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bcgov.sharepoint.com/teams/02407-CEU-NOC2021TransitionProject/Shared Documents/CEU - NOC 2021 Transition Project/1. CEU Product Owners/CDQ/NOC 2021 CDQ Files/"/>
    </mc:Choice>
  </mc:AlternateContent>
  <xr:revisionPtr revIDLastSave="71" documentId="10_ncr:20000_{6D913FAF-117D-4650-9BDF-5C44839801A1}" xr6:coauthVersionLast="47" xr6:coauthVersionMax="47" xr10:uidLastSave="{96016AA8-CCC5-4A36-B7D8-C18A154393F3}"/>
  <bookViews>
    <workbookView xWindow="-110" yWindow="-110" windowWidth="25820" windowHeight="10420" activeTab="3" xr2:uid="{00000000-000D-0000-FFFF-FFFF00000000}"/>
  </bookViews>
  <sheets>
    <sheet name="Interests" sheetId="1" r:id="rId1"/>
    <sheet name="CCR-302" sheetId="2" r:id="rId2"/>
    <sheet name="ONet" sheetId="3" r:id="rId3"/>
    <sheet name="Career-match" sheetId="4" r:id="rId4"/>
    <sheet name="LookupCareers" sheetId="5" r:id="rId5"/>
    <sheet name="Masters" sheetId="6" r:id="rId6"/>
  </sheets>
  <externalReferences>
    <externalReference r:id="rId7"/>
  </externalReferences>
  <definedNames>
    <definedName name="_xlnm._FilterDatabase" localSheetId="3" hidden="1">'Career-match'!$I$5:$L$5</definedName>
    <definedName name="Z_A23E1717_9BE5_4BDB_BA7C_E64CE9787183_.wvu.FilterData" localSheetId="1" hidden="1">'CCR-302'!$D$1:$D$65</definedName>
    <definedName name="Z_A23E1717_9BE5_4BDB_BA7C_E64CE9787183_.wvu.FilterData" localSheetId="0" hidden="1">Interests!$D$1:$D$65</definedName>
    <definedName name="Z_A23E1717_9BE5_4BDB_BA7C_E64CE9787183_.wvu.FilterData" localSheetId="2" hidden="1">ONet!$B$4:$J$64</definedName>
  </definedNames>
  <calcPr calcId="191029"/>
  <customWorkbookViews>
    <customWorkbookView name="Filter 1" guid="{A23E1717-9BE5-4BDB-BA7C-E64CE978718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6" i="4"/>
  <c r="B356" i="4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F10" i="5"/>
  <c r="E10" i="5"/>
  <c r="D10" i="5"/>
  <c r="D9" i="5"/>
  <c r="D8" i="5"/>
  <c r="D7" i="5"/>
  <c r="F6" i="5"/>
  <c r="E6" i="5"/>
  <c r="D6" i="5"/>
  <c r="J4" i="4"/>
  <c r="P15" i="3"/>
  <c r="P14" i="3"/>
  <c r="P13" i="3"/>
  <c r="R10" i="3"/>
  <c r="R9" i="3"/>
  <c r="R8" i="3"/>
  <c r="R7" i="3"/>
  <c r="R6" i="3"/>
  <c r="R5" i="3"/>
  <c r="J4" i="3"/>
  <c r="I4" i="3"/>
  <c r="H4" i="3"/>
  <c r="G4" i="3"/>
  <c r="F4" i="3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P15" i="2"/>
  <c r="M15" i="2"/>
  <c r="L15" i="2"/>
  <c r="P14" i="2"/>
  <c r="M14" i="2"/>
  <c r="L14" i="2"/>
  <c r="P13" i="2"/>
  <c r="M13" i="2"/>
  <c r="L13" i="2"/>
  <c r="M12" i="2"/>
  <c r="L12" i="2"/>
  <c r="M11" i="2"/>
  <c r="L11" i="2"/>
  <c r="R10" i="2"/>
  <c r="Q10" i="2"/>
  <c r="S10" i="2" s="1"/>
  <c r="T10" i="2" s="1"/>
  <c r="M10" i="2"/>
  <c r="L10" i="2"/>
  <c r="R9" i="2"/>
  <c r="Q9" i="2"/>
  <c r="S9" i="2" s="1"/>
  <c r="T9" i="2" s="1"/>
  <c r="M9" i="2"/>
  <c r="L9" i="2"/>
  <c r="R8" i="2"/>
  <c r="Q8" i="2"/>
  <c r="S8" i="2" s="1"/>
  <c r="T8" i="2" s="1"/>
  <c r="M8" i="2"/>
  <c r="L8" i="2"/>
  <c r="R7" i="2"/>
  <c r="Q7" i="2"/>
  <c r="S7" i="2" s="1"/>
  <c r="T7" i="2" s="1"/>
  <c r="M7" i="2"/>
  <c r="Q6" i="2" s="1"/>
  <c r="S6" i="2" s="1"/>
  <c r="T6" i="2" s="1"/>
  <c r="L7" i="2"/>
  <c r="R6" i="2"/>
  <c r="M6" i="2"/>
  <c r="L6" i="2"/>
  <c r="S5" i="2"/>
  <c r="T5" i="2" s="1"/>
  <c r="R5" i="2"/>
  <c r="Q5" i="2"/>
  <c r="M5" i="2"/>
  <c r="L5" i="2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Q7" i="1" s="1"/>
  <c r="S7" i="1" s="1"/>
  <c r="T7" i="1" s="1"/>
  <c r="L21" i="1"/>
  <c r="M20" i="1"/>
  <c r="L20" i="1"/>
  <c r="M19" i="1"/>
  <c r="L19" i="1"/>
  <c r="M18" i="1"/>
  <c r="L18" i="1"/>
  <c r="M17" i="1"/>
  <c r="L17" i="1"/>
  <c r="M16" i="1"/>
  <c r="L16" i="1"/>
  <c r="P15" i="1"/>
  <c r="M15" i="1"/>
  <c r="Q10" i="1" s="1"/>
  <c r="S10" i="1" s="1"/>
  <c r="T10" i="1" s="1"/>
  <c r="L15" i="1"/>
  <c r="P14" i="1"/>
  <c r="M14" i="1"/>
  <c r="L14" i="1"/>
  <c r="P13" i="1"/>
  <c r="M13" i="1"/>
  <c r="Q9" i="1" s="1"/>
  <c r="S9" i="1" s="1"/>
  <c r="T9" i="1" s="1"/>
  <c r="L13" i="1"/>
  <c r="M12" i="1"/>
  <c r="L12" i="1"/>
  <c r="M11" i="1"/>
  <c r="Q8" i="1" s="1"/>
  <c r="S8" i="1" s="1"/>
  <c r="T8" i="1" s="1"/>
  <c r="L11" i="1"/>
  <c r="R10" i="1"/>
  <c r="M10" i="1"/>
  <c r="L10" i="1"/>
  <c r="R9" i="1"/>
  <c r="M9" i="1"/>
  <c r="L9" i="1"/>
  <c r="R8" i="1"/>
  <c r="M8" i="1"/>
  <c r="L8" i="1"/>
  <c r="R7" i="1"/>
  <c r="M7" i="1"/>
  <c r="Q6" i="1" s="1"/>
  <c r="S6" i="1" s="1"/>
  <c r="T6" i="1" s="1"/>
  <c r="L7" i="1"/>
  <c r="R6" i="1"/>
  <c r="M6" i="1"/>
  <c r="L6" i="1"/>
  <c r="S5" i="1"/>
  <c r="T5" i="1" s="1"/>
  <c r="R5" i="1"/>
  <c r="M5" i="1"/>
  <c r="Q5" i="1" s="1"/>
  <c r="L5" i="1"/>
  <c r="G49" i="3"/>
  <c r="I60" i="3"/>
  <c r="I17" i="3"/>
  <c r="H51" i="3"/>
  <c r="F54" i="3"/>
  <c r="F62" i="3"/>
  <c r="G46" i="3"/>
  <c r="J32" i="3"/>
  <c r="J21" i="3"/>
  <c r="F41" i="3"/>
  <c r="G52" i="3"/>
  <c r="H8" i="3"/>
  <c r="J46" i="3"/>
  <c r="G42" i="3"/>
  <c r="H36" i="3"/>
  <c r="H37" i="3"/>
  <c r="G45" i="3"/>
  <c r="H26" i="3"/>
  <c r="I53" i="3"/>
  <c r="I19" i="3"/>
  <c r="G61" i="3"/>
  <c r="H6" i="3"/>
  <c r="F53" i="3"/>
  <c r="I26" i="3"/>
  <c r="H22" i="3"/>
  <c r="G18" i="3"/>
  <c r="J60" i="3"/>
  <c r="J64" i="3"/>
  <c r="I22" i="3"/>
  <c r="I41" i="3"/>
  <c r="F18" i="3"/>
  <c r="F30" i="3"/>
  <c r="J59" i="3"/>
  <c r="H34" i="3"/>
  <c r="H63" i="3"/>
  <c r="G37" i="3"/>
  <c r="F11" i="3"/>
  <c r="G60" i="3"/>
  <c r="F12" i="3"/>
  <c r="H62" i="3"/>
  <c r="I24" i="3"/>
  <c r="F52" i="3"/>
  <c r="F23" i="3"/>
  <c r="H10" i="3"/>
  <c r="J50" i="3"/>
  <c r="F57" i="3"/>
  <c r="I56" i="3"/>
  <c r="F7" i="3"/>
  <c r="I15" i="3"/>
  <c r="H49" i="3"/>
  <c r="J61" i="3"/>
  <c r="H64" i="3"/>
  <c r="F33" i="3"/>
  <c r="I48" i="3"/>
  <c r="G27" i="3"/>
  <c r="I20" i="3"/>
  <c r="I25" i="3"/>
  <c r="G50" i="3"/>
  <c r="H58" i="3"/>
  <c r="I32" i="3"/>
  <c r="H17" i="3"/>
  <c r="I9" i="3"/>
  <c r="I36" i="3"/>
  <c r="I38" i="3"/>
  <c r="F47" i="3"/>
  <c r="I29" i="3"/>
  <c r="G55" i="3"/>
  <c r="J22" i="3"/>
  <c r="J23" i="3"/>
  <c r="J26" i="3"/>
  <c r="I10" i="3"/>
  <c r="G35" i="3"/>
  <c r="H19" i="3"/>
  <c r="G23" i="3"/>
  <c r="G33" i="3"/>
  <c r="H39" i="3"/>
  <c r="F49" i="3"/>
  <c r="F32" i="3"/>
  <c r="G26" i="3"/>
  <c r="G44" i="3"/>
  <c r="I42" i="3"/>
  <c r="G6" i="3"/>
  <c r="J9" i="3"/>
  <c r="I14" i="3"/>
  <c r="J43" i="3"/>
  <c r="F39" i="3"/>
  <c r="F44" i="3"/>
  <c r="J49" i="3"/>
  <c r="F25" i="3"/>
  <c r="I47" i="3"/>
  <c r="J38" i="3"/>
  <c r="I6" i="3"/>
  <c r="H23" i="3"/>
  <c r="J15" i="3"/>
  <c r="H50" i="3"/>
  <c r="J39" i="3"/>
  <c r="H7" i="3"/>
  <c r="I18" i="3"/>
  <c r="I46" i="3"/>
  <c r="J30" i="3"/>
  <c r="I31" i="3"/>
  <c r="F59" i="3"/>
  <c r="H12" i="3"/>
  <c r="F48" i="3"/>
  <c r="F34" i="3"/>
  <c r="I59" i="3"/>
  <c r="H14" i="3"/>
  <c r="J44" i="3"/>
  <c r="F21" i="3"/>
  <c r="H25" i="3"/>
  <c r="H30" i="3"/>
  <c r="H60" i="3"/>
  <c r="F27" i="3"/>
  <c r="H28" i="3"/>
  <c r="J11" i="3"/>
  <c r="J36" i="3"/>
  <c r="J37" i="3"/>
  <c r="J8" i="3"/>
  <c r="G63" i="3"/>
  <c r="J53" i="3"/>
  <c r="H18" i="3"/>
  <c r="H61" i="3"/>
  <c r="F50" i="3"/>
  <c r="I51" i="3"/>
  <c r="J25" i="3"/>
  <c r="H59" i="3"/>
  <c r="F14" i="3"/>
  <c r="I49" i="3"/>
  <c r="F19" i="3"/>
  <c r="J42" i="3"/>
  <c r="I40" i="3"/>
  <c r="G29" i="3"/>
  <c r="J7" i="3"/>
  <c r="G7" i="3"/>
  <c r="G17" i="3"/>
  <c r="F64" i="3"/>
  <c r="G38" i="3"/>
  <c r="F15" i="3"/>
  <c r="F17" i="3"/>
  <c r="F40" i="3"/>
  <c r="F29" i="3"/>
  <c r="H11" i="3"/>
  <c r="J24" i="3"/>
  <c r="H29" i="3"/>
  <c r="H32" i="3"/>
  <c r="I50" i="3"/>
  <c r="J41" i="3"/>
  <c r="J19" i="3"/>
  <c r="F42" i="3"/>
  <c r="G16" i="3"/>
  <c r="I30" i="3"/>
  <c r="H46" i="3"/>
  <c r="I61" i="3"/>
  <c r="J35" i="3"/>
  <c r="I54" i="3"/>
  <c r="G59" i="3"/>
  <c r="F43" i="3"/>
  <c r="H41" i="3"/>
  <c r="H53" i="3"/>
  <c r="J10" i="3"/>
  <c r="H48" i="3"/>
  <c r="G47" i="3"/>
  <c r="G39" i="3"/>
  <c r="G9" i="3"/>
  <c r="H13" i="3"/>
  <c r="I55" i="3"/>
  <c r="I21" i="3"/>
  <c r="G34" i="3"/>
  <c r="H55" i="3"/>
  <c r="J48" i="3"/>
  <c r="G32" i="3"/>
  <c r="G54" i="3"/>
  <c r="F58" i="3"/>
  <c r="F9" i="3"/>
  <c r="F55" i="3"/>
  <c r="J55" i="3"/>
  <c r="J18" i="3"/>
  <c r="J12" i="3"/>
  <c r="F24" i="3"/>
  <c r="H35" i="3"/>
  <c r="J29" i="3"/>
  <c r="I12" i="3"/>
  <c r="H20" i="3"/>
  <c r="I37" i="3"/>
  <c r="F10" i="3"/>
  <c r="G56" i="3"/>
  <c r="H44" i="3"/>
  <c r="I44" i="3"/>
  <c r="F61" i="3"/>
  <c r="I39" i="3"/>
  <c r="H47" i="3"/>
  <c r="H56" i="3"/>
  <c r="G28" i="3"/>
  <c r="G31" i="3"/>
  <c r="F13" i="3"/>
  <c r="F38" i="3"/>
  <c r="J54" i="3"/>
  <c r="F45" i="3"/>
  <c r="F31" i="3"/>
  <c r="F20" i="3"/>
  <c r="H33" i="3"/>
  <c r="F56" i="3"/>
  <c r="G30" i="3"/>
  <c r="G13" i="3"/>
  <c r="I7" i="3"/>
  <c r="G21" i="3"/>
  <c r="I43" i="3"/>
  <c r="J51" i="3"/>
  <c r="F35" i="3"/>
  <c r="F22" i="3"/>
  <c r="G48" i="3"/>
  <c r="H16" i="3"/>
  <c r="J58" i="3"/>
  <c r="G19" i="3"/>
  <c r="J52" i="3"/>
  <c r="G25" i="3"/>
  <c r="I33" i="3"/>
  <c r="F46" i="3"/>
  <c r="G62" i="3"/>
  <c r="G10" i="3"/>
  <c r="H45" i="3"/>
  <c r="H40" i="3"/>
  <c r="G14" i="3"/>
  <c r="H42" i="3"/>
  <c r="G11" i="3"/>
  <c r="F26" i="3"/>
  <c r="H9" i="3"/>
  <c r="H52" i="3"/>
  <c r="G8" i="3"/>
  <c r="J17" i="3"/>
  <c r="G24" i="3"/>
  <c r="F51" i="3"/>
  <c r="G43" i="3"/>
  <c r="J34" i="3"/>
  <c r="G15" i="3"/>
  <c r="G40" i="3"/>
  <c r="I57" i="3"/>
  <c r="I35" i="3"/>
  <c r="G58" i="3"/>
  <c r="J40" i="3"/>
  <c r="G12" i="3"/>
  <c r="F60" i="3"/>
  <c r="J33" i="3"/>
  <c r="J62" i="3"/>
  <c r="G22" i="3"/>
  <c r="G41" i="3"/>
  <c r="I11" i="3"/>
  <c r="F16" i="3"/>
  <c r="H57" i="3"/>
  <c r="H24" i="3"/>
  <c r="G57" i="3"/>
  <c r="H31" i="3"/>
  <c r="J14" i="3"/>
  <c r="I8" i="3"/>
  <c r="H27" i="3"/>
  <c r="I62" i="3"/>
  <c r="I16" i="3"/>
  <c r="F63" i="3"/>
  <c r="J16" i="3"/>
  <c r="J56" i="3"/>
  <c r="I45" i="3"/>
  <c r="H15" i="3"/>
  <c r="H21" i="3"/>
  <c r="I28" i="3"/>
  <c r="J27" i="3"/>
  <c r="I13" i="3"/>
  <c r="I34" i="3"/>
  <c r="I23" i="3"/>
  <c r="J47" i="3"/>
  <c r="H43" i="3"/>
  <c r="G5" i="3"/>
  <c r="G64" i="3"/>
  <c r="F37" i="3"/>
  <c r="J45" i="3"/>
  <c r="J31" i="3"/>
  <c r="J20" i="3"/>
  <c r="F8" i="3"/>
  <c r="I27" i="3"/>
  <c r="I52" i="3"/>
  <c r="J57" i="3"/>
  <c r="H38" i="3"/>
  <c r="J63" i="3"/>
  <c r="J13" i="3"/>
  <c r="I58" i="3"/>
  <c r="I63" i="3"/>
  <c r="F36" i="3"/>
  <c r="F28" i="3"/>
  <c r="I64" i="3"/>
  <c r="G53" i="3"/>
  <c r="J28" i="3"/>
  <c r="G36" i="3"/>
  <c r="G51" i="3"/>
  <c r="H54" i="3"/>
  <c r="G20" i="3"/>
  <c r="F1" i="4" l="1"/>
  <c r="L7" i="3"/>
  <c r="M7" i="3"/>
  <c r="L15" i="3"/>
  <c r="M15" i="3"/>
  <c r="L18" i="3"/>
  <c r="M18" i="3"/>
  <c r="L24" i="3"/>
  <c r="M24" i="3"/>
  <c r="M30" i="3"/>
  <c r="L30" i="3"/>
  <c r="M62" i="3"/>
  <c r="L62" i="3"/>
  <c r="M44" i="3"/>
  <c r="L44" i="3"/>
  <c r="M9" i="3"/>
  <c r="L9" i="3"/>
  <c r="M41" i="3"/>
  <c r="L41" i="3"/>
  <c r="M55" i="3"/>
  <c r="L55" i="3"/>
  <c r="M5" i="3"/>
  <c r="Q5" i="3" s="1"/>
  <c r="L5" i="3"/>
  <c r="M11" i="3"/>
  <c r="L11" i="3"/>
  <c r="L14" i="3"/>
  <c r="M14" i="3"/>
  <c r="L26" i="3"/>
  <c r="M26" i="3"/>
  <c r="L32" i="3"/>
  <c r="M32" i="3"/>
  <c r="M38" i="3"/>
  <c r="L38" i="3"/>
  <c r="M46" i="3"/>
  <c r="L46" i="3"/>
  <c r="M57" i="3"/>
  <c r="L57" i="3"/>
  <c r="M12" i="3"/>
  <c r="L12" i="3"/>
  <c r="M36" i="3"/>
  <c r="L36" i="3"/>
  <c r="M60" i="3"/>
  <c r="L60" i="3"/>
  <c r="M8" i="3"/>
  <c r="L8" i="3"/>
  <c r="M10" i="3"/>
  <c r="L10" i="3"/>
  <c r="M17" i="3"/>
  <c r="L17" i="3"/>
  <c r="L20" i="3"/>
  <c r="M20" i="3"/>
  <c r="L23" i="3"/>
  <c r="M23" i="3"/>
  <c r="L50" i="3"/>
  <c r="M50" i="3"/>
  <c r="L13" i="3"/>
  <c r="M13" i="3"/>
  <c r="L34" i="3"/>
  <c r="M34" i="3"/>
  <c r="L40" i="3"/>
  <c r="M40" i="3"/>
  <c r="L52" i="3"/>
  <c r="M52" i="3"/>
  <c r="L63" i="3"/>
  <c r="M63" i="3"/>
  <c r="M33" i="3"/>
  <c r="L33" i="3"/>
  <c r="M39" i="3"/>
  <c r="L39" i="3"/>
  <c r="M49" i="3"/>
  <c r="L49" i="3"/>
  <c r="M25" i="3"/>
  <c r="L25" i="3"/>
  <c r="M28" i="3"/>
  <c r="L28" i="3"/>
  <c r="M31" i="3"/>
  <c r="L31" i="3"/>
  <c r="M54" i="3"/>
  <c r="L54" i="3"/>
  <c r="L16" i="3"/>
  <c r="M16" i="3"/>
  <c r="M22" i="3"/>
  <c r="L22" i="3"/>
  <c r="L42" i="3"/>
  <c r="M42" i="3"/>
  <c r="M47" i="3"/>
  <c r="L47" i="3"/>
  <c r="L58" i="3"/>
  <c r="M58" i="3"/>
  <c r="M21" i="3"/>
  <c r="L21" i="3"/>
  <c r="L29" i="3"/>
  <c r="M29" i="3"/>
  <c r="M37" i="3"/>
  <c r="L37" i="3"/>
  <c r="L45" i="3"/>
  <c r="M45" i="3"/>
  <c r="L53" i="3"/>
  <c r="M53" i="3"/>
  <c r="L61" i="3"/>
  <c r="M61" i="3"/>
  <c r="M6" i="3"/>
  <c r="L6" i="3"/>
  <c r="M19" i="3"/>
  <c r="L19" i="3"/>
  <c r="M27" i="3"/>
  <c r="L27" i="3"/>
  <c r="M35" i="3"/>
  <c r="L35" i="3"/>
  <c r="M43" i="3"/>
  <c r="L43" i="3"/>
  <c r="M51" i="3"/>
  <c r="L51" i="3"/>
  <c r="M59" i="3"/>
  <c r="L59" i="3"/>
  <c r="L48" i="3"/>
  <c r="M48" i="3"/>
  <c r="L56" i="3"/>
  <c r="M56" i="3"/>
  <c r="L64" i="3"/>
  <c r="M64" i="3"/>
  <c r="Q9" i="3" l="1"/>
  <c r="S9" i="3" s="1"/>
  <c r="T9" i="3" s="1"/>
  <c r="Q8" i="3"/>
  <c r="S8" i="3" s="1"/>
  <c r="T8" i="3" s="1"/>
  <c r="Q7" i="3"/>
  <c r="S7" i="3" s="1"/>
  <c r="T7" i="3" s="1"/>
  <c r="S5" i="3"/>
  <c r="T5" i="3" s="1"/>
  <c r="Q10" i="3"/>
  <c r="S10" i="3" s="1"/>
  <c r="T10" i="3" s="1"/>
  <c r="Q6" i="3"/>
  <c r="S6" i="3" s="1"/>
  <c r="T6" i="3" s="1"/>
</calcChain>
</file>

<file path=xl/sharedStrings.xml><?xml version="1.0" encoding="utf-8"?>
<sst xmlns="http://schemas.openxmlformats.org/spreadsheetml/2006/main" count="4199" uniqueCount="2305">
  <si>
    <t>#</t>
  </si>
  <si>
    <t xml:space="preserve">Sub Cat </t>
  </si>
  <si>
    <t>Question</t>
  </si>
  <si>
    <t>Very Easy</t>
  </si>
  <si>
    <t>Easy</t>
  </si>
  <si>
    <t>Unsure</t>
  </si>
  <si>
    <t>Difficult</t>
  </si>
  <si>
    <t>Very Difficult</t>
  </si>
  <si>
    <t>Sum</t>
  </si>
  <si>
    <t>Score</t>
  </si>
  <si>
    <t>Sub Category</t>
  </si>
  <si>
    <t>Total</t>
  </si>
  <si>
    <t>Q Count</t>
  </si>
  <si>
    <t>Avg</t>
  </si>
  <si>
    <t>%</t>
  </si>
  <si>
    <t>Realistic</t>
  </si>
  <si>
    <t>I would like to building kitchen cabinets.</t>
  </si>
  <si>
    <t>I would enjoy laying brick or tile.</t>
  </si>
  <si>
    <t>Investigative</t>
  </si>
  <si>
    <t>I would like to develop a new medicine.</t>
  </si>
  <si>
    <t>Artistic</t>
  </si>
  <si>
    <t>I would like studying ways to reduce water pollution.</t>
  </si>
  <si>
    <t>Social</t>
  </si>
  <si>
    <t>I like writing books or plays.</t>
  </si>
  <si>
    <t>Enterprising</t>
  </si>
  <si>
    <t>I enjoy playing a musical instrument.</t>
  </si>
  <si>
    <t>Conventional</t>
  </si>
  <si>
    <t>I like teaching people an exercise routine.</t>
  </si>
  <si>
    <t>I enjoy helping people with personal or emotional problems.</t>
  </si>
  <si>
    <t>I would enjoy buying and selling stocks and bonds.</t>
  </si>
  <si>
    <t>I would like to manage a retail store.</t>
  </si>
  <si>
    <t>I like developing a spreadsheet using computer software.</t>
  </si>
  <si>
    <t>I would enjoy proofreading records or forms.</t>
  </si>
  <si>
    <t>I like repairing appliances.</t>
  </si>
  <si>
    <t>I would like to raise fish in a fish hatchery.</t>
  </si>
  <si>
    <t>I would like to conduct chemical experiments.</t>
  </si>
  <si>
    <t xml:space="preserve"> </t>
  </si>
  <si>
    <t>Studying the movement of planets.</t>
  </si>
  <si>
    <t>Composing or arranging music.</t>
  </si>
  <si>
    <t>Drawing pictures.</t>
  </si>
  <si>
    <t>Giving career guidance to people.</t>
  </si>
  <si>
    <t>Performing rehabilitation therapy.</t>
  </si>
  <si>
    <t>Operating a beauty salon or barber shop.</t>
  </si>
  <si>
    <t>Managing a department within a large company.</t>
  </si>
  <si>
    <t>Installing software across computers on a large network.</t>
  </si>
  <si>
    <t>Operating a calculator.</t>
  </si>
  <si>
    <t>Assembling electronic parts.</t>
  </si>
  <si>
    <t>Driving a truck to deliver packages to offices and homes.</t>
  </si>
  <si>
    <t>Examining blood samples using a microscope.</t>
  </si>
  <si>
    <t>Investigating the cause of a fire.</t>
  </si>
  <si>
    <t>Creating special effects for movies.</t>
  </si>
  <si>
    <t>Painting sets for plays.</t>
  </si>
  <si>
    <t>Doing volunteer work at a non-profit organization.</t>
  </si>
  <si>
    <t>Teaching children how to play sports.</t>
  </si>
  <si>
    <t>Starting my own business.</t>
  </si>
  <si>
    <t>Negotiating business contracts.</t>
  </si>
  <si>
    <t>Storing shipping and receiving records.</t>
  </si>
  <si>
    <t>Calculating the wages of employees.</t>
  </si>
  <si>
    <t>Testing the quality of parts before shipment.</t>
  </si>
  <si>
    <t>Repairing and installing locks.</t>
  </si>
  <si>
    <t>Developing a better way to predict the weather.</t>
  </si>
  <si>
    <t>Working in a biology lab.</t>
  </si>
  <si>
    <t>Writing scripts for movies or TV shows.</t>
  </si>
  <si>
    <t>Performing jazz or tap dance.</t>
  </si>
  <si>
    <t>Teaching sign language to people who are deaf or hard of hearing.</t>
  </si>
  <si>
    <t>Helping conduct a group therapy session.</t>
  </si>
  <si>
    <t>Representing a client in a lawsuit.</t>
  </si>
  <si>
    <t>Marketing a new line of clothing.</t>
  </si>
  <si>
    <t>Taking inventory of supplies using a hand-held computer.</t>
  </si>
  <si>
    <t>Recording rent payments.</t>
  </si>
  <si>
    <t>Setting up and operating machines to make products.</t>
  </si>
  <si>
    <t>Putting out forest fires.</t>
  </si>
  <si>
    <t>Inventing a replacement for sugar.</t>
  </si>
  <si>
    <t>Doing laboratory tests to identify diseases.</t>
  </si>
  <si>
    <t>Singing in a band.</t>
  </si>
  <si>
    <t>Editing movies.</t>
  </si>
  <si>
    <t>Taking care of children at a day-care center.</t>
  </si>
  <si>
    <t>Teaching a high-school class.</t>
  </si>
  <si>
    <t>Selling merchandise at a department store.</t>
  </si>
  <si>
    <t>Manage a clothing store.</t>
  </si>
  <si>
    <t>Keeping inventory records.</t>
  </si>
  <si>
    <t>Stamping, sorting, and distributing mail for an organization.</t>
  </si>
  <si>
    <t>J</t>
  </si>
  <si>
    <t>I</t>
  </si>
  <si>
    <t>H</t>
  </si>
  <si>
    <t>G</t>
  </si>
  <si>
    <t>F</t>
  </si>
  <si>
    <t>cc #</t>
  </si>
  <si>
    <t>ONet #</t>
  </si>
  <si>
    <t>Build kitchen cabinets</t>
  </si>
  <si>
    <t>Lay brick or tile</t>
  </si>
  <si>
    <t>Develop a new medicine</t>
  </si>
  <si>
    <t>Study ways to reduce water pollution</t>
  </si>
  <si>
    <t>Write books or plays</t>
  </si>
  <si>
    <t>Teach an individual an exercise routine</t>
  </si>
  <si>
    <t>O*NET-SOC 2019</t>
  </si>
  <si>
    <t>O*NET-SOC 2019 Title</t>
  </si>
  <si>
    <t>Legislators</t>
  </si>
  <si>
    <t>11-1031.00</t>
  </si>
  <si>
    <t>11-1011.03</t>
  </si>
  <si>
    <t>Chief Sustainability Officers</t>
  </si>
  <si>
    <t>NOC ID</t>
  </si>
  <si>
    <t>Freq</t>
  </si>
  <si>
    <t>Accumulated</t>
  </si>
  <si>
    <t>Rank</t>
  </si>
  <si>
    <t>11-1021.00</t>
  </si>
  <si>
    <t>General and Operations Managers</t>
  </si>
  <si>
    <t>11-9111.00</t>
  </si>
  <si>
    <t>Medical and Health Services Managers</t>
  </si>
  <si>
    <t>Financial managers</t>
  </si>
  <si>
    <t>11-3031.03</t>
  </si>
  <si>
    <t>Investment Fund Managers</t>
  </si>
  <si>
    <t>Human resources managers</t>
  </si>
  <si>
    <t>11-3111.00</t>
  </si>
  <si>
    <t>Compensation and Benefits Managers</t>
  </si>
  <si>
    <t>11-3121.00</t>
  </si>
  <si>
    <t>Human Resources Managers</t>
  </si>
  <si>
    <t>11-3131.00</t>
  </si>
  <si>
    <t>Training and Development Managers</t>
  </si>
  <si>
    <t>Purchasing managers</t>
  </si>
  <si>
    <t>11-3061.00</t>
  </si>
  <si>
    <t>Purchasing Managers</t>
  </si>
  <si>
    <t>Other administrative services managers</t>
  </si>
  <si>
    <t>11-3012.00</t>
  </si>
  <si>
    <t>Administrative Services Managers</t>
  </si>
  <si>
    <t>Insurance, real estate and financial brokerage managers</t>
  </si>
  <si>
    <t>11-9141.00</t>
  </si>
  <si>
    <t>Property, Real Estate, and Community Association Managers</t>
  </si>
  <si>
    <t>41-9021.00</t>
  </si>
  <si>
    <t>Real Estate Brokers</t>
  </si>
  <si>
    <t>Banking, credit and other investment managers</t>
  </si>
  <si>
    <t>Advertising, marketing and public relations managers</t>
  </si>
  <si>
    <t>11-2011.00</t>
  </si>
  <si>
    <t>Advertising and Promotions Managers</t>
  </si>
  <si>
    <t>11-2021.00</t>
  </si>
  <si>
    <t>Marketing Managers</t>
  </si>
  <si>
    <t>11-2032.00</t>
  </si>
  <si>
    <t>Public Relations Managers</t>
  </si>
  <si>
    <t xml:space="preserve">222 records would be needed in the worst case </t>
  </si>
  <si>
    <t>11-2033.00</t>
  </si>
  <si>
    <t>Fundraising Managers</t>
  </si>
  <si>
    <t>Other business services managers</t>
  </si>
  <si>
    <t>11-9199.11</t>
  </si>
  <si>
    <t>Brownfield Redevelopment Specialists and Site Managers</t>
  </si>
  <si>
    <t>Telecommunication carriers managers</t>
  </si>
  <si>
    <t>Postal and courier services managers</t>
  </si>
  <si>
    <t>11-9131.00</t>
  </si>
  <si>
    <t>Postmasters and Mail Superintendents</t>
  </si>
  <si>
    <t>Engineering managers</t>
  </si>
  <si>
    <t>11-9041.01</t>
  </si>
  <si>
    <t>Biofuels/Biodiesel Technology and Product Development Managers</t>
  </si>
  <si>
    <t>Architecture and science managers</t>
  </si>
  <si>
    <t>11-9121.02</t>
  </si>
  <si>
    <t>Water Resource Specialists</t>
  </si>
  <si>
    <t>19-3051.00</t>
  </si>
  <si>
    <t>Urban and Regional Planners</t>
  </si>
  <si>
    <t>Computer and information systems managers</t>
  </si>
  <si>
    <t>11-3021.00</t>
  </si>
  <si>
    <t>Computer and Information Systems Managers</t>
  </si>
  <si>
    <t>13-1082.00</t>
  </si>
  <si>
    <t>Project Management Specialists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</si>
  <si>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</si>
  <si>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</si>
  <si>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</si>
  <si>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</si>
  <si>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</si>
  <si>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11-9161.00</t>
  </si>
  <si>
    <t>Emergency Management Directors</t>
  </si>
  <si>
    <t>Administrators - post-secondary education and vocational training</t>
  </si>
  <si>
    <t>11-9033.00</t>
  </si>
  <si>
    <t>Education Administrators, Postsecondary</t>
  </si>
  <si>
    <t>11-9039.00</t>
  </si>
  <si>
    <t>Education Administrators, All Other</t>
  </si>
  <si>
    <t>School principals and administrators of elementary and secondary education</t>
  </si>
  <si>
    <t>11-9032.00</t>
  </si>
  <si>
    <t>Education Administrators, Kindergarten through Secondary</t>
  </si>
  <si>
    <t>Managers in social, community and correctional services</t>
  </si>
  <si>
    <t>11-9031.00</t>
  </si>
  <si>
    <t>Education and Childcare Administrators, Preschool and Daycare</t>
  </si>
  <si>
    <t>11-9151.00</t>
  </si>
  <si>
    <t>Social and Community Service Managers</t>
  </si>
  <si>
    <t>21-2021.00</t>
  </si>
  <si>
    <t>Directors, Religious Activities and Education</t>
  </si>
  <si>
    <t>33-1012.00</t>
  </si>
  <si>
    <t>First-Line Supervisors of Police and Detectives</t>
  </si>
  <si>
    <t>Fire chiefs and senior firefighting officers</t>
  </si>
  <si>
    <t>33-2021.00</t>
  </si>
  <si>
    <t>Fire Inspectors and Investigators</t>
  </si>
  <si>
    <t>Commissioned officers of the Canadian Armed Forces</t>
  </si>
  <si>
    <t>55-1011.00</t>
  </si>
  <si>
    <t>Air Crew Officers</t>
  </si>
  <si>
    <t>55-1012.00</t>
  </si>
  <si>
    <t>Aircraft Launch and Recovery Officers</t>
  </si>
  <si>
    <t>55-1013.00</t>
  </si>
  <si>
    <t>Armored Assault Vehicle Officers</t>
  </si>
  <si>
    <t>55-1014.00</t>
  </si>
  <si>
    <t>Artillery and Missile Officers</t>
  </si>
  <si>
    <t>55-1015.00</t>
  </si>
  <si>
    <t>Command and Control Center Officers</t>
  </si>
  <si>
    <t>55-1016.00</t>
  </si>
  <si>
    <t>Infantry Officers</t>
  </si>
  <si>
    <t>55-1017.00</t>
  </si>
  <si>
    <t>Special Forces Officers</t>
  </si>
  <si>
    <t>55-1019.00</t>
  </si>
  <si>
    <t>Military Officer Special and Tactical Operations Leaders, All Other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</si>
  <si>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</si>
  <si>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</si>
  <si>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</si>
  <si>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11-9071.00</t>
  </si>
  <si>
    <t>Gambling Managers</t>
  </si>
  <si>
    <t>11-9072.00</t>
  </si>
  <si>
    <t>Entertainment and Recreation Managers, Except Gambling</t>
  </si>
  <si>
    <t>Corporate sales managers</t>
  </si>
  <si>
    <t>11-2022.00</t>
  </si>
  <si>
    <t>Sales Managers</t>
  </si>
  <si>
    <t>Retail and wholesale trade managers</t>
  </si>
  <si>
    <t>41-1011.00</t>
  </si>
  <si>
    <t>First-Line Supervisors of Retail Sales Workers</t>
  </si>
  <si>
    <t>Restaurant and food service managers</t>
  </si>
  <si>
    <t>11-9051.00</t>
  </si>
  <si>
    <t>Food Service Managers</t>
  </si>
  <si>
    <t>Accommodation service managers</t>
  </si>
  <si>
    <t>11-9081.00</t>
  </si>
  <si>
    <t>Lodging Managers</t>
  </si>
  <si>
    <t>39-9041.00</t>
  </si>
  <si>
    <t>Residential Advisors</t>
  </si>
  <si>
    <t>11-9179.02</t>
  </si>
  <si>
    <t>Spa Managers</t>
  </si>
  <si>
    <t>Construction managers</t>
  </si>
  <si>
    <t>11-9021.00</t>
  </si>
  <si>
    <t>Construction Managers</t>
  </si>
  <si>
    <t>Home building and renovation managers</t>
  </si>
  <si>
    <t>Facility operation and maintenance managers</t>
  </si>
  <si>
    <t>11-3013.01</t>
  </si>
  <si>
    <t>Security Managers</t>
  </si>
  <si>
    <t>11-3071.04</t>
  </si>
  <si>
    <t>Supply Chain Managers</t>
  </si>
  <si>
    <t>Managers in transportation</t>
  </si>
  <si>
    <t>11-9013.00</t>
  </si>
  <si>
    <t>Farmers, Ranchers, and Other Agricultural Managers</t>
  </si>
  <si>
    <t>Managers in agriculture</t>
  </si>
  <si>
    <t>45-2021.00</t>
  </si>
  <si>
    <t>Animal Breeders</t>
  </si>
  <si>
    <t>Managers in horticulture</t>
  </si>
  <si>
    <t>Managers in aquaculture</t>
  </si>
  <si>
    <t>Manufacturing managers</t>
  </si>
  <si>
    <t>11-3051.06</t>
  </si>
  <si>
    <t>Hydroelectric Production Managers</t>
  </si>
  <si>
    <t>13-1081.02</t>
  </si>
  <si>
    <t>Logistics Analysts</t>
  </si>
  <si>
    <t>Utilities managers</t>
  </si>
  <si>
    <t>Financial auditors and accountants</t>
  </si>
  <si>
    <t>13-2011.00</t>
  </si>
  <si>
    <t>Accountants and Auditors</t>
  </si>
  <si>
    <t>Financial and investment analysts</t>
  </si>
  <si>
    <t>13-2051.00</t>
  </si>
  <si>
    <t>Financial and Investment Analysts</t>
  </si>
  <si>
    <t>13-2054.00</t>
  </si>
  <si>
    <t>Financial Risk Specialists</t>
  </si>
  <si>
    <t>Securities agents, investment dealers and brokers</t>
  </si>
  <si>
    <t>41-3031.00</t>
  </si>
  <si>
    <t>Securities, Commodities, and Financial Services Sales Agents</t>
  </si>
  <si>
    <t>13-2052.00</t>
  </si>
  <si>
    <t>Personal Financial Advisors</t>
  </si>
  <si>
    <t>13-2061.00</t>
  </si>
  <si>
    <t>Financial Examiners</t>
  </si>
  <si>
    <t>13-2072.00</t>
  </si>
  <si>
    <t>Loan Officers</t>
  </si>
  <si>
    <t>13-2099.04</t>
  </si>
  <si>
    <t>Fraud Examiners, Investigators and Analysts</t>
  </si>
  <si>
    <t>Human resources professionals</t>
  </si>
  <si>
    <t>13-1041.08</t>
  </si>
  <si>
    <t>Customs Brokers</t>
  </si>
  <si>
    <t>13-1075.00</t>
  </si>
  <si>
    <t>Labor Relations Specialists</t>
  </si>
  <si>
    <t>13-1141.00</t>
  </si>
  <si>
    <t>Compensation, Benefits, and Job Analysis Specialists</t>
  </si>
  <si>
    <t>13-1151.00</t>
  </si>
  <si>
    <t>Training and Development Specialists</t>
  </si>
  <si>
    <t>23-1022.00</t>
  </si>
  <si>
    <t>Arbitrators, Mediators, and Conciliators</t>
  </si>
  <si>
    <t>Professional occupations in business management consulting</t>
  </si>
  <si>
    <t>13-1111.00</t>
  </si>
  <si>
    <t>Management Analysts</t>
  </si>
  <si>
    <t>Professional occupations in advertising, marketing and public relations</t>
  </si>
  <si>
    <t>13-1011.00</t>
  </si>
  <si>
    <t>Agents and Business Managers of Artists, Performers, and Athletes</t>
  </si>
  <si>
    <t>13-1131.00</t>
  </si>
  <si>
    <t>Fundraisers</t>
  </si>
  <si>
    <t>13-1161.01</t>
  </si>
  <si>
    <t>Search Marketing Strategists</t>
  </si>
  <si>
    <t>27-3031.00</t>
  </si>
  <si>
    <t>Public Relations Specialists</t>
  </si>
  <si>
    <t>41-3011.00</t>
  </si>
  <si>
    <t>Advertising Sales Agents</t>
  </si>
  <si>
    <t>Supervisors, general office and administrative support workers</t>
  </si>
  <si>
    <t>43-1011.00</t>
  </si>
  <si>
    <t>First-Line Supervisors of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</si>
  <si>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</si>
  <si>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</si>
  <si>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</si>
  <si>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53-1041.00</t>
  </si>
  <si>
    <t>Aircraft Cargo Handling Supervisors</t>
  </si>
  <si>
    <t>53-1042.01</t>
  </si>
  <si>
    <t>Recycling Coordinators</t>
  </si>
  <si>
    <t>53-1043.00</t>
  </si>
  <si>
    <t>First-Line Supervisors of Material-Moving Machine and Vehicle Operators</t>
  </si>
  <si>
    <t>Administrative officers</t>
  </si>
  <si>
    <t>13-2031.00</t>
  </si>
  <si>
    <t>Budget Analysts</t>
  </si>
  <si>
    <t>25-9044.00</t>
  </si>
  <si>
    <t>Teaching Assistants, Postsecondary</t>
  </si>
  <si>
    <t>43-6011.00</t>
  </si>
  <si>
    <t>Executive Secretaries and Executive Administrative Assistants</t>
  </si>
  <si>
    <t>Executive assistants</t>
  </si>
  <si>
    <t>Human resources and recruitment officers</t>
  </si>
  <si>
    <t>13-1071.00</t>
  </si>
  <si>
    <t>Human Resources Specialists</t>
  </si>
  <si>
    <t>13-1074.00</t>
  </si>
  <si>
    <t>Farm Labor Contractors</t>
  </si>
  <si>
    <t>Property administrators</t>
  </si>
  <si>
    <t>41-9022.00</t>
  </si>
  <si>
    <t>Real Estate Sales Agents</t>
  </si>
  <si>
    <t>13-1021.00</t>
  </si>
  <si>
    <t>Buyers and Purchasing Agents, Farm Products</t>
  </si>
  <si>
    <t>13-1023.00</t>
  </si>
  <si>
    <t>Purchasing Agents, Except Wholesale, Retail, and Farm Products</t>
  </si>
  <si>
    <t>Conference and event planners</t>
  </si>
  <si>
    <t>13-1121.00</t>
  </si>
  <si>
    <t>Meeting, Convention, and Event Planners</t>
  </si>
  <si>
    <t>23-1021.00</t>
  </si>
  <si>
    <t>Administrative Law Judges, Adjudicators, and Hearing Officers</t>
  </si>
  <si>
    <t>43-4031.00</t>
  </si>
  <si>
    <t>Court, Municipal, and License Clerks</t>
  </si>
  <si>
    <t>13-2081.00</t>
  </si>
  <si>
    <t>Tax Examiners and Collectors, and Revenue Agents</t>
  </si>
  <si>
    <t>33-3051.04</t>
  </si>
  <si>
    <t>Customs and Border Protection Officers</t>
  </si>
  <si>
    <t>43-4061.00</t>
  </si>
  <si>
    <t>Eligibility Interviewers, Government Programs</t>
  </si>
  <si>
    <t>Administrative assistants</t>
  </si>
  <si>
    <t>43-6014.00</t>
  </si>
  <si>
    <t>Secretaries and Administrative Assistants, Except Legal, Medical, and Executive</t>
  </si>
  <si>
    <t>43-6012.00</t>
  </si>
  <si>
    <t>Legal Secretaries and Administrative Assistants</t>
  </si>
  <si>
    <t>Medical administrative assistants</t>
  </si>
  <si>
    <t>31-9094.00</t>
  </si>
  <si>
    <t>Medical Transcriptionists</t>
  </si>
  <si>
    <t>43-6013.00</t>
  </si>
  <si>
    <t>Medical Secretaries and Administrative Assistants</t>
  </si>
  <si>
    <t>Court reporters, medical transcriptionists and related occupations</t>
  </si>
  <si>
    <t>27-3092.00</t>
  </si>
  <si>
    <t>Court Reporters and Simultaneous Captioners</t>
  </si>
  <si>
    <t>43-9199.00</t>
  </si>
  <si>
    <t>Office and Administrative Support Workers, All Other</t>
  </si>
  <si>
    <t>29-2072.00</t>
  </si>
  <si>
    <t>Medical Records Specialists</t>
  </si>
  <si>
    <t>29-9021.00</t>
  </si>
  <si>
    <t>Health Information Technologists and Medical Registrars</t>
  </si>
  <si>
    <t>43-4071.00</t>
  </si>
  <si>
    <t>File Clerks</t>
  </si>
  <si>
    <t>19-4061.00</t>
  </si>
  <si>
    <t>Social Science Research Assistants</t>
  </si>
  <si>
    <t>43-9111.00</t>
  </si>
  <si>
    <t>Statistical Assistants</t>
  </si>
  <si>
    <t>Accounting technicians and bookkeepers</t>
  </si>
  <si>
    <t>43-3031.00</t>
  </si>
  <si>
    <t>Bookkeeping, Accounting, and Auditing Clerks</t>
  </si>
  <si>
    <t>Insurance adjusters and claims examiners</t>
  </si>
  <si>
    <t>13-1031.00</t>
  </si>
  <si>
    <t>Claims Adjusters, Examiners, and Investigators</t>
  </si>
  <si>
    <t>13-1032.00</t>
  </si>
  <si>
    <t>Insurance Appraisers, Auto Damage</t>
  </si>
  <si>
    <t>Insurance underwriters</t>
  </si>
  <si>
    <t>13-2053.00</t>
  </si>
  <si>
    <t>Insurance Underwriters</t>
  </si>
  <si>
    <t>13-2022.00</t>
  </si>
  <si>
    <t>Appraisers of Personal and Business Property</t>
  </si>
  <si>
    <t>13-2023.00</t>
  </si>
  <si>
    <t>Appraisers and Assessors of Real Estate</t>
  </si>
  <si>
    <t>Customs, ship and other brokers</t>
  </si>
  <si>
    <t>13-1199.07</t>
  </si>
  <si>
    <t>Security Management Specialists</t>
  </si>
  <si>
    <t>General office support workers</t>
  </si>
  <si>
    <t>43-4199.00</t>
  </si>
  <si>
    <t>Information and Record Clerks, All Other</t>
  </si>
  <si>
    <t>43-9022.00</t>
  </si>
  <si>
    <t>Word Processors and Typists</t>
  </si>
  <si>
    <t>43-9061.00</t>
  </si>
  <si>
    <t>Office Clerks, General</t>
  </si>
  <si>
    <t>43-9071.00</t>
  </si>
  <si>
    <t>Office Machine Operators, Except Computer</t>
  </si>
  <si>
    <t>Receptionists</t>
  </si>
  <si>
    <t>43-2011.00</t>
  </si>
  <si>
    <t>Switchboard Operators, Including Answering Service</t>
  </si>
  <si>
    <t>43-2021.00</t>
  </si>
  <si>
    <t>Telephone Operators</t>
  </si>
  <si>
    <t>43-2099.00</t>
  </si>
  <si>
    <t>Communications Equipment Operators, All Other</t>
  </si>
  <si>
    <t>43-4171.00</t>
  </si>
  <si>
    <t>Receptionists and Information Clerks</t>
  </si>
  <si>
    <t>Personnel clerks</t>
  </si>
  <si>
    <t>43-4161.00</t>
  </si>
  <si>
    <t>Human Resources Assistants, Except Payroll and Timekeeping</t>
  </si>
  <si>
    <t>23-1012.00</t>
  </si>
  <si>
    <t>Judicial Law Clerks</t>
  </si>
  <si>
    <t>Data entry clerks</t>
  </si>
  <si>
    <t>43-9021.00</t>
  </si>
  <si>
    <t>Data Entry Keyers</t>
  </si>
  <si>
    <t>Desktop publishing operators and related occupations</t>
  </si>
  <si>
    <t>43-9031.00</t>
  </si>
  <si>
    <t>Desktop Publishers</t>
  </si>
  <si>
    <t>51-5111.00</t>
  </si>
  <si>
    <t>Prepress Technicians and Workers</t>
  </si>
  <si>
    <t>Accounting and related clerks</t>
  </si>
  <si>
    <t>13-2082.00</t>
  </si>
  <si>
    <t>Tax Preparers</t>
  </si>
  <si>
    <t>43-3021.00</t>
  </si>
  <si>
    <t>Billing and Posting Clerks</t>
  </si>
  <si>
    <t>Payroll administrators</t>
  </si>
  <si>
    <t>43-3051.00</t>
  </si>
  <si>
    <t>Payroll and Timekeeping Clerks</t>
  </si>
  <si>
    <t>Banking, insurance and other financial clerks</t>
  </si>
  <si>
    <t>43-3099.00</t>
  </si>
  <si>
    <t>Financial Clerks, All Other</t>
  </si>
  <si>
    <t>43-4011.00</t>
  </si>
  <si>
    <t>Brokerage Clerks</t>
  </si>
  <si>
    <t>43-4041.00</t>
  </si>
  <si>
    <t>Credit Authorizers, Checkers, and Clerks</t>
  </si>
  <si>
    <t>43-4131.00</t>
  </si>
  <si>
    <t>Loan Interviewers and Clerks</t>
  </si>
  <si>
    <t>43-9041.00</t>
  </si>
  <si>
    <t>Insurance Claims and Policy Processing Clerks</t>
  </si>
  <si>
    <t>43-3011.00</t>
  </si>
  <si>
    <t>Bill and Account Collectors</t>
  </si>
  <si>
    <t>Library assistants and clerks</t>
  </si>
  <si>
    <t>43-4121.00</t>
  </si>
  <si>
    <t>Library Assistants, Clerical</t>
  </si>
  <si>
    <t>Correspondence, publication and regulatory clerks</t>
  </si>
  <si>
    <t>43-4021.00</t>
  </si>
  <si>
    <t>Correspondence Clerks</t>
  </si>
  <si>
    <t>43-9081.00</t>
  </si>
  <si>
    <t>Proofreaders and Copy Markers</t>
  </si>
  <si>
    <t>Survey interviewers and statistical clerks</t>
  </si>
  <si>
    <t>43-4111.00</t>
  </si>
  <si>
    <t>Interviewers, Except Eligibility and Loan</t>
  </si>
  <si>
    <t>43-5041.00</t>
  </si>
  <si>
    <t>Meter Readers, Utilities</t>
  </si>
  <si>
    <t>43-5051.00</t>
  </si>
  <si>
    <t>Postal Service Clerks</t>
  </si>
  <si>
    <t>43-5053.00</t>
  </si>
  <si>
    <t>Postal Service Mail Sorters, Processors, and Processing Machine Operators</t>
  </si>
  <si>
    <t>43-9051.00</t>
  </si>
  <si>
    <t>Mail Clerks and Mail Machine Operators, Except Postal Service</t>
  </si>
  <si>
    <t>Letter carriers</t>
  </si>
  <si>
    <t>43-5052.00</t>
  </si>
  <si>
    <t>Postal Service Mail Carriers</t>
  </si>
  <si>
    <t>41-9091.00</t>
  </si>
  <si>
    <t>Door-to-Door Sales Workers, News and Street Vendors, and Related Workers</t>
  </si>
  <si>
    <t>43-5021.00</t>
  </si>
  <si>
    <t>Couriers and Messengers</t>
  </si>
  <si>
    <t>Shippers and receivers</t>
  </si>
  <si>
    <t>43-5071.00</t>
  </si>
  <si>
    <t>Shipping, Receiving, and Inventory Clerks</t>
  </si>
  <si>
    <t>Storekeepers and partspersons</t>
  </si>
  <si>
    <t>41-2022.00</t>
  </si>
  <si>
    <t>Parts Salespersons</t>
  </si>
  <si>
    <t>53-7065.00</t>
  </si>
  <si>
    <t>Stockers and Order Fillers</t>
  </si>
  <si>
    <t>43-5061.00</t>
  </si>
  <si>
    <t>Production, Planning, and Expediting Clerks</t>
  </si>
  <si>
    <t>Purchasing and inventory control workers</t>
  </si>
  <si>
    <t>43-3061.00</t>
  </si>
  <si>
    <t>Procurement Clerks</t>
  </si>
  <si>
    <t>Dispatchers</t>
  </si>
  <si>
    <t>43-5031.00</t>
  </si>
  <si>
    <t>Public Safety Telecommunicators</t>
  </si>
  <si>
    <t>43-5032.00</t>
  </si>
  <si>
    <t>Dispatchers, Except Police, Fire, and Ambulance</t>
  </si>
  <si>
    <t>Transportation route and crew schedulers</t>
  </si>
  <si>
    <t>Physicists and astronomers</t>
  </si>
  <si>
    <t>19-1021.00</t>
  </si>
  <si>
    <t>Biochemists and Biophysicists</t>
  </si>
  <si>
    <t>19-2011.00</t>
  </si>
  <si>
    <t>Astronomers</t>
  </si>
  <si>
    <t>19-2012.00</t>
  </si>
  <si>
    <t>Physicists</t>
  </si>
  <si>
    <t>19-2021.00</t>
  </si>
  <si>
    <t>Atmospheric and Space Scientists</t>
  </si>
  <si>
    <t>Chemists</t>
  </si>
  <si>
    <t>19-2031.00</t>
  </si>
  <si>
    <t>Geoscientists and oceanographers</t>
  </si>
  <si>
    <t>19-2042.00</t>
  </si>
  <si>
    <t>Geoscientists, Except Hydrologists and Geographers</t>
  </si>
  <si>
    <t>19-2043.00</t>
  </si>
  <si>
    <t>Hydrologists</t>
  </si>
  <si>
    <t>Meteorologists and climatologists</t>
  </si>
  <si>
    <t>Other professional occupations in physical sciences</t>
  </si>
  <si>
    <t>19-1013.00</t>
  </si>
  <si>
    <t>Soil and Plant Scientists</t>
  </si>
  <si>
    <t>19-2032.00</t>
  </si>
  <si>
    <t>Materials Scientists</t>
  </si>
  <si>
    <t>19-2099.01</t>
  </si>
  <si>
    <t>Remote Sensing Scientists and Technologists</t>
  </si>
  <si>
    <t>Biologists and related scientists</t>
  </si>
  <si>
    <t>19-1011.00</t>
  </si>
  <si>
    <t>Animal Scientists</t>
  </si>
  <si>
    <t>19-1012.00</t>
  </si>
  <si>
    <t>Food Scientists and Technologists</t>
  </si>
  <si>
    <t>19-1022.00</t>
  </si>
  <si>
    <t>Microbiologists</t>
  </si>
  <si>
    <t>19-1023.00</t>
  </si>
  <si>
    <t>Zoologists and Wildlife Biologists</t>
  </si>
  <si>
    <t>19-1029.04</t>
  </si>
  <si>
    <t>Biologists</t>
  </si>
  <si>
    <t>19-2041.03</t>
  </si>
  <si>
    <t>Industrial Ecologists</t>
  </si>
  <si>
    <t>Forestry professionals</t>
  </si>
  <si>
    <t>19-1032.00</t>
  </si>
  <si>
    <t>Foresters</t>
  </si>
  <si>
    <t>Agricultural representatives, consultants and specialists</t>
  </si>
  <si>
    <t>19-1031.03</t>
  </si>
  <si>
    <t>Park Naturalists</t>
  </si>
  <si>
    <t>25-9021.00</t>
  </si>
  <si>
    <t>Farm and Home Management Educators</t>
  </si>
  <si>
    <t>Civil engineers</t>
  </si>
  <si>
    <t>17-2051.02</t>
  </si>
  <si>
    <t>Water/Wastewater Engineers</t>
  </si>
  <si>
    <t>17-2081.00</t>
  </si>
  <si>
    <t>Environmental Engineers</t>
  </si>
  <si>
    <t>Mechanical engineers</t>
  </si>
  <si>
    <t>17-2141.02</t>
  </si>
  <si>
    <t>Automotive Engineers</t>
  </si>
  <si>
    <t>17-2161.00</t>
  </si>
  <si>
    <t>Nuclear Engineers</t>
  </si>
  <si>
    <t>Electrical and electronics engineers</t>
  </si>
  <si>
    <t>17-2071.00</t>
  </si>
  <si>
    <t>Electrical Engineers</t>
  </si>
  <si>
    <t>17-2072.01</t>
  </si>
  <si>
    <t>Radio Frequency Identification Device Specialists</t>
  </si>
  <si>
    <t>Chemical engineers</t>
  </si>
  <si>
    <t>17-2031.00</t>
  </si>
  <si>
    <t>Bioengineers and Biomedical Engineers</t>
  </si>
  <si>
    <t>17-2041.00</t>
  </si>
  <si>
    <t>Chemical Engineers</t>
  </si>
  <si>
    <t>Industrial and manufacturing engineers</t>
  </si>
  <si>
    <t>17-2111.02</t>
  </si>
  <si>
    <t>Fire-Prevention and Protection Engineers</t>
  </si>
  <si>
    <t>17-2112.03</t>
  </si>
  <si>
    <t>Manufacturing Engineers</t>
  </si>
  <si>
    <t>Metallurgical and materials engineers</t>
  </si>
  <si>
    <t>17-2131.00</t>
  </si>
  <si>
    <t>Materials Engineers</t>
  </si>
  <si>
    <t>Mining engineers</t>
  </si>
  <si>
    <t>17-2151.00</t>
  </si>
  <si>
    <t>Mining and Geological Engineers, Including Mining Safety Engineers</t>
  </si>
  <si>
    <t>Geological engineers</t>
  </si>
  <si>
    <t>Petroleum engineers</t>
  </si>
  <si>
    <t>17-2171.00</t>
  </si>
  <si>
    <t>Petroleum Engineers</t>
  </si>
  <si>
    <t>Aerospace engineers</t>
  </si>
  <si>
    <t>17-2011.00</t>
  </si>
  <si>
    <t>Aerospace Engineers</t>
  </si>
  <si>
    <t>Computer engineers (except software engineers and designers)</t>
  </si>
  <si>
    <t>15-1241.01</t>
  </si>
  <si>
    <t>Telecommunications Engineering Specialists</t>
  </si>
  <si>
    <t>17-2061.00</t>
  </si>
  <si>
    <t>Computer Hardware Engineers</t>
  </si>
  <si>
    <t>17-2021.00</t>
  </si>
  <si>
    <t>Agricultural Engineers</t>
  </si>
  <si>
    <t>17-2121.00</t>
  </si>
  <si>
    <t>Marine Engineers and Naval Architects</t>
  </si>
  <si>
    <t>17-2199.11</t>
  </si>
  <si>
    <t>Solar Energy Systems Engineers</t>
  </si>
  <si>
    <t>Architects</t>
  </si>
  <si>
    <t>17-1011.00</t>
  </si>
  <si>
    <t>Architects, Except Landscape and Naval</t>
  </si>
  <si>
    <t>Landscape architects</t>
  </si>
  <si>
    <t>17-1012.00</t>
  </si>
  <si>
    <t>Landscape Architects</t>
  </si>
  <si>
    <t>Urban and land use planners</t>
  </si>
  <si>
    <t>Land surveyors</t>
  </si>
  <si>
    <t>17-1022.01</t>
  </si>
  <si>
    <t>Geodetic Surveyors</t>
  </si>
  <si>
    <t>Mathematicians, statisticians and actuaries</t>
  </si>
  <si>
    <t>15-2011.00</t>
  </si>
  <si>
    <t>Actuaries</t>
  </si>
  <si>
    <t>15-2021.00</t>
  </si>
  <si>
    <t>Mathematicians</t>
  </si>
  <si>
    <t>15-2031.00</t>
  </si>
  <si>
    <t>Operations Research Analysts</t>
  </si>
  <si>
    <t>15-2041.01</t>
  </si>
  <si>
    <t>Biostatisticians</t>
  </si>
  <si>
    <t>15-2099.01</t>
  </si>
  <si>
    <t>Bioinformatics Technicians</t>
  </si>
  <si>
    <t>19-1041.00</t>
  </si>
  <si>
    <t>Epidemiologists</t>
  </si>
  <si>
    <t>15-1211.01</t>
  </si>
  <si>
    <t>Health Informatics Specialists</t>
  </si>
  <si>
    <t>15-1212.00</t>
  </si>
  <si>
    <t>Information Security Analysts</t>
  </si>
  <si>
    <t>15-1253.00</t>
  </si>
  <si>
    <t>Software Quality Assurance Analysts and Testers</t>
  </si>
  <si>
    <t>Database analysts and data administrators</t>
  </si>
  <si>
    <t>15-1242.00</t>
  </si>
  <si>
    <t>Database Administrators</t>
  </si>
  <si>
    <t>15-1243.01</t>
  </si>
  <si>
    <t>Data Warehousing Specialists</t>
  </si>
  <si>
    <t>15-2051.02</t>
  </si>
  <si>
    <t>Clinical Data Managers</t>
  </si>
  <si>
    <t>Software engineers and designers</t>
  </si>
  <si>
    <t>15-1221.00</t>
  </si>
  <si>
    <t>Computer and Information Research Scientists</t>
  </si>
  <si>
    <t>15-1252.00</t>
  </si>
  <si>
    <t>Software Developers</t>
  </si>
  <si>
    <t>15-1251.00</t>
  </si>
  <si>
    <t>Computer Programmers</t>
  </si>
  <si>
    <t>15-1254.00</t>
  </si>
  <si>
    <t>Web Developers</t>
  </si>
  <si>
    <t>15-1255.01</t>
  </si>
  <si>
    <t>Video Game Designers</t>
  </si>
  <si>
    <t>Chemical technologists and technicians</t>
  </si>
  <si>
    <t>19-4013.00</t>
  </si>
  <si>
    <t>Food Science Technicians</t>
  </si>
  <si>
    <t>19-4031.00</t>
  </si>
  <si>
    <t>Chemical Technicians</t>
  </si>
  <si>
    <t>19-4051.02</t>
  </si>
  <si>
    <t>Nuclear Monitoring Technicians</t>
  </si>
  <si>
    <t>19-4092.00</t>
  </si>
  <si>
    <t>Forensic Science Technicians</t>
  </si>
  <si>
    <t>Geological and mineral technologists and technicians</t>
  </si>
  <si>
    <t>19-4043.00</t>
  </si>
  <si>
    <t>Geological Technicians, Except Hydrologic Technicians</t>
  </si>
  <si>
    <t>19-4044.00</t>
  </si>
  <si>
    <t>Hydrologic Technicians</t>
  </si>
  <si>
    <t>Biological technologists and technicians</t>
  </si>
  <si>
    <t>19-4012.01</t>
  </si>
  <si>
    <t>Precision Agriculture Technicians</t>
  </si>
  <si>
    <t>19-4021.00</t>
  </si>
  <si>
    <t>Biological Technicians</t>
  </si>
  <si>
    <t>Agricultural and fish products inspectors</t>
  </si>
  <si>
    <t>45-2011.00</t>
  </si>
  <si>
    <t>Agricultural Inspectors</t>
  </si>
  <si>
    <t>Forestry technologists and technicians</t>
  </si>
  <si>
    <t>19-4071.00</t>
  </si>
  <si>
    <t>Forest and Conservation Technicians</t>
  </si>
  <si>
    <t>33-2022.00</t>
  </si>
  <si>
    <t>Forest Fire Inspectors and Prevention Specialists</t>
  </si>
  <si>
    <t>Conservation and fishery officers</t>
  </si>
  <si>
    <t>33-3031.00</t>
  </si>
  <si>
    <t>Fish and Game Wardens</t>
  </si>
  <si>
    <t>Landscape and horticulture technicians and specialists</t>
  </si>
  <si>
    <t>37-3011.00</t>
  </si>
  <si>
    <t>Landscaping and Groundskeeping Workers</t>
  </si>
  <si>
    <t>37-3013.00</t>
  </si>
  <si>
    <t>Tree Trimmers and Pruners</t>
  </si>
  <si>
    <t>Civil engineering technologists and technicians</t>
  </si>
  <si>
    <t>17-3022.00</t>
  </si>
  <si>
    <t>Civil Engineering Technologists and Technicians</t>
  </si>
  <si>
    <t>17-3025.00</t>
  </si>
  <si>
    <t>Environmental Engineering Technologists and Technicians</t>
  </si>
  <si>
    <t>17-3029.08</t>
  </si>
  <si>
    <t>Photonics Technicians</t>
  </si>
  <si>
    <t>19-4042.00</t>
  </si>
  <si>
    <t>Environmental Science and Protection Technicians, Including Health</t>
  </si>
  <si>
    <t>53-6041.00</t>
  </si>
  <si>
    <t>Traffic Technicians</t>
  </si>
  <si>
    <t>Mechanical engineering technologists and technicians</t>
  </si>
  <si>
    <t>17-3021.00</t>
  </si>
  <si>
    <t>Aerospace Engineering and Operations Technologists and Technicians</t>
  </si>
  <si>
    <t>17-3024.01</t>
  </si>
  <si>
    <t>Robotics Technicians</t>
  </si>
  <si>
    <t>17-3027.01</t>
  </si>
  <si>
    <t>Automotive Engineering Technicians</t>
  </si>
  <si>
    <t>Industrial engineering and manufacturing technologists and technicians</t>
  </si>
  <si>
    <t>17-3026.01</t>
  </si>
  <si>
    <t>Nanotechnology Engineering Technologists and Technicians</t>
  </si>
  <si>
    <t>51-9162.00</t>
  </si>
  <si>
    <t>Computer Numerically Controlled Tool Programmers</t>
  </si>
  <si>
    <t>Construction estimators</t>
  </si>
  <si>
    <t>13-1051.00</t>
  </si>
  <si>
    <t>Cost Estimators</t>
  </si>
  <si>
    <t>Electrical and electronics engineering technologists and technicians</t>
  </si>
  <si>
    <t>17-3023.00</t>
  </si>
  <si>
    <t>Electrical and Electronic Engineering Technologists and Technicians</t>
  </si>
  <si>
    <t>27-4099.00</t>
  </si>
  <si>
    <t>Media and Communication Equipment Workers, All Other</t>
  </si>
  <si>
    <t>49-2093.00</t>
  </si>
  <si>
    <t>Electrical and Electronics Installers and Repairers, Transportation Equipment</t>
  </si>
  <si>
    <t>49-9062.00</t>
  </si>
  <si>
    <t>Medical Equipment Repairers</t>
  </si>
  <si>
    <t>Electronic service technicians (household and business equipment)</t>
  </si>
  <si>
    <t>49-2011.00</t>
  </si>
  <si>
    <t>Computer, Automated Teller, and Office Machine Repairers</t>
  </si>
  <si>
    <t>49-2021.00</t>
  </si>
  <si>
    <t>Radio, Cellular, and Tower Equipment Installers and Repairers</t>
  </si>
  <si>
    <t>49-2097.00</t>
  </si>
  <si>
    <t>Audiovisual Equipment Installers and Repairers</t>
  </si>
  <si>
    <t>49-2098.00</t>
  </si>
  <si>
    <t>Security and Fire Alarm Systems Installers</t>
  </si>
  <si>
    <t>Industrial instrument technicians and mechanics</t>
  </si>
  <si>
    <t>17-3028.00</t>
  </si>
  <si>
    <t>Calibration Technologists and Technicians</t>
  </si>
  <si>
    <t>Aircraft instrument, electrical and avionics mechanics, technicians and inspectors</t>
  </si>
  <si>
    <t>49-2091.00</t>
  </si>
  <si>
    <t>Avionics Technicians</t>
  </si>
  <si>
    <t>Architectural technologists and technicians</t>
  </si>
  <si>
    <t>17-3011.00</t>
  </si>
  <si>
    <t>Architectural and Civil Drafters</t>
  </si>
  <si>
    <t>Industrial designers</t>
  </si>
  <si>
    <t>27-1021.00</t>
  </si>
  <si>
    <t>Commercial and Industrial Designers</t>
  </si>
  <si>
    <t>Drafting technologists and technicians</t>
  </si>
  <si>
    <t>17-3012.00</t>
  </si>
  <si>
    <t>Electrical and Electronics Drafters</t>
  </si>
  <si>
    <t>17-3013.00</t>
  </si>
  <si>
    <t>Mechanical Drafters</t>
  </si>
  <si>
    <t>17-3019.00</t>
  </si>
  <si>
    <t>Drafters, All Other</t>
  </si>
  <si>
    <t>Land survey technologists and technicians</t>
  </si>
  <si>
    <t>17-3031.00</t>
  </si>
  <si>
    <t>Surveying and Mapping Technicians</t>
  </si>
  <si>
    <t>Technical occupations in geomatics and meteorology</t>
  </si>
  <si>
    <t>17-1021.00</t>
  </si>
  <si>
    <t>Cartographers and Photogrammetrists</t>
  </si>
  <si>
    <t>19-4099.03</t>
  </si>
  <si>
    <t>Remote Sensing Technicians</t>
  </si>
  <si>
    <t>Engineering inspectors and regulatory officers</t>
  </si>
  <si>
    <t>47-4011.01</t>
  </si>
  <si>
    <t>Energy Auditors</t>
  </si>
  <si>
    <t>53-6051.07</t>
  </si>
  <si>
    <t>Transportation Vehicle, Equipment and Systems Inspectors, Except Aviation</t>
  </si>
  <si>
    <t>19-5011.00</t>
  </si>
  <si>
    <t>Occupational Health and Safety Specialists</t>
  </si>
  <si>
    <t>19-5012.00</t>
  </si>
  <si>
    <t>Occupational Health and Safety Technicians</t>
  </si>
  <si>
    <t>Construction inspectors</t>
  </si>
  <si>
    <t>Air pilots, flight engineers and flying instructors</t>
  </si>
  <si>
    <t>53-2011.00</t>
  </si>
  <si>
    <t>Airline Pilots, Copilots, and Flight Engineers</t>
  </si>
  <si>
    <t>53-2012.00</t>
  </si>
  <si>
    <t>Commercial Pilots</t>
  </si>
  <si>
    <t>Air traffic controllers and related occupations</t>
  </si>
  <si>
    <t>53-2021.00</t>
  </si>
  <si>
    <t>Air Traffic Controllers</t>
  </si>
  <si>
    <t>53-2022.00</t>
  </si>
  <si>
    <t>Airfield Operations Specialists</t>
  </si>
  <si>
    <t>Deck officers, water transport</t>
  </si>
  <si>
    <t>53-5021.00</t>
  </si>
  <si>
    <t>Captains, Mates, and Pilots of Water Vessels</t>
  </si>
  <si>
    <t>Engineer officers, water transport</t>
  </si>
  <si>
    <t>53-5031.00</t>
  </si>
  <si>
    <t>Ship Engineers</t>
  </si>
  <si>
    <t>Railway traffic controllers and marine traffic regulators</t>
  </si>
  <si>
    <t>15-1231.00</t>
  </si>
  <si>
    <t>Computer Network Support Specialists</t>
  </si>
  <si>
    <t>15-1244.00</t>
  </si>
  <si>
    <t>Network and Computer Systems Administrators</t>
  </si>
  <si>
    <t>15-1299.09</t>
  </si>
  <si>
    <t>Information Technology Project Managers</t>
  </si>
  <si>
    <t>User support technicians</t>
  </si>
  <si>
    <t>15-1232.00</t>
  </si>
  <si>
    <t>Computer User Support Specialists</t>
  </si>
  <si>
    <t>Information systems testing technicians</t>
  </si>
  <si>
    <t>29-1141.04</t>
  </si>
  <si>
    <t>Clinical Nurse Specialists</t>
  </si>
  <si>
    <t>Registered nurses and registered psychiatric nurses</t>
  </si>
  <si>
    <t>19-1042.00</t>
  </si>
  <si>
    <t>Medical Scientists, Except Epidemiologists</t>
  </si>
  <si>
    <t>19-1099.00</t>
  </si>
  <si>
    <t>Life Scientists, All Other</t>
  </si>
  <si>
    <t>29-1211.00</t>
  </si>
  <si>
    <t>Anesthesiologists</t>
  </si>
  <si>
    <t>29-1212.00</t>
  </si>
  <si>
    <t>Cardiologists</t>
  </si>
  <si>
    <t>29-1213.00</t>
  </si>
  <si>
    <t>Dermatologists</t>
  </si>
  <si>
    <t>29-1214.00</t>
  </si>
  <si>
    <t>Emergency Medicine Physicians</t>
  </si>
  <si>
    <t>29-1216.00</t>
  </si>
  <si>
    <t>General Internal Medicine Physicians</t>
  </si>
  <si>
    <t>29-1217.00</t>
  </si>
  <si>
    <t>Neurologists</t>
  </si>
  <si>
    <t>29-1218.00</t>
  </si>
  <si>
    <t>Obstetricians and Gynecologists</t>
  </si>
  <si>
    <t>29-1221.00</t>
  </si>
  <si>
    <t>Pediatricians, General</t>
  </si>
  <si>
    <t>29-1222.00</t>
  </si>
  <si>
    <t>Physicians, Pathologists</t>
  </si>
  <si>
    <t>29-1223.00</t>
  </si>
  <si>
    <t>Psychiatrists</t>
  </si>
  <si>
    <t>29-1224.00</t>
  </si>
  <si>
    <t>Radiologists</t>
  </si>
  <si>
    <t>29-1229.06</t>
  </si>
  <si>
    <t>Sports Medicine Physicians</t>
  </si>
  <si>
    <t>29-1241.00</t>
  </si>
  <si>
    <t>Ophthalmologists, Except Pediatric</t>
  </si>
  <si>
    <t>29-1242.00</t>
  </si>
  <si>
    <t>Orthopedic Surgeons, Except Pediatric</t>
  </si>
  <si>
    <t>29-1243.00</t>
  </si>
  <si>
    <t>Pediatric Surgeons</t>
  </si>
  <si>
    <t>29-1249.00</t>
  </si>
  <si>
    <t>Surgeons, All Other</t>
  </si>
  <si>
    <t>General practitioners and family physicians</t>
  </si>
  <si>
    <t>29-1215.00</t>
  </si>
  <si>
    <t>Family Medicine Physicians</t>
  </si>
  <si>
    <t>Dentists</t>
  </si>
  <si>
    <t>29-1021.00</t>
  </si>
  <si>
    <t>Dentists, General</t>
  </si>
  <si>
    <t>29-1022.00</t>
  </si>
  <si>
    <t>Oral and Maxillofacial Surgeons</t>
  </si>
  <si>
    <t>29-1023.00</t>
  </si>
  <si>
    <t>Orthodontists</t>
  </si>
  <si>
    <t>29-1024.00</t>
  </si>
  <si>
    <t>Prosthodontists</t>
  </si>
  <si>
    <t>29-1029.00</t>
  </si>
  <si>
    <t>Dentists, All Other Specialists</t>
  </si>
  <si>
    <t>Veterinarians</t>
  </si>
  <si>
    <t>29-1131.00</t>
  </si>
  <si>
    <t>Optometrists</t>
  </si>
  <si>
    <t>29-1041.00</t>
  </si>
  <si>
    <t>Chiropractors</t>
  </si>
  <si>
    <t>29-1011.00</t>
  </si>
  <si>
    <t>29-1071.01</t>
  </si>
  <si>
    <t>Anesthesiologist Assistants</t>
  </si>
  <si>
    <t>29-1151.00</t>
  </si>
  <si>
    <t>Nurse Anesthetists</t>
  </si>
  <si>
    <t>29-1161.00</t>
  </si>
  <si>
    <t>Nurse Midwives</t>
  </si>
  <si>
    <t>29-1171.00</t>
  </si>
  <si>
    <t>Nurse Practitioners</t>
  </si>
  <si>
    <t>Other professional occupations in health diagnosing and treating</t>
  </si>
  <si>
    <t>29-1081.00</t>
  </si>
  <si>
    <t>Podiatrists</t>
  </si>
  <si>
    <t>29-1299.02</t>
  </si>
  <si>
    <t>Orthoptists</t>
  </si>
  <si>
    <t>Pharmacists</t>
  </si>
  <si>
    <t>29-1051.00</t>
  </si>
  <si>
    <t>Dietitians and nutritionists</t>
  </si>
  <si>
    <t>29-1031.00</t>
  </si>
  <si>
    <t>Dietitians and Nutritionists</t>
  </si>
  <si>
    <t>Audiologists and speech-language pathologists</t>
  </si>
  <si>
    <t>29-1127.00</t>
  </si>
  <si>
    <t>Speech-Language Pathologists</t>
  </si>
  <si>
    <t>29-1181.00</t>
  </si>
  <si>
    <t>Audiologists</t>
  </si>
  <si>
    <t>Physiotherapists</t>
  </si>
  <si>
    <t>29-1123.00</t>
  </si>
  <si>
    <t>Physical Therapists</t>
  </si>
  <si>
    <t>Occupational therapists</t>
  </si>
  <si>
    <t>29-1122.01</t>
  </si>
  <si>
    <t>Low Vision Therapists, Orientation and Mobility Specialists, and Vision Rehabilitation Therapists</t>
  </si>
  <si>
    <t>29-1125.00</t>
  </si>
  <si>
    <t>Recreational Therapists</t>
  </si>
  <si>
    <t>29-1128.00</t>
  </si>
  <si>
    <t>Exercise Physiologists</t>
  </si>
  <si>
    <t>29-1129.02</t>
  </si>
  <si>
    <t>Music Therapists</t>
  </si>
  <si>
    <t>29-9091.00</t>
  </si>
  <si>
    <t>Athletic Trainers</t>
  </si>
  <si>
    <t>Medical laboratory technologists</t>
  </si>
  <si>
    <t>29-2011.04</t>
  </si>
  <si>
    <t>Histotechnologists</t>
  </si>
  <si>
    <t>29-2012.01</t>
  </si>
  <si>
    <t>Histology Technicians</t>
  </si>
  <si>
    <t>31-9097.00</t>
  </si>
  <si>
    <t>Phlebotomists</t>
  </si>
  <si>
    <t>Animal health technologists and veterinary technicians</t>
  </si>
  <si>
    <t>29-2056.00</t>
  </si>
  <si>
    <t>Veterinary Technologists and Technicians</t>
  </si>
  <si>
    <t>31-9096.00</t>
  </si>
  <si>
    <t>Veterinary Assistants and Laboratory Animal Caretakers</t>
  </si>
  <si>
    <t>Respiratory therapists, clinical perfusionists and cardiopulmonary technologists</t>
  </si>
  <si>
    <t>29-1126.00</t>
  </si>
  <si>
    <t>Respiratory Therapists</t>
  </si>
  <si>
    <t>29-2031.00</t>
  </si>
  <si>
    <t>Cardiovascular Technologists and Technicians</t>
  </si>
  <si>
    <t>29-2099.08</t>
  </si>
  <si>
    <t>Patient Representatives</t>
  </si>
  <si>
    <t>Medical radiation technologists</t>
  </si>
  <si>
    <t>29-1124.00</t>
  </si>
  <si>
    <t>Radiation Therapists</t>
  </si>
  <si>
    <t>29-2033.00</t>
  </si>
  <si>
    <t>Nuclear Medicine Technologists</t>
  </si>
  <si>
    <t>29-2034.00</t>
  </si>
  <si>
    <t>Radiologic Technologists and Technicians</t>
  </si>
  <si>
    <t>29-2035.00</t>
  </si>
  <si>
    <t>Magnetic Resonance Imaging Technologists</t>
  </si>
  <si>
    <t>29-2036.00</t>
  </si>
  <si>
    <t>Medical Dosimetrists</t>
  </si>
  <si>
    <t>Medical sonographers</t>
  </si>
  <si>
    <t>29-2032.00</t>
  </si>
  <si>
    <t>Diagnostic Medical Sonographers</t>
  </si>
  <si>
    <t>29-2051.00</t>
  </si>
  <si>
    <t>Dietetic Technicians</t>
  </si>
  <si>
    <t>29-2052.00</t>
  </si>
  <si>
    <t>Pharmacy Technicians</t>
  </si>
  <si>
    <t>29-2053.00</t>
  </si>
  <si>
    <t>Psychiatric Technicians</t>
  </si>
  <si>
    <t>29-2091.00</t>
  </si>
  <si>
    <t>Orthotists and Prosthetists</t>
  </si>
  <si>
    <t>51-9082.00</t>
  </si>
  <si>
    <t>Medical Appliance Technicians</t>
  </si>
  <si>
    <t>Denturists</t>
  </si>
  <si>
    <t>51-9081.00</t>
  </si>
  <si>
    <t>Dental Laboratory Technicians</t>
  </si>
  <si>
    <t>Dental hygienists and dental therapists</t>
  </si>
  <si>
    <t>29-1292.00</t>
  </si>
  <si>
    <t>Dental Hygienists</t>
  </si>
  <si>
    <t>Opticians</t>
  </si>
  <si>
    <t>29-2081.00</t>
  </si>
  <si>
    <t>Opticians, Dispensing</t>
  </si>
  <si>
    <t>29-1291.00</t>
  </si>
  <si>
    <t>Acupuncturists</t>
  </si>
  <si>
    <t>29-9099.01</t>
  </si>
  <si>
    <t>Midwives</t>
  </si>
  <si>
    <t>31-9011.00</t>
  </si>
  <si>
    <t>Massage Therapists</t>
  </si>
  <si>
    <t>Licensed practical nurses</t>
  </si>
  <si>
    <t>29-2055.00</t>
  </si>
  <si>
    <t>Surgical Technologists</t>
  </si>
  <si>
    <t>29-2061.00</t>
  </si>
  <si>
    <t>Licensed Practical and Licensed Vocational Nurses</t>
  </si>
  <si>
    <t>Paramedical occupations</t>
  </si>
  <si>
    <t>29-2042.00</t>
  </si>
  <si>
    <t>Emergency Medical Technicians</t>
  </si>
  <si>
    <t>29-2043.00</t>
  </si>
  <si>
    <t>Paramedics</t>
  </si>
  <si>
    <t>53-3011.00</t>
  </si>
  <si>
    <t>Ambulance Drivers and Attendants, Except Emergency Medical Technicians</t>
  </si>
  <si>
    <t>Massage therapists</t>
  </si>
  <si>
    <t>29-2057.00</t>
  </si>
  <si>
    <t>Ophthalmic Medical Technicians</t>
  </si>
  <si>
    <t>29-2092.00</t>
  </si>
  <si>
    <t>Hearing Aid Specialists</t>
  </si>
  <si>
    <t>31-2011.00</t>
  </si>
  <si>
    <t>Occupational Therapy Assistants</t>
  </si>
  <si>
    <t>31-2021.00</t>
  </si>
  <si>
    <t>Physical Therapist Assistants</t>
  </si>
  <si>
    <t>31-2022.00</t>
  </si>
  <si>
    <t>Physical Therapist Aides</t>
  </si>
  <si>
    <t>31-9091.00</t>
  </si>
  <si>
    <t>Dental Assistants</t>
  </si>
  <si>
    <t>Nurse aides, orderlies and patient service associates</t>
  </si>
  <si>
    <t>31-1122.00</t>
  </si>
  <si>
    <t>Personal Care Aides</t>
  </si>
  <si>
    <t>31-1131.00</t>
  </si>
  <si>
    <t>Nursing Assistants</t>
  </si>
  <si>
    <t>31-1132.00</t>
  </si>
  <si>
    <t>Orderlies</t>
  </si>
  <si>
    <t>31-1133.00</t>
  </si>
  <si>
    <t>Psychiatric Aides</t>
  </si>
  <si>
    <t>Other assisting occupations in support of health services</t>
  </si>
  <si>
    <t>29-9093.00</t>
  </si>
  <si>
    <t>Surgical Assistants</t>
  </si>
  <si>
    <t>31-2012.00</t>
  </si>
  <si>
    <t>Occupational Therapy Aides</t>
  </si>
  <si>
    <t>31-9092.00</t>
  </si>
  <si>
    <t>Medical Assistants</t>
  </si>
  <si>
    <t>31-9093.00</t>
  </si>
  <si>
    <t>Medical Equipment Preparers</t>
  </si>
  <si>
    <t>31-9095.00</t>
  </si>
  <si>
    <t>Pharmacy Aides</t>
  </si>
  <si>
    <t>31-9099.02</t>
  </si>
  <si>
    <t>Endoscopy Technicians</t>
  </si>
  <si>
    <t>51-9083.00</t>
  </si>
  <si>
    <t>Ophthalmic Laboratory Technicians</t>
  </si>
  <si>
    <t>University professors and lecturers</t>
  </si>
  <si>
    <t>25-1011.00</t>
  </si>
  <si>
    <t>Business Teachers, Postsecondary</t>
  </si>
  <si>
    <t>25-1021.00</t>
  </si>
  <si>
    <t>Computer Science Teachers, Postsecondary</t>
  </si>
  <si>
    <t>25-1022.00</t>
  </si>
  <si>
    <t>Mathematical Science Teachers, Postsecondary</t>
  </si>
  <si>
    <t>25-1031.00</t>
  </si>
  <si>
    <t>Architecture Teachers, Postsecondary</t>
  </si>
  <si>
    <t>25-1032.00</t>
  </si>
  <si>
    <t>Engineering Teachers, Postsecondary</t>
  </si>
  <si>
    <t>25-1041.00</t>
  </si>
  <si>
    <t>Agricultural Sciences Teachers, Postsecondary</t>
  </si>
  <si>
    <t>25-1042.00</t>
  </si>
  <si>
    <t>Biological Science Teachers, Postsecondary</t>
  </si>
  <si>
    <t>25-1043.00</t>
  </si>
  <si>
    <t>Forestry and Conservation Science Teachers, Postsecondary</t>
  </si>
  <si>
    <t>25-1051.00</t>
  </si>
  <si>
    <t>Atmospheric, Earth, Marine, and Space Sciences Teachers, Postsecondary</t>
  </si>
  <si>
    <t>25-1052.00</t>
  </si>
  <si>
    <t>Chemistry Teachers, Postsecondary</t>
  </si>
  <si>
    <t>25-1053.00</t>
  </si>
  <si>
    <t>Environmental Science Teachers, Postsecondary</t>
  </si>
  <si>
    <t>25-1054.00</t>
  </si>
  <si>
    <t>Physics Teachers, Postsecondary</t>
  </si>
  <si>
    <t>25-1061.00</t>
  </si>
  <si>
    <t>Anthropology and Archeology Teachers, Postsecondary</t>
  </si>
  <si>
    <t>25-1062.00</t>
  </si>
  <si>
    <t>Area, Ethnic, and Cultural Studies Teachers, Postsecondary</t>
  </si>
  <si>
    <t>25-1063.00</t>
  </si>
  <si>
    <t>Economics Teachers, Postsecondary</t>
  </si>
  <si>
    <t>25-1064.00</t>
  </si>
  <si>
    <t>Geography Teachers, Postsecondary</t>
  </si>
  <si>
    <t>25-1065.00</t>
  </si>
  <si>
    <t>Political Science Teachers, Postsecondary</t>
  </si>
  <si>
    <t>25-1066.00</t>
  </si>
  <si>
    <t>Psychology Teachers, Postsecondary</t>
  </si>
  <si>
    <t>25-1067.00</t>
  </si>
  <si>
    <t>Sociology Teachers, Postsecondary</t>
  </si>
  <si>
    <t>25-1069.00</t>
  </si>
  <si>
    <t>Social Sciences Teachers, Postsecondary, All Other</t>
  </si>
  <si>
    <t>25-1071.00</t>
  </si>
  <si>
    <t>Health Specialties Teachers, Postsecondary</t>
  </si>
  <si>
    <t>25-1072.00</t>
  </si>
  <si>
    <t>Nursing Instructors and Teachers, Postsecondary</t>
  </si>
  <si>
    <t>25-1081.00</t>
  </si>
  <si>
    <t>Education Teachers, Postsecondary</t>
  </si>
  <si>
    <t>25-1082.00</t>
  </si>
  <si>
    <t>Library Science Teachers, Postsecondary</t>
  </si>
  <si>
    <t>25-1111.00</t>
  </si>
  <si>
    <t>Criminal Justice and Law Enforcement Teachers, Postsecondary</t>
  </si>
  <si>
    <t>25-1112.00</t>
  </si>
  <si>
    <t>Law Teachers, Postsecondary</t>
  </si>
  <si>
    <t>25-1113.00</t>
  </si>
  <si>
    <t>Social Work Teachers, Postsecondary</t>
  </si>
  <si>
    <t>25-1121.00</t>
  </si>
  <si>
    <t>Art, Drama, and Music Teachers, Postsecondary</t>
  </si>
  <si>
    <t>25-1122.00</t>
  </si>
  <si>
    <t>Communications Teachers, Postsecondary</t>
  </si>
  <si>
    <t>25-1123.00</t>
  </si>
  <si>
    <t>English Language and Literature Teachers, Postsecondary</t>
  </si>
  <si>
    <t>25-1124.00</t>
  </si>
  <si>
    <t>Foreign Language and Literature Teachers, Postsecondary</t>
  </si>
  <si>
    <t>25-1125.00</t>
  </si>
  <si>
    <t>History Teachers, Postsecondary</t>
  </si>
  <si>
    <t>25-1126.00</t>
  </si>
  <si>
    <t>Philosophy and Religion Teachers, Postsecondary</t>
  </si>
  <si>
    <t>25-1192.00</t>
  </si>
  <si>
    <t>Family and Consumer Sciences Teachers, Postsecondary</t>
  </si>
  <si>
    <t>25-1193.00</t>
  </si>
  <si>
    <t>Recreation and Fitness Studies Teachers, Postsecondary</t>
  </si>
  <si>
    <t>Post-secondary teaching and research assistants</t>
  </si>
  <si>
    <t>25-3041.00</t>
  </si>
  <si>
    <t>Tutors</t>
  </si>
  <si>
    <t>College and other vocational instructors</t>
  </si>
  <si>
    <t>25-1194.00</t>
  </si>
  <si>
    <t>Career/Technical Education Teachers, Postsecondary</t>
  </si>
  <si>
    <t>25-1199.00</t>
  </si>
  <si>
    <t>Postsecondary Teachers, All Other</t>
  </si>
  <si>
    <t>25-3011.00</t>
  </si>
  <si>
    <t>Adult Basic Education, Adult Secondary Education, and English as a Second Language Instructors</t>
  </si>
  <si>
    <t>Secondary school teachers</t>
  </si>
  <si>
    <t>25-2031.00</t>
  </si>
  <si>
    <t>Secondary School Teachers, Except Special and Career/Technical Education</t>
  </si>
  <si>
    <t>25-2032.00</t>
  </si>
  <si>
    <t>Career/Technical Education Teachers, Secondary School</t>
  </si>
  <si>
    <t>25-2058.00</t>
  </si>
  <si>
    <t>Special Education Teachers, Secondary School</t>
  </si>
  <si>
    <t>25-3031.00</t>
  </si>
  <si>
    <t>Substitute Teachers, Short-Term</t>
  </si>
  <si>
    <t>25-2012.00</t>
  </si>
  <si>
    <t>Kindergarten Teachers, Except Special Education</t>
  </si>
  <si>
    <t>25-2021.00</t>
  </si>
  <si>
    <t>Elementary School Teachers, Except Special Education</t>
  </si>
  <si>
    <t>25-2022.00</t>
  </si>
  <si>
    <t>Middle School Teachers, Except Special and Career/Technical Education</t>
  </si>
  <si>
    <t>25-2023.00</t>
  </si>
  <si>
    <t>Career/Technical Education Teachers, Middle School</t>
  </si>
  <si>
    <t>25-2055.00</t>
  </si>
  <si>
    <t>Special Education Teachers, Kindergarten</t>
  </si>
  <si>
    <t>25-2056.00</t>
  </si>
  <si>
    <t>Special Education Teachers, Elementary School</t>
  </si>
  <si>
    <t>25-2057.00</t>
  </si>
  <si>
    <t>Special Education Teachers, Middle School</t>
  </si>
  <si>
    <t>Elementary school and kindergarten teachers</t>
  </si>
  <si>
    <t>Educational counsellors</t>
  </si>
  <si>
    <t>21-1012.00</t>
  </si>
  <si>
    <t>Educational, Guidance, and Career Counselors and Advisors</t>
  </si>
  <si>
    <t>Judges</t>
  </si>
  <si>
    <t>23-1023.00</t>
  </si>
  <si>
    <t>Judges, Magistrate Judges, and Magistrates</t>
  </si>
  <si>
    <t>Lawyers and Quebec notaries</t>
  </si>
  <si>
    <t>23-1011.00</t>
  </si>
  <si>
    <t>Lawyers</t>
  </si>
  <si>
    <t>Psychologists</t>
  </si>
  <si>
    <t>19-3032.00</t>
  </si>
  <si>
    <t>Industrial-Organizational Psychologists</t>
  </si>
  <si>
    <t>19-3033.00</t>
  </si>
  <si>
    <t>Clinical and Counseling Psychologists</t>
  </si>
  <si>
    <t>19-3034.00</t>
  </si>
  <si>
    <t>School Psychologists</t>
  </si>
  <si>
    <t>19-3039.03</t>
  </si>
  <si>
    <t>Clinical Neuropsychologists</t>
  </si>
  <si>
    <t>Social workers</t>
  </si>
  <si>
    <t>21-1021.00</t>
  </si>
  <si>
    <t>Child, Family, and School Social Workers</t>
  </si>
  <si>
    <t>21-1022.00</t>
  </si>
  <si>
    <t>Healthcare Social Workers</t>
  </si>
  <si>
    <t>21-1023.00</t>
  </si>
  <si>
    <t>Mental Health and Substance Abuse Social Workers</t>
  </si>
  <si>
    <t>21-1029.00</t>
  </si>
  <si>
    <t>Social Workers, All Other</t>
  </si>
  <si>
    <t>21-1011.00</t>
  </si>
  <si>
    <t>Substance Abuse and Behavioral Disorder Counselors</t>
  </si>
  <si>
    <t>21-1013.00</t>
  </si>
  <si>
    <t>Marriage and Family Therapists</t>
  </si>
  <si>
    <t>21-1014.00</t>
  </si>
  <si>
    <t>Mental Health Counselors</t>
  </si>
  <si>
    <t>21-1015.00</t>
  </si>
  <si>
    <t>Rehabilitation Counselors</t>
  </si>
  <si>
    <t>21-1019.00</t>
  </si>
  <si>
    <t>Counselors, All Other</t>
  </si>
  <si>
    <t>29-9092.00</t>
  </si>
  <si>
    <t>Genetic Counselors</t>
  </si>
  <si>
    <t>21-2011.00</t>
  </si>
  <si>
    <t>Clergy</t>
  </si>
  <si>
    <t>21-1092.00</t>
  </si>
  <si>
    <t>Probation Officers and Correctional Treatment Specialists</t>
  </si>
  <si>
    <t>Natural and applied science policy researchers, consultants and program officers</t>
  </si>
  <si>
    <t>Economists and economic policy researchers and analysts</t>
  </si>
  <si>
    <t>19-3011.01</t>
  </si>
  <si>
    <t>Environmental Economists</t>
  </si>
  <si>
    <t>Social policy researchers, consultants and program officers</t>
  </si>
  <si>
    <t>19-3022.00</t>
  </si>
  <si>
    <t>Survey Researchers</t>
  </si>
  <si>
    <t>19-3099.01</t>
  </si>
  <si>
    <t>Transportation Planners</t>
  </si>
  <si>
    <t>Health policy researchers, consultants and program officers</t>
  </si>
  <si>
    <t>21-1091.00</t>
  </si>
  <si>
    <t>Health Education Specialists</t>
  </si>
  <si>
    <t>21-1094.00</t>
  </si>
  <si>
    <t>Community Health Workers</t>
  </si>
  <si>
    <t>Education policy researchers, consultants and program officers</t>
  </si>
  <si>
    <t>25-9031.00</t>
  </si>
  <si>
    <t>Instructional Coordinators</t>
  </si>
  <si>
    <t>Recreation, sports and fitness policy researchers, consultants and program officers</t>
  </si>
  <si>
    <t>39-9032.00</t>
  </si>
  <si>
    <t>Recreation Workers</t>
  </si>
  <si>
    <t>Program officers unique to government</t>
  </si>
  <si>
    <t>19-3094.00</t>
  </si>
  <si>
    <t>Political Scientists</t>
  </si>
  <si>
    <t>19-3041.00</t>
  </si>
  <si>
    <t>Sociologists</t>
  </si>
  <si>
    <t>19-3091.00</t>
  </si>
  <si>
    <t>Anthropologists and Archeologists</t>
  </si>
  <si>
    <t>19-3092.00</t>
  </si>
  <si>
    <t>Geographers</t>
  </si>
  <si>
    <t>19-3093.00</t>
  </si>
  <si>
    <t>Historians</t>
  </si>
  <si>
    <t>23-2011.00</t>
  </si>
  <si>
    <t>Paralegals and Legal Assistants</t>
  </si>
  <si>
    <t>23-2093.00</t>
  </si>
  <si>
    <t>Title Examiners, Abstractors, and Searchers</t>
  </si>
  <si>
    <t>23-2099.00</t>
  </si>
  <si>
    <t>Legal Support Workers, All Other</t>
  </si>
  <si>
    <t>Social and community service workers</t>
  </si>
  <si>
    <t>21-1093.00</t>
  </si>
  <si>
    <t>Social and Human Service Assistants</t>
  </si>
  <si>
    <t>21-1099.00</t>
  </si>
  <si>
    <t>Community and Social Service Specialists, All Other</t>
  </si>
  <si>
    <t>Early childhood educators and assistants</t>
  </si>
  <si>
    <t>25-2011.00</t>
  </si>
  <si>
    <t>Preschool Teachers, Except Special Education</t>
  </si>
  <si>
    <t>25-9042.00</t>
  </si>
  <si>
    <t>Teaching Assistants, Preschool, Elementary, Middle, and Secondary School, Except Special Education</t>
  </si>
  <si>
    <t>39-1022.00</t>
  </si>
  <si>
    <t>First-Line Supervisors of Personal Service Workers</t>
  </si>
  <si>
    <t>39-9011.01</t>
  </si>
  <si>
    <t>Nannies</t>
  </si>
  <si>
    <t>Instructors of persons with disabilities</t>
  </si>
  <si>
    <t>25-2051.00</t>
  </si>
  <si>
    <t>Special Education Teachers, Preschool</t>
  </si>
  <si>
    <t>25-2059.01</t>
  </si>
  <si>
    <t>Adapted Physical Education Specialists</t>
  </si>
  <si>
    <t>Other instructors</t>
  </si>
  <si>
    <t>25-3021.00</t>
  </si>
  <si>
    <t>Self-Enrichment Teachers</t>
  </si>
  <si>
    <t>25-3099.00</t>
  </si>
  <si>
    <t>Teachers and Instructors, All Other</t>
  </si>
  <si>
    <t>25-9099.00</t>
  </si>
  <si>
    <t>Educational Instruction and Library Workers, All Other</t>
  </si>
  <si>
    <t>21-2099.00</t>
  </si>
  <si>
    <t>Religious Workers, All Other</t>
  </si>
  <si>
    <t>Police officers (except commissioned)</t>
  </si>
  <si>
    <t>33-3021.06</t>
  </si>
  <si>
    <t>Intelligence Analysts</t>
  </si>
  <si>
    <t>33-3052.00</t>
  </si>
  <si>
    <t>Transit and Railroad Police</t>
  </si>
  <si>
    <t>Firefighters</t>
  </si>
  <si>
    <t>33-1021.00</t>
  </si>
  <si>
    <t>First-Line Supervisors of Firefighting and Prevention Workers</t>
  </si>
  <si>
    <t>33-2011.00</t>
  </si>
  <si>
    <t>55-2011.00</t>
  </si>
  <si>
    <t>First-Line Supervisors of Air Crew Members</t>
  </si>
  <si>
    <t>55-2012.00</t>
  </si>
  <si>
    <t>First-Line Supervisors of Weapons Specialists/Crew Members</t>
  </si>
  <si>
    <t>55-2013.00</t>
  </si>
  <si>
    <t>First-Line Supervisors of All Other Tactical Operations Specialists</t>
  </si>
  <si>
    <t>55-3011.00</t>
  </si>
  <si>
    <t>Air Crew Members</t>
  </si>
  <si>
    <t>55-3012.00</t>
  </si>
  <si>
    <t>Aircraft Launch and Recovery Specialists</t>
  </si>
  <si>
    <t>55-3013.00</t>
  </si>
  <si>
    <t>Armored Assault Vehicle Crew Members</t>
  </si>
  <si>
    <t>55-3014.00</t>
  </si>
  <si>
    <t>Artillery and Missile Crew Members</t>
  </si>
  <si>
    <t>55-3015.00</t>
  </si>
  <si>
    <t>Command and Control Center Specialists</t>
  </si>
  <si>
    <t>55-3016.00</t>
  </si>
  <si>
    <t>Infantry</t>
  </si>
  <si>
    <t>55-3018.00</t>
  </si>
  <si>
    <t>Special Forces</t>
  </si>
  <si>
    <t>55-3019.00</t>
  </si>
  <si>
    <t>Military Enlisted Tactical Operations and Air/Weapons Specialists and Crew Members, All Other</t>
  </si>
  <si>
    <t>Home child care providers</t>
  </si>
  <si>
    <t>31-1121.00</t>
  </si>
  <si>
    <t>Home Health Aides</t>
  </si>
  <si>
    <t>39-9099.00</t>
  </si>
  <si>
    <t>Personal Care and Service Workers, All Other</t>
  </si>
  <si>
    <t>Elementary and secondary school teacher assistants</t>
  </si>
  <si>
    <t>25-9043.00</t>
  </si>
  <si>
    <t>Teaching Assistants, Special Education</t>
  </si>
  <si>
    <t>25-9049.00</t>
  </si>
  <si>
    <t>Teaching Assistants, All Other</t>
  </si>
  <si>
    <t>33-9094.00</t>
  </si>
  <si>
    <t>School Bus Monitors</t>
  </si>
  <si>
    <t>Sheriffs and bailiffs</t>
  </si>
  <si>
    <t>33-3011.00</t>
  </si>
  <si>
    <t>Bailiffs</t>
  </si>
  <si>
    <t>33-9099.02</t>
  </si>
  <si>
    <t>Retail Loss Prevention Specialists</t>
  </si>
  <si>
    <t>Correctional service officers</t>
  </si>
  <si>
    <t>33-1011.00</t>
  </si>
  <si>
    <t>First-Line Supervisors of Correctional Officers</t>
  </si>
  <si>
    <t>33-3012.00</t>
  </si>
  <si>
    <t>Correctional Officers and Jailers</t>
  </si>
  <si>
    <t>33-1099.00</t>
  </si>
  <si>
    <t>First-Line Supervisors of Protective Service Workers, All Other</t>
  </si>
  <si>
    <t>33-3041.00</t>
  </si>
  <si>
    <t>Parking Enforcement Workers</t>
  </si>
  <si>
    <t>33-9011.00</t>
  </si>
  <si>
    <t>Animal Control Workers</t>
  </si>
  <si>
    <t>43-5111.00</t>
  </si>
  <si>
    <t>Weighers, Measurers, Checkers, and Samplers, Recordkeeping</t>
  </si>
  <si>
    <t>Librarians</t>
  </si>
  <si>
    <t>25-4022.00</t>
  </si>
  <si>
    <t>Librarians and Media Collections Specialists</t>
  </si>
  <si>
    <t>25-4012.00</t>
  </si>
  <si>
    <t>Curators</t>
  </si>
  <si>
    <t>25-4013.00</t>
  </si>
  <si>
    <t>Museum Technicians and Conservators</t>
  </si>
  <si>
    <t>Archivists</t>
  </si>
  <si>
    <t>25-4011.00</t>
  </si>
  <si>
    <t>27-3042.00</t>
  </si>
  <si>
    <t>Technical Writers</t>
  </si>
  <si>
    <t>27-3043.05</t>
  </si>
  <si>
    <t>Poets, Lyricists and Creative Writers</t>
  </si>
  <si>
    <t>Editors</t>
  </si>
  <si>
    <t>27-3041.00</t>
  </si>
  <si>
    <t>Journalists</t>
  </si>
  <si>
    <t>27-3023.00</t>
  </si>
  <si>
    <t>News Analysts, Reporters, and Journalists</t>
  </si>
  <si>
    <t>Translators, terminologists and interpreters</t>
  </si>
  <si>
    <t>27-3091.00</t>
  </si>
  <si>
    <t>Interpreters and Translators</t>
  </si>
  <si>
    <t>Producers, directors, choreographers and related occupations</t>
  </si>
  <si>
    <t>27-2012.05</t>
  </si>
  <si>
    <t>Media Technical Directors/Managers</t>
  </si>
  <si>
    <t>27-2032.00</t>
  </si>
  <si>
    <t>Choreographers</t>
  </si>
  <si>
    <t>27-4032.00</t>
  </si>
  <si>
    <t>Film and Video Editors</t>
  </si>
  <si>
    <t>Conductors, composers and arrangers</t>
  </si>
  <si>
    <t>27-2041.00</t>
  </si>
  <si>
    <t>Music Directors and Composers</t>
  </si>
  <si>
    <t>Musicians and singers</t>
  </si>
  <si>
    <t>27-2042.00</t>
  </si>
  <si>
    <t>Musicians and Singers</t>
  </si>
  <si>
    <t>Dancers</t>
  </si>
  <si>
    <t>27-2031.00</t>
  </si>
  <si>
    <t>27-2011.00</t>
  </si>
  <si>
    <t>Actors</t>
  </si>
  <si>
    <t>27-2099.00</t>
  </si>
  <si>
    <t>Entertainers and Performers, Sports and Related Workers, All Other</t>
  </si>
  <si>
    <t>Painters, sculptors and other visual artists</t>
  </si>
  <si>
    <t>27-1013.00</t>
  </si>
  <si>
    <t>Fine Artists, Including Painters, Sculptors, and Illustrators</t>
  </si>
  <si>
    <t>Library and public archive technicians</t>
  </si>
  <si>
    <t>25-4031.00</t>
  </si>
  <si>
    <t>Library Technicians</t>
  </si>
  <si>
    <t>39-7011.00</t>
  </si>
  <si>
    <t>Tour Guides and Escorts</t>
  </si>
  <si>
    <t>Photographers</t>
  </si>
  <si>
    <t>27-4021.00</t>
  </si>
  <si>
    <t>Film and video camera operators</t>
  </si>
  <si>
    <t>27-4031.00</t>
  </si>
  <si>
    <t>Camera Operators, Television, Video, and Film</t>
  </si>
  <si>
    <t>Graphic arts technicians</t>
  </si>
  <si>
    <t>27-1014.00</t>
  </si>
  <si>
    <t>Special Effects Artists and Animators</t>
  </si>
  <si>
    <t>27-1024.00</t>
  </si>
  <si>
    <t>Graphic Designers</t>
  </si>
  <si>
    <t>51-9123.00</t>
  </si>
  <si>
    <t>Painting, Coating, and Decorating Workers</t>
  </si>
  <si>
    <t>Broadcast technicians</t>
  </si>
  <si>
    <t>27-4012.00</t>
  </si>
  <si>
    <t>Broadcast Technicians</t>
  </si>
  <si>
    <t>Audio and video recording technicians</t>
  </si>
  <si>
    <t>27-4011.00</t>
  </si>
  <si>
    <t>Audio and Video Technicians</t>
  </si>
  <si>
    <t>27-4014.00</t>
  </si>
  <si>
    <t>Sound Engineering Technicians</t>
  </si>
  <si>
    <t>27-1027.00</t>
  </si>
  <si>
    <t>Set and Exhibit Designers</t>
  </si>
  <si>
    <t>27-4015.00</t>
  </si>
  <si>
    <t>Lighting Technicians</t>
  </si>
  <si>
    <t>39-3092.00</t>
  </si>
  <si>
    <t>Costume Attendants</t>
  </si>
  <si>
    <t>39-5091.00</t>
  </si>
  <si>
    <t>Makeup Artists, Theatrical and Performance</t>
  </si>
  <si>
    <t>47-2111.00</t>
  </si>
  <si>
    <t>Electricians</t>
  </si>
  <si>
    <t>39-3021.00</t>
  </si>
  <si>
    <t>Motion Picture Projectionists</t>
  </si>
  <si>
    <t>39-3099.00</t>
  </si>
  <si>
    <t>Entertainment Attendants and Related Workers, All Other</t>
  </si>
  <si>
    <t>49-9096.00</t>
  </si>
  <si>
    <t>Riggers</t>
  </si>
  <si>
    <t>Announcers and other broadcasters</t>
  </si>
  <si>
    <t>27-3011.00</t>
  </si>
  <si>
    <t>Broadcast Announcers and Radio Disc Jockeys</t>
  </si>
  <si>
    <t>27-3099.00</t>
  </si>
  <si>
    <t>Media and Communication Workers, All Other</t>
  </si>
  <si>
    <t>27-2091.00</t>
  </si>
  <si>
    <t>Disc Jockeys, Except Radio</t>
  </si>
  <si>
    <t>41-9012.00</t>
  </si>
  <si>
    <t>Models</t>
  </si>
  <si>
    <t>Graphic designers and illustrators</t>
  </si>
  <si>
    <t>27-1011.00</t>
  </si>
  <si>
    <t>Art Directors</t>
  </si>
  <si>
    <t>27-1019.00</t>
  </si>
  <si>
    <t>Artists and Related Workers, All Other</t>
  </si>
  <si>
    <t>Interior designers and interior decorators</t>
  </si>
  <si>
    <t>27-1025.00</t>
  </si>
  <si>
    <t>Interior Designers</t>
  </si>
  <si>
    <t>Theatre, fashion, exhibit and other creative designers</t>
  </si>
  <si>
    <t>27-1022.00</t>
  </si>
  <si>
    <t>Fashion Designers</t>
  </si>
  <si>
    <t>27-1026.00</t>
  </si>
  <si>
    <t>Merchandise Displayers and Window Trimmers</t>
  </si>
  <si>
    <t>27-1029.00</t>
  </si>
  <si>
    <t>Designers, All Other</t>
  </si>
  <si>
    <t>Artisans and craftspersons</t>
  </si>
  <si>
    <t>27-1012.00</t>
  </si>
  <si>
    <t>Craft Artists</t>
  </si>
  <si>
    <t>27-1023.00</t>
  </si>
  <si>
    <t>Floral Designers</t>
  </si>
  <si>
    <t>51-6051.00</t>
  </si>
  <si>
    <t>Sewers, Hand</t>
  </si>
  <si>
    <t>Patternmakers - textile, leather and fur products</t>
  </si>
  <si>
    <t>51-6092.00</t>
  </si>
  <si>
    <t>Fabric and Apparel Patternmakers</t>
  </si>
  <si>
    <t>Athletes</t>
  </si>
  <si>
    <t>27-2021.00</t>
  </si>
  <si>
    <t>Athletes and Sports Competitors</t>
  </si>
  <si>
    <t>Coaches</t>
  </si>
  <si>
    <t>27-2022.00</t>
  </si>
  <si>
    <t>Coaches and Scouts</t>
  </si>
  <si>
    <t>Sports officials and referees</t>
  </si>
  <si>
    <t>27-2023.00</t>
  </si>
  <si>
    <t>Umpires, Referees, and Other Sports Officials</t>
  </si>
  <si>
    <t>Program leaders and instructors in recreation, sport and fitness</t>
  </si>
  <si>
    <t>33-9092.00</t>
  </si>
  <si>
    <t>Lifeguards, Ski Patrol, and Other Recreational Protective Service Workers</t>
  </si>
  <si>
    <t>39-9031.00</t>
  </si>
  <si>
    <t>Exercise Trainers and Group Fitness Instructors</t>
  </si>
  <si>
    <t>Retail sales supervisors</t>
  </si>
  <si>
    <t>53-1049.00</t>
  </si>
  <si>
    <t>First-Line Supervisors of Transportation Workers, All Other</t>
  </si>
  <si>
    <t>Technical sales specialists - wholesale trade</t>
  </si>
  <si>
    <t>41-1012.00</t>
  </si>
  <si>
    <t>First-Line Supervisors of Non-Retail Sales Workers</t>
  </si>
  <si>
    <t>41-4011.07</t>
  </si>
  <si>
    <t>Solar Sales Representatives and Assessors</t>
  </si>
  <si>
    <t>41-9031.00</t>
  </si>
  <si>
    <t>Sales Engineers</t>
  </si>
  <si>
    <t>Retail and wholesale buyers</t>
  </si>
  <si>
    <t>13-1022.00</t>
  </si>
  <si>
    <t>Wholesale and Retail Buyers, Except Farm Products</t>
  </si>
  <si>
    <t>Insurance agents and brokers</t>
  </si>
  <si>
    <t>41-3021.00</t>
  </si>
  <si>
    <t>Insurance Sales Agents</t>
  </si>
  <si>
    <t>Real estate agents and salespersons</t>
  </si>
  <si>
    <t>Financial sales representatives</t>
  </si>
  <si>
    <t>13-2041.00</t>
  </si>
  <si>
    <t>Credit Analysts</t>
  </si>
  <si>
    <t>13-2071.00</t>
  </si>
  <si>
    <t>Credit Counselors</t>
  </si>
  <si>
    <t>43-4141.00</t>
  </si>
  <si>
    <t>New Accounts Clerks</t>
  </si>
  <si>
    <t>Food service supervisors</t>
  </si>
  <si>
    <t>35-1012.00</t>
  </si>
  <si>
    <t>First-Line Supervisors of Food Preparation and Serving Workers</t>
  </si>
  <si>
    <t>Executive housekeepers</t>
  </si>
  <si>
    <t>37-1011.00</t>
  </si>
  <si>
    <t>First-Line Supervisors of Housekeeping and Janitorial Workers</t>
  </si>
  <si>
    <t>Accommodation, travel, tourism and related services supervisors</t>
  </si>
  <si>
    <t>39-1013.00</t>
  </si>
  <si>
    <t>First-Line Supervisors of Gambling Services Workers</t>
  </si>
  <si>
    <t>Customer and information services supervisors</t>
  </si>
  <si>
    <t>Cleaning supervisors</t>
  </si>
  <si>
    <t>Other services supervisors</t>
  </si>
  <si>
    <t>33-1091.00</t>
  </si>
  <si>
    <t>First-Line Supervisors of Security Workers</t>
  </si>
  <si>
    <t>39-1014.00</t>
  </si>
  <si>
    <t>First-Line Supervisors of Entertainment and Recreation Workers, Except Gambling Services</t>
  </si>
  <si>
    <t>Chefs</t>
  </si>
  <si>
    <t>35-1011.00</t>
  </si>
  <si>
    <t>Chefs and Head Cooks</t>
  </si>
  <si>
    <t>Cooks</t>
  </si>
  <si>
    <t>35-2012.00</t>
  </si>
  <si>
    <t>Cooks, Institution and Cafeteria</t>
  </si>
  <si>
    <t>35-2013.00</t>
  </si>
  <si>
    <t>Cooks, Private Household</t>
  </si>
  <si>
    <t>35-2014.00</t>
  </si>
  <si>
    <t>Cooks, Restaurant</t>
  </si>
  <si>
    <t>35-2015.00</t>
  </si>
  <si>
    <t>Cooks, Short Order</t>
  </si>
  <si>
    <t>35-2019.00</t>
  </si>
  <si>
    <t>Cooks, All Other</t>
  </si>
  <si>
    <t>51-3021.00</t>
  </si>
  <si>
    <t>Butchers and Meat Cutters</t>
  </si>
  <si>
    <t>51-3022.00</t>
  </si>
  <si>
    <t>Meat, Poultry, and Fish Cutters and Trimmers</t>
  </si>
  <si>
    <t>Bakers</t>
  </si>
  <si>
    <t>51-3011.00</t>
  </si>
  <si>
    <t>Hairstylists and barbers</t>
  </si>
  <si>
    <t>39-5011.00</t>
  </si>
  <si>
    <t>Barbers</t>
  </si>
  <si>
    <t>39-5012.00</t>
  </si>
  <si>
    <t>Hairdressers, Hairstylists, and Cosmetologists</t>
  </si>
  <si>
    <t>Tailors, dressmakers, furriers and milliners</t>
  </si>
  <si>
    <t>51-6052.00</t>
  </si>
  <si>
    <t>Tailors, Dressmakers, and Custom Sewers</t>
  </si>
  <si>
    <t>Shoe repairers and shoemakers</t>
  </si>
  <si>
    <t>51-6041.00</t>
  </si>
  <si>
    <t>Shoe and Leather Workers and Repairers</t>
  </si>
  <si>
    <t>Jewellers, jewellery and watch repairers and related occupations</t>
  </si>
  <si>
    <t>49-9064.00</t>
  </si>
  <si>
    <t>Watch and Clock Repairers</t>
  </si>
  <si>
    <t>51-9071.06</t>
  </si>
  <si>
    <t>Gem and Diamond Workers</t>
  </si>
  <si>
    <t>Upholsterers</t>
  </si>
  <si>
    <t>51-6093.00</t>
  </si>
  <si>
    <t>Funeral directors and embalmers</t>
  </si>
  <si>
    <t>11-9171.00</t>
  </si>
  <si>
    <t>Funeral Home Managers</t>
  </si>
  <si>
    <t>39-4011.00</t>
  </si>
  <si>
    <t>Embalmers</t>
  </si>
  <si>
    <t>39-4031.00</t>
  </si>
  <si>
    <t>Morticians, Undertakers, and Funeral Arrangers</t>
  </si>
  <si>
    <t>Sales and account representatives - wholesale trade (non-technical)</t>
  </si>
  <si>
    <t>41-3091.00</t>
  </si>
  <si>
    <t>Sales Representatives of Services, Except Advertising, Insurance, Financial Services, and Travel</t>
  </si>
  <si>
    <t>41-4012.00</t>
  </si>
  <si>
    <t>Sales Representatives, Wholesale and Manufacturing, Except Technical and Scientific Products</t>
  </si>
  <si>
    <t>41-9099.00</t>
  </si>
  <si>
    <t>Sales and Related Workers, All Other</t>
  </si>
  <si>
    <t>41-2021.00</t>
  </si>
  <si>
    <t>Counter and Rental Clerks</t>
  </si>
  <si>
    <t>41-2031.00</t>
  </si>
  <si>
    <t>Retail Salespersons</t>
  </si>
  <si>
    <t>35-9031.00</t>
  </si>
  <si>
    <t>Hosts and Hostesses, Restaurant, Lounge, and Coffee Shop</t>
  </si>
  <si>
    <t>Bartenders</t>
  </si>
  <si>
    <t>35-3011.00</t>
  </si>
  <si>
    <t>Food and beverage servers</t>
  </si>
  <si>
    <t>35-3031.00</t>
  </si>
  <si>
    <t>Waiters and Waitresses</t>
  </si>
  <si>
    <t>35-3041.00</t>
  </si>
  <si>
    <t>Food Servers, Nonrestaurant</t>
  </si>
  <si>
    <t>Travel counsellors</t>
  </si>
  <si>
    <t>41-3041.00</t>
  </si>
  <si>
    <t>Travel Agents</t>
  </si>
  <si>
    <t>Pursers and flight attendants</t>
  </si>
  <si>
    <t>53-1044.00</t>
  </si>
  <si>
    <t>First-Line Supervisors of Passenger Attendants</t>
  </si>
  <si>
    <t>53-2031.00</t>
  </si>
  <si>
    <t>Flight Attendants</t>
  </si>
  <si>
    <t>Airline ticket and service agents</t>
  </si>
  <si>
    <t>43-4181.00</t>
  </si>
  <si>
    <t>Reservation and Transportation Ticket Agents and Travel Clerks</t>
  </si>
  <si>
    <t>43-5011.01</t>
  </si>
  <si>
    <t>Freight Forwarders</t>
  </si>
  <si>
    <t>Ground and water transport ticket agents, cargo service representatives and related clerks</t>
  </si>
  <si>
    <t>Hotel front desk clerks</t>
  </si>
  <si>
    <t>39-6012.00</t>
  </si>
  <si>
    <t>Concierges</t>
  </si>
  <si>
    <t>43-4081.00</t>
  </si>
  <si>
    <t>Hotel, Motel, and Resort Desk Clerks</t>
  </si>
  <si>
    <t>Tour and travel guides</t>
  </si>
  <si>
    <t>39-7012.00</t>
  </si>
  <si>
    <t>Travel Guides</t>
  </si>
  <si>
    <t>Outdoor sport and recreational guides</t>
  </si>
  <si>
    <t>39-3011.00</t>
  </si>
  <si>
    <t>Gambling Dealers</t>
  </si>
  <si>
    <t>39-3012.00</t>
  </si>
  <si>
    <t>Gambling and Sports Book Writers and Runners</t>
  </si>
  <si>
    <t>39-3019.00</t>
  </si>
  <si>
    <t>Gambling Service Workers, All Other</t>
  </si>
  <si>
    <t>43-3041.00</t>
  </si>
  <si>
    <t>Gambling Cage Workers</t>
  </si>
  <si>
    <t>Security guards and related security service occupations</t>
  </si>
  <si>
    <t>33-9021.00</t>
  </si>
  <si>
    <t>Private Detectives and Investigators</t>
  </si>
  <si>
    <t>33-9031.00</t>
  </si>
  <si>
    <t>Gambling Surveillance Officers and Gambling Investigators</t>
  </si>
  <si>
    <t>33-9032.00</t>
  </si>
  <si>
    <t>Security Guards</t>
  </si>
  <si>
    <t>33-9091.00</t>
  </si>
  <si>
    <t>Crossing Guards and Flaggers</t>
  </si>
  <si>
    <t>33-9093.00</t>
  </si>
  <si>
    <t>Transportation Security Screeners</t>
  </si>
  <si>
    <t>Customer services representatives - financial institutions</t>
  </si>
  <si>
    <t>43-3071.00</t>
  </si>
  <si>
    <t>Tellers</t>
  </si>
  <si>
    <t>Other customer and information services representatives</t>
  </si>
  <si>
    <t>43-4051.00</t>
  </si>
  <si>
    <t>Customer Service Representatives</t>
  </si>
  <si>
    <t>43-4151.00</t>
  </si>
  <si>
    <t>Order Clerks</t>
  </si>
  <si>
    <t>Image, social and other personal consultants</t>
  </si>
  <si>
    <t>Estheticians, electrologists and related occupations</t>
  </si>
  <si>
    <t>39-5092.00</t>
  </si>
  <si>
    <t>Manicurists and Pedicurists</t>
  </si>
  <si>
    <t>39-5093.00</t>
  </si>
  <si>
    <t>Shampooers</t>
  </si>
  <si>
    <t>39-5094.00</t>
  </si>
  <si>
    <t>Skincare Specialists</t>
  </si>
  <si>
    <t>Pet groomers and animal care workers</t>
  </si>
  <si>
    <t>39-2011.00</t>
  </si>
  <si>
    <t>Animal Trainers</t>
  </si>
  <si>
    <t>39-2021.00</t>
  </si>
  <si>
    <t>Animal Caretakers</t>
  </si>
  <si>
    <t>53-6099.00</t>
  </si>
  <si>
    <t>Transportation Workers, All Other</t>
  </si>
  <si>
    <t>Cashiers</t>
  </si>
  <si>
    <t>41-2011.00</t>
  </si>
  <si>
    <t>41-2012.00</t>
  </si>
  <si>
    <t>Gambling Change Persons and Booth Cashiers</t>
  </si>
  <si>
    <t>Service station attendants</t>
  </si>
  <si>
    <t>53-6031.00</t>
  </si>
  <si>
    <t>Automotive and Watercraft Service Attendants</t>
  </si>
  <si>
    <t>Store shelf stockers, clerks and order fillers</t>
  </si>
  <si>
    <t>53-7064.00</t>
  </si>
  <si>
    <t>Packers and Packagers, Hand</t>
  </si>
  <si>
    <t>Other sales related occupations</t>
  </si>
  <si>
    <t>41-9011.00</t>
  </si>
  <si>
    <t>Demonstrators and Product Promoters</t>
  </si>
  <si>
    <t>41-9041.00</t>
  </si>
  <si>
    <t>Telemarketers</t>
  </si>
  <si>
    <t>Food counter attendants, kitchen helpers and related support occupations</t>
  </si>
  <si>
    <t>35-2011.00</t>
  </si>
  <si>
    <t>Cooks, Fast Food</t>
  </si>
  <si>
    <t>35-2021.00</t>
  </si>
  <si>
    <t>Food Preparation Workers</t>
  </si>
  <si>
    <t>35-3023.01</t>
  </si>
  <si>
    <t>Baristas</t>
  </si>
  <si>
    <t>35-9011.00</t>
  </si>
  <si>
    <t>Dining Room and Cafeteria Attendants and Bartender Helpers</t>
  </si>
  <si>
    <t>35-9021.00</t>
  </si>
  <si>
    <t>Dishwashers</t>
  </si>
  <si>
    <t>35-9099.00</t>
  </si>
  <si>
    <t>Food Preparation and Serving Related Workers, All Other</t>
  </si>
  <si>
    <t>Support occupations in accommodation, travel and facilities set-up services</t>
  </si>
  <si>
    <t>39-6011.00</t>
  </si>
  <si>
    <t>Baggage Porters and Bellhops</t>
  </si>
  <si>
    <t>53-6061.00</t>
  </si>
  <si>
    <t>Passenger Attendants</t>
  </si>
  <si>
    <t>Operators and attendants in amusement, recreation and sport</t>
  </si>
  <si>
    <t>39-3091.00</t>
  </si>
  <si>
    <t>Amusement and Recreation Attendants</t>
  </si>
  <si>
    <t>Light duty cleaners</t>
  </si>
  <si>
    <t>37-2012.00</t>
  </si>
  <si>
    <t>Maids and Housekeeping Cleaners</t>
  </si>
  <si>
    <t>Specialized cleaners</t>
  </si>
  <si>
    <t>37-2011.00</t>
  </si>
  <si>
    <t>Janitors and Cleaners, Except Maids and Housekeeping Cleaners</t>
  </si>
  <si>
    <t>37-2019.00</t>
  </si>
  <si>
    <t>Building Cleaning Workers, All Other</t>
  </si>
  <si>
    <t>47-4071.00</t>
  </si>
  <si>
    <t>Septic Tank Servicers and Sewer Pipe Cleaners</t>
  </si>
  <si>
    <t>53-7061.00</t>
  </si>
  <si>
    <t>Cleaners of Vehicles and Equipment</t>
  </si>
  <si>
    <t>49-9071.00</t>
  </si>
  <si>
    <t>Maintenance and Repair Workers, General</t>
  </si>
  <si>
    <t>51-6011.00</t>
  </si>
  <si>
    <t>Laundry and Dry-Cleaning Workers</t>
  </si>
  <si>
    <t>51-6021.00</t>
  </si>
  <si>
    <t>Pressers, Textile, Garment, and Related Materials</t>
  </si>
  <si>
    <t>39-3031.00</t>
  </si>
  <si>
    <t>Ushers, Lobby Attendants, and Ticket Takers</t>
  </si>
  <si>
    <t>39-3093.00</t>
  </si>
  <si>
    <t>Locker Room, Coatroom, and Dressing Room Attendants</t>
  </si>
  <si>
    <t>39-4012.00</t>
  </si>
  <si>
    <t>Crematory Operators</t>
  </si>
  <si>
    <t>39-4021.00</t>
  </si>
  <si>
    <t>Funeral Attendants</t>
  </si>
  <si>
    <t>53-6021.00</t>
  </si>
  <si>
    <t>Parking Attendants</t>
  </si>
  <si>
    <t>Contractors and supervisors, machining, metal forming, shaping and erecting trades and related occupations</t>
  </si>
  <si>
    <t>47-1011.03</t>
  </si>
  <si>
    <t>Solar Energy Installation Managers</t>
  </si>
  <si>
    <t>51-1011.00</t>
  </si>
  <si>
    <t>First-Line Supervisors of Production and Operating Workers</t>
  </si>
  <si>
    <t>Contractors and supervisors, electrical trades and telecommunications occupations</t>
  </si>
  <si>
    <t>49-1011.00</t>
  </si>
  <si>
    <t>First-Line Supervisors of Mechanics, Installers, and Repairers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</si>
  <si>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</si>
  <si>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</si>
  <si>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</si>
  <si>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</si>
  <si>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51-4041.00</t>
  </si>
  <si>
    <t>Machinists</t>
  </si>
  <si>
    <t>51-9061.00</t>
  </si>
  <si>
    <t>Inspectors, Testers, Sorters, Samplers, and Weighers</t>
  </si>
  <si>
    <t>51-9161.00</t>
  </si>
  <si>
    <t>Computer Numerically Controlled Tool Operators</t>
  </si>
  <si>
    <t>Tool and die makers</t>
  </si>
  <si>
    <t>51-4061.00</t>
  </si>
  <si>
    <t>Model Makers, Metal and Plastic</t>
  </si>
  <si>
    <t>51-4062.00</t>
  </si>
  <si>
    <t>Patternmakers, Metal and Plastic</t>
  </si>
  <si>
    <t>51-4111.00</t>
  </si>
  <si>
    <t>Tool and Die Makers</t>
  </si>
  <si>
    <t>Sheet metal workers</t>
  </si>
  <si>
    <t>47-2211.00</t>
  </si>
  <si>
    <t>Sheet Metal Workers</t>
  </si>
  <si>
    <t>Boilermakers</t>
  </si>
  <si>
    <t>47-2011.00</t>
  </si>
  <si>
    <t>Structural metal and platework fabricators and fitters</t>
  </si>
  <si>
    <t>47-2221.00</t>
  </si>
  <si>
    <t>Structural Iron and Steel Workers</t>
  </si>
  <si>
    <t>51-2041.00</t>
  </si>
  <si>
    <t>Structural Metal Fabricators and Fitters</t>
  </si>
  <si>
    <t>51-4192.00</t>
  </si>
  <si>
    <t>Layout Workers, Metal and Plastic</t>
  </si>
  <si>
    <t>Ironworkers</t>
  </si>
  <si>
    <t>47-2171.00</t>
  </si>
  <si>
    <t>Reinforcing Iron and Rebar Workers</t>
  </si>
  <si>
    <t>Welders and related machine operators</t>
  </si>
  <si>
    <t>51-4121.00</t>
  </si>
  <si>
    <t>Welders, Cutters, Solderers, and Brazers</t>
  </si>
  <si>
    <t>51-4122.00</t>
  </si>
  <si>
    <t>Welding, Soldering, and Brazing Machine Setters, Operators, and Tenders</t>
  </si>
  <si>
    <t>Electricians (except industrial and power system)</t>
  </si>
  <si>
    <t>Industrial electricians</t>
  </si>
  <si>
    <t>49-2094.00</t>
  </si>
  <si>
    <t>Electrical and Electronics Repairers, Commercial and Industrial Equipment</t>
  </si>
  <si>
    <t>49-9097.00</t>
  </si>
  <si>
    <t>Signal and Track Switch Repairers</t>
  </si>
  <si>
    <t>Power system electricians</t>
  </si>
  <si>
    <t>49-2095.00</t>
  </si>
  <si>
    <t>Electrical and Electronics Repairers, Powerhouse, Substation, and Relay</t>
  </si>
  <si>
    <t>Electrical power line and cable workers</t>
  </si>
  <si>
    <t>49-9012.00</t>
  </si>
  <si>
    <t>Control and Valve Installers and Repairers, Except Mechanical Door</t>
  </si>
  <si>
    <t>49-9051.00</t>
  </si>
  <si>
    <t>Electrical Power-Line Installers and Repairers</t>
  </si>
  <si>
    <t>49-9052.00</t>
  </si>
  <si>
    <t>Telecommunications Line Installers and Repairers</t>
  </si>
  <si>
    <t>49-2022.00</t>
  </si>
  <si>
    <t>Telecommunications Equipment Installers and Repairers, Except Line Installers</t>
  </si>
  <si>
    <t>Plumbers</t>
  </si>
  <si>
    <t>47-2152.04</t>
  </si>
  <si>
    <t>Solar Thermal Installers and Technicians</t>
  </si>
  <si>
    <t>Steamfitters, pipefitters and sprinkler system installers</t>
  </si>
  <si>
    <t>Gas fitters</t>
  </si>
  <si>
    <t>Carpenters</t>
  </si>
  <si>
    <t>47-2031.00</t>
  </si>
  <si>
    <t>Cabinetmakers</t>
  </si>
  <si>
    <t>51-7011.00</t>
  </si>
  <si>
    <t>Cabinetmakers and Bench Carpenters</t>
  </si>
  <si>
    <t>Bricklayers</t>
  </si>
  <si>
    <t>47-2021.00</t>
  </si>
  <si>
    <t>Brickmasons and Blockmasons</t>
  </si>
  <si>
    <t>47-2022.00</t>
  </si>
  <si>
    <t>Stonemasons</t>
  </si>
  <si>
    <t>49-9045.00</t>
  </si>
  <si>
    <t>Refractory Materials Repairers, Except Brickmasons</t>
  </si>
  <si>
    <t>Concrete finishers</t>
  </si>
  <si>
    <t>47-2051.00</t>
  </si>
  <si>
    <t>Cement Masons and Concrete Finishers</t>
  </si>
  <si>
    <t>Tilesetters</t>
  </si>
  <si>
    <t>47-2044.00</t>
  </si>
  <si>
    <t>Tile and Stone Setters</t>
  </si>
  <si>
    <t>47-2053.00</t>
  </si>
  <si>
    <t>Terrazzo Workers and Finishers</t>
  </si>
  <si>
    <t>Plasterers, drywall installers and finishers and lathers</t>
  </si>
  <si>
    <t>47-2081.00</t>
  </si>
  <si>
    <t>Drywall and Ceiling Tile Installers</t>
  </si>
  <si>
    <t>47-2082.00</t>
  </si>
  <si>
    <t>Tapers</t>
  </si>
  <si>
    <t>47-2161.00</t>
  </si>
  <si>
    <t>Plasterers and Stucco Masons</t>
  </si>
  <si>
    <t>Roofers and shinglers</t>
  </si>
  <si>
    <t>47-2181.00</t>
  </si>
  <si>
    <t>Roofers</t>
  </si>
  <si>
    <t>Glaziers</t>
  </si>
  <si>
    <t>47-2121.00</t>
  </si>
  <si>
    <t>Insulators</t>
  </si>
  <si>
    <t>47-2131.00</t>
  </si>
  <si>
    <t>Insulation Workers, Floor, Ceiling, and Wall</t>
  </si>
  <si>
    <t>47-2132.00</t>
  </si>
  <si>
    <t>Insulation Workers, Mechanical</t>
  </si>
  <si>
    <t>Painters and decorators (except interior decorators)</t>
  </si>
  <si>
    <t>47-2141.00</t>
  </si>
  <si>
    <t>Painters, Construction and Maintenance</t>
  </si>
  <si>
    <t>47-2142.00</t>
  </si>
  <si>
    <t>Paperhangers</t>
  </si>
  <si>
    <t>Floor covering installers</t>
  </si>
  <si>
    <t>47-2041.00</t>
  </si>
  <si>
    <t>Carpet Installers</t>
  </si>
  <si>
    <t>47-2042.00</t>
  </si>
  <si>
    <t>Floor Layers, Except Carpet, Wood, and Hard Tiles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</si>
  <si>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</si>
  <si>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</si>
  <si>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</si>
  <si>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</si>
  <si>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53-4031.00</t>
  </si>
  <si>
    <t>Railroad Conductors and Yardmasters</t>
  </si>
  <si>
    <t>Supervisors, motor transport and other ground transit operators</t>
  </si>
  <si>
    <t>Construction millwrights and industrial mechanics</t>
  </si>
  <si>
    <t>49-9041.00</t>
  </si>
  <si>
    <t>Industrial Machinery Mechanics</t>
  </si>
  <si>
    <t>49-9044.00</t>
  </si>
  <si>
    <t>Millwrights</t>
  </si>
  <si>
    <t>49-9081.00</t>
  </si>
  <si>
    <t>Wind Turbine Service Technicians</t>
  </si>
  <si>
    <t>Heavy-duty equipment mechanics</t>
  </si>
  <si>
    <t>49-3041.00</t>
  </si>
  <si>
    <t>Farm Equipment Mechanics and Service Technicians</t>
  </si>
  <si>
    <t>49-3042.00</t>
  </si>
  <si>
    <t>Mobile Heavy Equipment Mechanics, Except Engines</t>
  </si>
  <si>
    <t>Heating, refrigeration and air conditioning mechanics</t>
  </si>
  <si>
    <t>49-9021.00</t>
  </si>
  <si>
    <t>Heating, Air Conditioning, and Refrigeration Mechanics and Installers</t>
  </si>
  <si>
    <t>Railway carmen/women</t>
  </si>
  <si>
    <t>49-3043.00</t>
  </si>
  <si>
    <t>Rail Car Repairers</t>
  </si>
  <si>
    <t>Aircraft mechanics and aircraft inspectors</t>
  </si>
  <si>
    <t>49-3011.00</t>
  </si>
  <si>
    <t>Aircraft Mechanics and Service Technicians</t>
  </si>
  <si>
    <t>Machine fitters</t>
  </si>
  <si>
    <t>51-2031.00</t>
  </si>
  <si>
    <t>Engine and Other Machine Assemblers</t>
  </si>
  <si>
    <t>Elevator constructors and mechanics</t>
  </si>
  <si>
    <t>47-4021.00</t>
  </si>
  <si>
    <t>Elevator and Escalator Installers and Repairers</t>
  </si>
  <si>
    <t>Automotive service technicians, truck and bus mechanics and mechanical repairers</t>
  </si>
  <si>
    <t>49-3023.00</t>
  </si>
  <si>
    <t>Automotive Service Technicians and Mechanics</t>
  </si>
  <si>
    <t>49-3031.00</t>
  </si>
  <si>
    <t>Bus and Truck Mechanics and Diesel Engine Specialists</t>
  </si>
  <si>
    <t>49-3021.00</t>
  </si>
  <si>
    <t>Automotive Body and Related Repairers</t>
  </si>
  <si>
    <t>49-3022.00</t>
  </si>
  <si>
    <t>Automotive Glass Installers and Repairers</t>
  </si>
  <si>
    <t>Oil and solid fuel heating mechanics</t>
  </si>
  <si>
    <t>Appliance servicers and repairers</t>
  </si>
  <si>
    <t>49-2092.00</t>
  </si>
  <si>
    <t>Electric Motor, Power Tool, and Related Repairers</t>
  </si>
  <si>
    <t>49-9031.00</t>
  </si>
  <si>
    <t>Home Appliance Repairers</t>
  </si>
  <si>
    <t>Electrical mechanics</t>
  </si>
  <si>
    <t>Motorcycle, all-terrain vehicle and other related mechanics</t>
  </si>
  <si>
    <t>49-3051.00</t>
  </si>
  <si>
    <t>Motorboat Mechanics and Service Technicians</t>
  </si>
  <si>
    <t>49-3052.00</t>
  </si>
  <si>
    <t>Motorcycle Mechanics</t>
  </si>
  <si>
    <t>49-3053.00</t>
  </si>
  <si>
    <t>Outdoor Power Equipment and Other Small Engine Mechanics</t>
  </si>
  <si>
    <t>Other small engine and small equipment repairers</t>
  </si>
  <si>
    <t>Railway and yard locomotive engineers</t>
  </si>
  <si>
    <t>53-4011.00</t>
  </si>
  <si>
    <t>Locomotive Engineers</t>
  </si>
  <si>
    <t>53-4013.00</t>
  </si>
  <si>
    <t>Rail Yard Engineers, Dinkey Operators, and Hostlers</t>
  </si>
  <si>
    <t>Railway conductors and brakemen/women</t>
  </si>
  <si>
    <t>53-4022.00</t>
  </si>
  <si>
    <t>Railroad Brake, Signal, and Switch Operators and Locomotive Firers</t>
  </si>
  <si>
    <t>Crane operators</t>
  </si>
  <si>
    <t>53-7021.00</t>
  </si>
  <si>
    <t>Crane and Tower Operators</t>
  </si>
  <si>
    <t>53-7041.00</t>
  </si>
  <si>
    <t>Hoist and Winch Operators</t>
  </si>
  <si>
    <t>Drillers and blasters - surface mining, quarrying and construction</t>
  </si>
  <si>
    <t>47-5023.00</t>
  </si>
  <si>
    <t>Earth Drillers, Except Oil and Gas</t>
  </si>
  <si>
    <t>47-5032.00</t>
  </si>
  <si>
    <t>Explosives Workers, Ordnance Handling Experts, and Blasters</t>
  </si>
  <si>
    <t>Water well drillers</t>
  </si>
  <si>
    <t>Printing press operators</t>
  </si>
  <si>
    <t>51-5112.00</t>
  </si>
  <si>
    <t>Printing Press Operators</t>
  </si>
  <si>
    <t>49-3092.00</t>
  </si>
  <si>
    <t>Recreational Vehicle Service Technicians</t>
  </si>
  <si>
    <t>49-9092.00</t>
  </si>
  <si>
    <t>Commercial Divers</t>
  </si>
  <si>
    <t>49-9094.00</t>
  </si>
  <si>
    <t>Locksmiths and Safe Repairers</t>
  </si>
  <si>
    <t>49-9099.01</t>
  </si>
  <si>
    <t>Geothermal Technicians</t>
  </si>
  <si>
    <t>51-7031.00</t>
  </si>
  <si>
    <t>Model Makers, Wood</t>
  </si>
  <si>
    <t>51-7032.00</t>
  </si>
  <si>
    <t>Patternmakers, Wood</t>
  </si>
  <si>
    <t>Residential and commercial installers and servicers</t>
  </si>
  <si>
    <t>47-2043.00</t>
  </si>
  <si>
    <t>Floor Sanders and Finishers</t>
  </si>
  <si>
    <t>47-2231.00</t>
  </si>
  <si>
    <t>Solar Photovoltaic Installers</t>
  </si>
  <si>
    <t>47-4031.00</t>
  </si>
  <si>
    <t>Fence Erectors</t>
  </si>
  <si>
    <t>47-4091.00</t>
  </si>
  <si>
    <t>Segmental Pavers</t>
  </si>
  <si>
    <t>47-4099.03</t>
  </si>
  <si>
    <t>Weatherization Installers and Technicians</t>
  </si>
  <si>
    <t>49-9011.00</t>
  </si>
  <si>
    <t>Mechanical Door Repairers</t>
  </si>
  <si>
    <t>49-9095.00</t>
  </si>
  <si>
    <t>Manufactured Building and Mobile Home Installers</t>
  </si>
  <si>
    <t>Pest controllers and fumigators</t>
  </si>
  <si>
    <t>37-2021.00</t>
  </si>
  <si>
    <t>Pest Control Workers</t>
  </si>
  <si>
    <t>Other repairers and servicers</t>
  </si>
  <si>
    <t>49-3091.00</t>
  </si>
  <si>
    <t>Bicycle Repairers</t>
  </si>
  <si>
    <t>49-9061.00</t>
  </si>
  <si>
    <t>Camera and Photographic Equipment Repairers</t>
  </si>
  <si>
    <t>49-9063.00</t>
  </si>
  <si>
    <t>Musical Instrument Repairers and Tuners</t>
  </si>
  <si>
    <t>49-9069.00</t>
  </si>
  <si>
    <t>Precision Instrument and Equipment Repairers, All Other</t>
  </si>
  <si>
    <t>49-9091.00</t>
  </si>
  <si>
    <t>Coin, Vending, and Amusement Machine Servicers and Repairers</t>
  </si>
  <si>
    <t>Longshore workers</t>
  </si>
  <si>
    <t>53-7121.00</t>
  </si>
  <si>
    <t>Tank Car, Truck, and Ship Loaders</t>
  </si>
  <si>
    <t>Material handlers</t>
  </si>
  <si>
    <t>53-7011.00</t>
  </si>
  <si>
    <t>Conveyor Operators and Tenders</t>
  </si>
  <si>
    <t>53-7051.00</t>
  </si>
  <si>
    <t>Industrial Truck and Tractor Operators</t>
  </si>
  <si>
    <t>53-7062.04</t>
  </si>
  <si>
    <t>Recycling and Reclamation Workers</t>
  </si>
  <si>
    <t>53-7199.00</t>
  </si>
  <si>
    <t>Material Moving Workers, All Other</t>
  </si>
  <si>
    <t>Transport truck drivers</t>
  </si>
  <si>
    <t>53-3032.00</t>
  </si>
  <si>
    <t>Heavy and Tractor-Trailer Truck Drivers</t>
  </si>
  <si>
    <t>Bus drivers, subway operators and other transit operators</t>
  </si>
  <si>
    <t>53-3051.00</t>
  </si>
  <si>
    <t>Bus Drivers, School</t>
  </si>
  <si>
    <t>53-3052.00</t>
  </si>
  <si>
    <t>Bus Drivers, Transit and Intercity</t>
  </si>
  <si>
    <t>53-3053.00</t>
  </si>
  <si>
    <t>Shuttle Drivers and Chauffeurs</t>
  </si>
  <si>
    <t>53-4041.00</t>
  </si>
  <si>
    <t>Subway and Streetcar Operators</t>
  </si>
  <si>
    <t>Taxi and limousine drivers and chauffeurs</t>
  </si>
  <si>
    <t>53-3054.00</t>
  </si>
  <si>
    <t>Taxi Drivers</t>
  </si>
  <si>
    <t>53-3031.00</t>
  </si>
  <si>
    <t>Driver/Sales Workers</t>
  </si>
  <si>
    <t>53-3033.00</t>
  </si>
  <si>
    <t>Light Truck Drivers</t>
  </si>
  <si>
    <t>47-2071.00</t>
  </si>
  <si>
    <t>Paving, Surfacing, and Tamping Equipment Operators</t>
  </si>
  <si>
    <t>47-2072.00</t>
  </si>
  <si>
    <t>Pile Driver Operators</t>
  </si>
  <si>
    <t>47-2073.00</t>
  </si>
  <si>
    <t>Operating Engineers and Other Construction Equipment Operators</t>
  </si>
  <si>
    <t>47-5022.00</t>
  </si>
  <si>
    <t>Excavating and Loading Machine and Dragline Operators, Surface Mining</t>
  </si>
  <si>
    <t>53-7031.00</t>
  </si>
  <si>
    <t>Dredge Operators</t>
  </si>
  <si>
    <t>Public works maintenance equipment operators and related workers</t>
  </si>
  <si>
    <t>47-4051.00</t>
  </si>
  <si>
    <t>Highway Maintenance Workers</t>
  </si>
  <si>
    <t>53-3099.00</t>
  </si>
  <si>
    <t>Motor Vehicle Operators, All Other</t>
  </si>
  <si>
    <t>53-7081.00</t>
  </si>
  <si>
    <t>Refuse and Recyclable Material Collectors</t>
  </si>
  <si>
    <t>47-4061.00</t>
  </si>
  <si>
    <t>Rail-Track Laying and Maintenance Equipment Operators</t>
  </si>
  <si>
    <t>53-4099.00</t>
  </si>
  <si>
    <t>Rail Transportation Workers, All Other</t>
  </si>
  <si>
    <t>Water transport deck and engine room crew</t>
  </si>
  <si>
    <t>53-5011.00</t>
  </si>
  <si>
    <t>Sailors and Marine Oilers</t>
  </si>
  <si>
    <t>Boat and cable ferry operators and related occupations</t>
  </si>
  <si>
    <t>53-5022.00</t>
  </si>
  <si>
    <t>Motorboat Operators</t>
  </si>
  <si>
    <t>53-6011.00</t>
  </si>
  <si>
    <t>Bridge and Lock Tenders</t>
  </si>
  <si>
    <t>Air transport ramp attendants</t>
  </si>
  <si>
    <t>53-6032.00</t>
  </si>
  <si>
    <t>Aircraft Service Attendants</t>
  </si>
  <si>
    <t>49-3093.00</t>
  </si>
  <si>
    <t>Tire Repairers and Changers</t>
  </si>
  <si>
    <t>49-9043.00</t>
  </si>
  <si>
    <t>Maintenance Workers, Machinery</t>
  </si>
  <si>
    <t>49-9098.00</t>
  </si>
  <si>
    <t>Helpers--Installation, Maintenance, and Repair Workers</t>
  </si>
  <si>
    <t>Construction trades helpers and labourers</t>
  </si>
  <si>
    <t>47-2061.00</t>
  </si>
  <si>
    <t>Construction Laborers</t>
  </si>
  <si>
    <t>47-2151.00</t>
  </si>
  <si>
    <t>Pipelayers</t>
  </si>
  <si>
    <t>47-3011.00</t>
  </si>
  <si>
    <t>Helpers--Brickmasons, Blockmasons, Stonemasons, and Tile and Marble Setters</t>
  </si>
  <si>
    <t>47-3012.00</t>
  </si>
  <si>
    <t>Helpers--Carpenters</t>
  </si>
  <si>
    <t>47-3013.00</t>
  </si>
  <si>
    <t>Helpers--Electricians</t>
  </si>
  <si>
    <t>47-3014.00</t>
  </si>
  <si>
    <t>Helpers--Painters, Paperhangers, Plasterers, and Stucco Masons</t>
  </si>
  <si>
    <t>47-3015.00</t>
  </si>
  <si>
    <t>Helpers--Pipelayers, Plumbers, Pipefitters, and Steamfitters</t>
  </si>
  <si>
    <t>47-3016.00</t>
  </si>
  <si>
    <t>Helpers--Roofers</t>
  </si>
  <si>
    <t>47-3019.00</t>
  </si>
  <si>
    <t>Helpers, Construction Trades, All Other</t>
  </si>
  <si>
    <t>47-4041.00</t>
  </si>
  <si>
    <t>Hazardous Materials Removal Workers</t>
  </si>
  <si>
    <t>47-5051.00</t>
  </si>
  <si>
    <t>Rock Splitters, Quarry</t>
  </si>
  <si>
    <t>Other trades helpers and labourers</t>
  </si>
  <si>
    <t>Public works and maintenance labourers</t>
  </si>
  <si>
    <t>Railway and motor transport labourers</t>
  </si>
  <si>
    <t>Supervisors, logging and forestry</t>
  </si>
  <si>
    <t>45-1011.00</t>
  </si>
  <si>
    <t>First-Line Supervisors of Farming, Fishing, and Forestry Workers</t>
  </si>
  <si>
    <t>Supervisors, mining and quarrying</t>
  </si>
  <si>
    <t>Contractors and supervisors, oil and gas drilling and services</t>
  </si>
  <si>
    <t>Underground production and development miners</t>
  </si>
  <si>
    <t>47-5041.00</t>
  </si>
  <si>
    <t>Continuous Mining Machine Operators</t>
  </si>
  <si>
    <t>47-5043.00</t>
  </si>
  <si>
    <t>Roof Bolters, Mining</t>
  </si>
  <si>
    <t>47-5044.00</t>
  </si>
  <si>
    <t>Loading and Moving Machine Operators, Underground Mining</t>
  </si>
  <si>
    <t>47-5049.00</t>
  </si>
  <si>
    <t>Underground Mining Machine Operators, All Other</t>
  </si>
  <si>
    <t>Oil and gas well drillers, servicers, testers and related workers</t>
  </si>
  <si>
    <t>47-5012.00</t>
  </si>
  <si>
    <t>Rotary Drill Operators, Oil and Gas</t>
  </si>
  <si>
    <t>47-5013.00</t>
  </si>
  <si>
    <t>Service Unit Operators, Oil and Gas</t>
  </si>
  <si>
    <t>Logging machinery operators</t>
  </si>
  <si>
    <t>45-4022.00</t>
  </si>
  <si>
    <t>Logging Equipment Operators</t>
  </si>
  <si>
    <t>45-2091.00</t>
  </si>
  <si>
    <t>Agricultural Equipment Operators</t>
  </si>
  <si>
    <t>45-2092.00</t>
  </si>
  <si>
    <t>Farmworkers and Laborers, Crop, Nursery, and Greenhouse</t>
  </si>
  <si>
    <t>45-2093.00</t>
  </si>
  <si>
    <t>Farmworkers, Farm, Ranch, and Aquacultural Animals</t>
  </si>
  <si>
    <t>Contractors and supervisors, landscaping, grounds maintenance and horticulture services</t>
  </si>
  <si>
    <t>37-1012.00</t>
  </si>
  <si>
    <t>First-Line Supervisors of Landscaping, Lawn Service, and Groundskeeping Workers</t>
  </si>
  <si>
    <t>Fishing masters and officers</t>
  </si>
  <si>
    <t>45-3031.00</t>
  </si>
  <si>
    <t>Fishing and Hunting Workers</t>
  </si>
  <si>
    <t>Fishermen/women</t>
  </si>
  <si>
    <t>Underground mine service and support workers</t>
  </si>
  <si>
    <t>47-5011.00</t>
  </si>
  <si>
    <t>Derrick Operators, Oil and Gas</t>
  </si>
  <si>
    <t>53-7073.00</t>
  </si>
  <si>
    <t>Wellhead Pumpers</t>
  </si>
  <si>
    <t>Chain saw and skidder operators</t>
  </si>
  <si>
    <t>45-4021.00</t>
  </si>
  <si>
    <t>Fallers</t>
  </si>
  <si>
    <t>Silviculture and forestry workers</t>
  </si>
  <si>
    <t>45-4011.00</t>
  </si>
  <si>
    <t>Forest and Conservation Workers</t>
  </si>
  <si>
    <t>45-2041.00</t>
  </si>
  <si>
    <t>Graders and Sorters, Agricultural Products</t>
  </si>
  <si>
    <t>45-2099.00</t>
  </si>
  <si>
    <t>Agricultural Workers, All Other</t>
  </si>
  <si>
    <t>37-3012.00</t>
  </si>
  <si>
    <t>Pesticide Handlers, Sprayers, and Applicators, Vegetation</t>
  </si>
  <si>
    <t>Fishing vessel deckhands</t>
  </si>
  <si>
    <t>Trappers and hunters</t>
  </si>
  <si>
    <t>Harvesting labourers</t>
  </si>
  <si>
    <t>Landscaping and grounds maintenance labourers</t>
  </si>
  <si>
    <t>37-3019.00</t>
  </si>
  <si>
    <t>Grounds Maintenance Workers, All Other</t>
  </si>
  <si>
    <t>Aquaculture and marine harvest labourers</t>
  </si>
  <si>
    <t>Mine labourers</t>
  </si>
  <si>
    <t>47-5081.00</t>
  </si>
  <si>
    <t>Helpers--Extraction Workers</t>
  </si>
  <si>
    <t>47-5099.00</t>
  </si>
  <si>
    <t>Extraction Workers, All Other</t>
  </si>
  <si>
    <t>Oil and gas drilling, servicing and related labourers</t>
  </si>
  <si>
    <t>47-5071.00</t>
  </si>
  <si>
    <t>Roustabouts, Oil and Gas</t>
  </si>
  <si>
    <t>Logging and forestry labourers</t>
  </si>
  <si>
    <t>45-4029.00</t>
  </si>
  <si>
    <t>Logging Workers, All Other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</si>
  <si>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</si>
  <si>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</si>
  <si>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</si>
  <si>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</si>
  <si>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</si>
  <si>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</si>
  <si>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</si>
  <si>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</si>
  <si>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</si>
  <si>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</si>
  <si>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</si>
  <si>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51-4051.00</t>
  </si>
  <si>
    <t>Metal-Refining Furnace Operators and Tenders</t>
  </si>
  <si>
    <t>51-4191.00</t>
  </si>
  <si>
    <t>Heat Treating Equipment Setters, Operators, and Tenders, Metal and Plastic</t>
  </si>
  <si>
    <t>Central control and process operators, petroleum, gas and chemical processing</t>
  </si>
  <si>
    <t>51-8091.00</t>
  </si>
  <si>
    <t>Chemical Plant and System Operators</t>
  </si>
  <si>
    <t>51-8092.00</t>
  </si>
  <si>
    <t>Gas Plant Operators</t>
  </si>
  <si>
    <t>51-8093.00</t>
  </si>
  <si>
    <t>Petroleum Pump System Operators, Refinery Operators, and Gaugers</t>
  </si>
  <si>
    <t>51-8099.01</t>
  </si>
  <si>
    <t>Biofuels Processing Technicians</t>
  </si>
  <si>
    <t>53-7071.00</t>
  </si>
  <si>
    <t>Gas Compressor and Gas Pumping Station Operators</t>
  </si>
  <si>
    <t>Pulping, papermaking and coating control operators</t>
  </si>
  <si>
    <t>51-9012.00</t>
  </si>
  <si>
    <t>Separating, Filtering, Clarifying, Precipitating, and Still Machine Setters, Operators, and Tenders</t>
  </si>
  <si>
    <t>Power engineers and power systems operators</t>
  </si>
  <si>
    <t>51-8011.00</t>
  </si>
  <si>
    <t>Nuclear Power Reactor Operators</t>
  </si>
  <si>
    <t>51-8012.00</t>
  </si>
  <si>
    <t>Power Distributors and Dispatchers</t>
  </si>
  <si>
    <t>51-8013.04</t>
  </si>
  <si>
    <t>Hydroelectric Plant Technicians</t>
  </si>
  <si>
    <t>51-8021.00</t>
  </si>
  <si>
    <t>Stationary Engineers and Boiler Operators</t>
  </si>
  <si>
    <t>Water and waste treatment plant operators</t>
  </si>
  <si>
    <t>51-8031.00</t>
  </si>
  <si>
    <t>Water and Wastewater Treatment Plant and System Operators</t>
  </si>
  <si>
    <t>53-7072.00</t>
  </si>
  <si>
    <t>Pump Operators, Except Wellhead Pumpers</t>
  </si>
  <si>
    <t>Machine operators, mineral and metal processing</t>
  </si>
  <si>
    <t>51-4021.00</t>
  </si>
  <si>
    <t>Extruding and Drawing Machine Setters, Operators, and Tenders, Metal and Plastic</t>
  </si>
  <si>
    <t>51-4023.00</t>
  </si>
  <si>
    <t>Rolling Machine Setters, Operators, and Tenders, Metal and Plastic</t>
  </si>
  <si>
    <t>51-4052.00</t>
  </si>
  <si>
    <t>Pourers and Casters, Metal</t>
  </si>
  <si>
    <t>51-9051.00</t>
  </si>
  <si>
    <t>Furnace, Kiln, Oven, Drier, and Kettle Operators and Tenders</t>
  </si>
  <si>
    <t>51-4071.00</t>
  </si>
  <si>
    <t>Foundry Mold and Coremakers</t>
  </si>
  <si>
    <t>51-4072.00</t>
  </si>
  <si>
    <t>Molding, Coremaking, and Casting Machine Setters, Operators, and Tenders, Metal and Plastic</t>
  </si>
  <si>
    <t>Glass forming and finishing machine operators and glass cutters</t>
  </si>
  <si>
    <t>51-9021.00</t>
  </si>
  <si>
    <t>Crushing, Grinding, and Polishing Machine Setters, Operators, and Tenders</t>
  </si>
  <si>
    <t>51-9031.00</t>
  </si>
  <si>
    <t>Cutters and Trimmers, Hand</t>
  </si>
  <si>
    <t>51-9032.00</t>
  </si>
  <si>
    <t>Cutting and Slicing Machine Setters, Operators, and Tenders</t>
  </si>
  <si>
    <t>51-9041.00</t>
  </si>
  <si>
    <t>Extruding, Forming, Pressing, and Compacting Machine Setters, Operators, and Tenders</t>
  </si>
  <si>
    <t>51-9195.05</t>
  </si>
  <si>
    <t>Potters, Manufacturing</t>
  </si>
  <si>
    <t>Concrete, clay and stone forming operators</t>
  </si>
  <si>
    <t>51-9022.00</t>
  </si>
  <si>
    <t>Grinding and Polishing Workers, Hand</t>
  </si>
  <si>
    <t>51-9023.00</t>
  </si>
  <si>
    <t>Mixing and Blending Machine Setters, Operators, and Tenders</t>
  </si>
  <si>
    <t>51-9194.00</t>
  </si>
  <si>
    <t>Etchers and Engravers</t>
  </si>
  <si>
    <t>Inspectors and testers, mineral and metal processing</t>
  </si>
  <si>
    <t>Metalworking and forging machine operators</t>
  </si>
  <si>
    <t>51-4022.00</t>
  </si>
  <si>
    <t>Forging Machine Setters, Operators, and Tenders, Metal and Plastic</t>
  </si>
  <si>
    <t>51-4031.00</t>
  </si>
  <si>
    <t>Cutting, Punching, and Press Machine Setters, Operators, and Tenders, Metal and Plastic</t>
  </si>
  <si>
    <t>Machining tool operators</t>
  </si>
  <si>
    <t>51-4032.00</t>
  </si>
  <si>
    <t>Drilling and Boring Machine Tool Setters, Operators, and Tenders, Metal and Plastic</t>
  </si>
  <si>
    <t>51-4033.00</t>
  </si>
  <si>
    <t>Grinding, Lapping, Polishing, and Buffing Machine Tool Setters, Operators, and Tenders, Metal and Plastic</t>
  </si>
  <si>
    <t>51-4034.00</t>
  </si>
  <si>
    <t>Lathe and Turning Machine Tool Setters, Operators, and Tenders, Metal and Plastic</t>
  </si>
  <si>
    <t>51-4035.00</t>
  </si>
  <si>
    <t>Milling and Planing Machine Setters, Operators, and Tenders, Metal and Plastic</t>
  </si>
  <si>
    <t>51-4081.00</t>
  </si>
  <si>
    <t>Multiple Machine Tool Setters, Operators, and Tenders, Metal and Plastic</t>
  </si>
  <si>
    <t>51-4194.00</t>
  </si>
  <si>
    <t>Tool Grinders, Filers, and Sharpeners</t>
  </si>
  <si>
    <t>51-4199.00</t>
  </si>
  <si>
    <t>Metal Workers and Plastic Workers, All Other</t>
  </si>
  <si>
    <t>Chemical plant machine operators</t>
  </si>
  <si>
    <t>51-9011.00</t>
  </si>
  <si>
    <t>Chemical Equipment Operators and Tenders</t>
  </si>
  <si>
    <t>51-9193.00</t>
  </si>
  <si>
    <t>Cooling and Freezing Equipment Operators and Tenders</t>
  </si>
  <si>
    <t>Plastics processing machine operators</t>
  </si>
  <si>
    <t>51-6091.00</t>
  </si>
  <si>
    <t>Extruding and Forming Machine Setters, Operators, and Tenders, Synthetic and Glass Fibers</t>
  </si>
  <si>
    <t>Rubber processing machine operators and related workers</t>
  </si>
  <si>
    <t>51-9191.00</t>
  </si>
  <si>
    <t>Adhesive Bonding Machine Operators and Tenders</t>
  </si>
  <si>
    <t>51-9192.00</t>
  </si>
  <si>
    <t>Cleaning, Washing, and Metal Pickling Equipment Operators and Tenders</t>
  </si>
  <si>
    <t>51-9197.00</t>
  </si>
  <si>
    <t>Tire Builders</t>
  </si>
  <si>
    <t>Sawmill machine operators</t>
  </si>
  <si>
    <t>51-7041.00</t>
  </si>
  <si>
    <t>Sawing Machine Setters, Operators, and Tenders, Wood</t>
  </si>
  <si>
    <t>51-9196.00</t>
  </si>
  <si>
    <t>Paper Goods Machine Setters, Operators, and Tenders</t>
  </si>
  <si>
    <t>Other wood processing machine operators</t>
  </si>
  <si>
    <t>51-7042.00</t>
  </si>
  <si>
    <t>Woodworking Machine Setters, Operators, and Tenders, Except Sawing</t>
  </si>
  <si>
    <t>Paper converting machine operators</t>
  </si>
  <si>
    <t>Lumber graders and other wood processing inspectors and graders</t>
  </si>
  <si>
    <t>45-4023.00</t>
  </si>
  <si>
    <t>Log Graders and Scalers</t>
  </si>
  <si>
    <t>Woodworking machine operators</t>
  </si>
  <si>
    <t>51-7099.00</t>
  </si>
  <si>
    <t>Woodworkers, All Other</t>
  </si>
  <si>
    <t>Textile fibre and yarn, hide and pelt processing machine operators and workers</t>
  </si>
  <si>
    <t>51-6061.00</t>
  </si>
  <si>
    <t>Textile Bleaching and Dyeing Machine Operators and Tenders</t>
  </si>
  <si>
    <t>51-6064.00</t>
  </si>
  <si>
    <t>Textile Winding, Twisting, and Drawing Out Machine Setters, Operators, and Tenders</t>
  </si>
  <si>
    <t>Weavers, knitters and other fabric making occupations</t>
  </si>
  <si>
    <t>51-6063.00</t>
  </si>
  <si>
    <t>Textile Knitting and Weaving Machine Setters, Operators, and Tenders</t>
  </si>
  <si>
    <t>51-6062.00</t>
  </si>
  <si>
    <t>Textile Cutting Machine Setters, Operators, and Tenders</t>
  </si>
  <si>
    <t>Industrial sewing machine operators</t>
  </si>
  <si>
    <t>51-6031.00</t>
  </si>
  <si>
    <t>Sewing Machine Operators</t>
  </si>
  <si>
    <t>51-6042.00</t>
  </si>
  <si>
    <t>Shoe Machine Operators and Tenders</t>
  </si>
  <si>
    <t>Inspectors and graders, textile, fabric, fur and leather products manufacturing</t>
  </si>
  <si>
    <t>Process control and machine operators, food and beverage processing</t>
  </si>
  <si>
    <t>51-3091.00</t>
  </si>
  <si>
    <t>Food and Tobacco Roasting, Baking, and Drying Machine Operators and Tenders</t>
  </si>
  <si>
    <t>51-3092.00</t>
  </si>
  <si>
    <t>Food Batchmakers</t>
  </si>
  <si>
    <t>51-3093.00</t>
  </si>
  <si>
    <t>Food Cooking Machine Operators and Tenders</t>
  </si>
  <si>
    <t>51-3099.00</t>
  </si>
  <si>
    <t>Food Processing Workers, All Other</t>
  </si>
  <si>
    <t>51-9111.00</t>
  </si>
  <si>
    <t>Packaging and Filling Machine Operators and Tenders</t>
  </si>
  <si>
    <t>Industrial butchers and meat cutters, poultry preparers and related workers</t>
  </si>
  <si>
    <t>51-3023.00</t>
  </si>
  <si>
    <t>Slaughterers and Meat Packers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</si>
  <si>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</si>
  <si>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</si>
  <si>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</si>
  <si>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</si>
  <si>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51-9151.00</t>
  </si>
  <si>
    <t>Photographic Process Workers and Processing Machine Operators</t>
  </si>
  <si>
    <t>Binding and finishing machine operators</t>
  </si>
  <si>
    <t>51-5113.00</t>
  </si>
  <si>
    <t>Print Binding and Finishing Workers</t>
  </si>
  <si>
    <t>Photographic and film processors</t>
  </si>
  <si>
    <t>Aircraft assemblers and aircraft assembly inspectors</t>
  </si>
  <si>
    <t>51-2011.00</t>
  </si>
  <si>
    <t>Aircraft Structure, Surfaces, Rigging, and Systems Assemblers</t>
  </si>
  <si>
    <t>51-2092.00</t>
  </si>
  <si>
    <t>Team Assemblers</t>
  </si>
  <si>
    <t>Motor vehicle assemblers, inspectors and testers</t>
  </si>
  <si>
    <t>49-2096.00</t>
  </si>
  <si>
    <t>Electronic Equipment Installers and Repairers, Motor Vehicles</t>
  </si>
  <si>
    <t>Electronics assemblers, fabricators, inspectors and testers</t>
  </si>
  <si>
    <t>51-2022.00</t>
  </si>
  <si>
    <t>Electrical and Electronic Equipment Assemblers</t>
  </si>
  <si>
    <t>51-9141.00</t>
  </si>
  <si>
    <t>Semiconductor Processing Technicians</t>
  </si>
  <si>
    <t>Assemblers and inspectors, electrical appliance, apparatus and equipment manufacturing</t>
  </si>
  <si>
    <t>51-2023.00</t>
  </si>
  <si>
    <t>Electromechanical Equipment Assemblers</t>
  </si>
  <si>
    <t>Assemblers, fabricators and inspectors, industrial electrical motors and transformers</t>
  </si>
  <si>
    <t>51-2021.00</t>
  </si>
  <si>
    <t>Coil Winders, Tapers, and Finishers</t>
  </si>
  <si>
    <t>Mechanical assemblers and inspectors</t>
  </si>
  <si>
    <t>Machine operators and inspectors, electrical apparatus manufacturing</t>
  </si>
  <si>
    <t>51-2051.00</t>
  </si>
  <si>
    <t>Fiberglass Laminators and Fabricators</t>
  </si>
  <si>
    <t>51-2099.00</t>
  </si>
  <si>
    <t>Assemblers and Fabricators, All Other</t>
  </si>
  <si>
    <t>51-7021.00</t>
  </si>
  <si>
    <t>Furniture Finishers</t>
  </si>
  <si>
    <t>Plastic products assemblers, finishers and inspectors</t>
  </si>
  <si>
    <t>Industrial painters, coaters and metal finishing process operators</t>
  </si>
  <si>
    <t>51-4193.00</t>
  </si>
  <si>
    <t>Plating Machine Setters, Operators, and Tenders, Metal and Plastic</t>
  </si>
  <si>
    <t>51-9124.00</t>
  </si>
  <si>
    <t>Coating, Painting, and Spraying Machine Setters, Operators, and Tenders</t>
  </si>
  <si>
    <t>Other products assemblers, finishers and inspectors</t>
  </si>
  <si>
    <t>51-2061.00</t>
  </si>
  <si>
    <t>Timing Device Assemblers and Adjusters</t>
  </si>
  <si>
    <t>51-6099.00</t>
  </si>
  <si>
    <t>Textile, Apparel, and Furnishings Workers, All Other</t>
  </si>
  <si>
    <t>Labourers in mineral and metal processing</t>
  </si>
  <si>
    <t>51-9198.00</t>
  </si>
  <si>
    <t>Helpers--Production Workers</t>
  </si>
  <si>
    <t>53-7063.00</t>
  </si>
  <si>
    <t>Machine Feeders and Offbearers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</si>
  <si>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</si>
  <si>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</si>
  <si>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</si>
  <si>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</si>
  <si>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food and beverage processing</t>
  </si>
  <si>
    <t>Labourers in fish and seafood processing</t>
  </si>
  <si>
    <t>Other labourers in processing, manufacturing and utilities</t>
  </si>
  <si>
    <t>51-9199.00</t>
  </si>
  <si>
    <t>Production Workers, All Other</t>
  </si>
  <si>
    <t>Select O*Net Title (Column C) to get relavent NOC Title &amp; ID. Edit Green Cells only</t>
  </si>
  <si>
    <t>O*Net Title</t>
  </si>
  <si>
    <t>O*Net ID</t>
  </si>
  <si>
    <t>NOC Title</t>
  </si>
  <si>
    <t>Strengths</t>
  </si>
  <si>
    <t>NOC 2021</t>
  </si>
  <si>
    <t>NOC 2021 Title</t>
  </si>
  <si>
    <t>Maîtres d'hôtel and hosts/hostesses</t>
  </si>
  <si>
    <t>Senior managers - public and private sector</t>
  </si>
  <si>
    <t>Commissioned police officers and related occupations in public protection services</t>
  </si>
  <si>
    <t>Managers in customer and personal services</t>
  </si>
  <si>
    <t>Supervisors, supply chain, tracking and scheduling coordination occupations</t>
  </si>
  <si>
    <t>Procurement and purchasing agents and officers</t>
  </si>
  <si>
    <t>Court clerks and related court services occupations</t>
  </si>
  <si>
    <t>Employment insurance and revenue officers</t>
  </si>
  <si>
    <t>Legal administrative assistants</t>
  </si>
  <si>
    <t>Assessors, business valuators and appraisers</t>
  </si>
  <si>
    <t>Collection clerks</t>
  </si>
  <si>
    <t>Postal services representatives</t>
  </si>
  <si>
    <t>Delivery service drivers and door-to-door distributors</t>
  </si>
  <si>
    <t>Production logistics workers</t>
  </si>
  <si>
    <t>Other professional engineers</t>
  </si>
  <si>
    <t>Cybersecurity specialists</t>
  </si>
  <si>
    <t>Computer systems developers and programmers</t>
  </si>
  <si>
    <t>Non-destructive testers and inspectors</t>
  </si>
  <si>
    <t>Public and environmental health and safety professionals</t>
  </si>
  <si>
    <t>Computer network and web technicians</t>
  </si>
  <si>
    <t>Nursing coordinators and supervisors</t>
  </si>
  <si>
    <t>Specialists in clinical and laboratory medicine</t>
  </si>
  <si>
    <t>Physician assistants, midwives and allied health professionals</t>
  </si>
  <si>
    <t>Cardiology technologists and electrophysiological diagnostic technologists</t>
  </si>
  <si>
    <t>Other medical technologists and technicians</t>
  </si>
  <si>
    <t>Dental technologists and technicians</t>
  </si>
  <si>
    <t>Traditional Chinese medicine practitioners and acupuncturists</t>
  </si>
  <si>
    <t>Dental assistants and dental laboratory assistants</t>
  </si>
  <si>
    <t>Pharmacy technical assistants and pharmacy assistants</t>
  </si>
  <si>
    <t>Therapists in counselling and related specialized therapies</t>
  </si>
  <si>
    <t>Religious leaders</t>
  </si>
  <si>
    <t>Probation and parole officers</t>
  </si>
  <si>
    <t>Career development practitioners and career counsellors (except education)</t>
  </si>
  <si>
    <t>Business development officers and market researchers and analysts</t>
  </si>
  <si>
    <t>Other professional occupations in social science</t>
  </si>
  <si>
    <t>Paralegals and related occupations</t>
  </si>
  <si>
    <t>Religion workers</t>
  </si>
  <si>
    <t>Primary combat members of the Canadian Armed Forces</t>
  </si>
  <si>
    <t>Home support workers, caregivers and related occupations</t>
  </si>
  <si>
    <t>By-law enforcement and other regulatory officers</t>
  </si>
  <si>
    <t>Conservators and curators</t>
  </si>
  <si>
    <t>Authors and writers (except technical)</t>
  </si>
  <si>
    <t>Actors, comedians and circus performers</t>
  </si>
  <si>
    <t>Registrars, restorers, interpreters and other occupations related to museum and art galleries</t>
  </si>
  <si>
    <t>Other technical and coordinating occupations in motion pictures, broadcasting and the performing arts</t>
  </si>
  <si>
    <t>Butchers - retail and wholesale</t>
  </si>
  <si>
    <t>Retail salespersons and visual merchandisers</t>
  </si>
  <si>
    <t>Casino workers</t>
  </si>
  <si>
    <t>Other support occupations in personal services</t>
  </si>
  <si>
    <t>Janitors, caretakers and heavy-duty cleaners</t>
  </si>
  <si>
    <t>Other service support occupations</t>
  </si>
  <si>
    <t>Telecommunications line and cable installers and repairers</t>
  </si>
  <si>
    <t>Telecommunications equipment installation and cable television service technicians</t>
  </si>
  <si>
    <t>Auto body collision, refinishing and glass technicians and damage repair estimators</t>
  </si>
  <si>
    <t>Utility maintenance workers</t>
  </si>
  <si>
    <t>Heavy equipment operators</t>
  </si>
  <si>
    <t>Automotive and heavy truck and equipment parts installers and servicers</t>
  </si>
  <si>
    <t>Agricultural service contractors and farm supervisors</t>
  </si>
  <si>
    <t>Livestock labourers</t>
  </si>
  <si>
    <t>Nursery and greenhouse labourers</t>
  </si>
  <si>
    <t>Supervisors, electronics and electrical products manufacturing</t>
  </si>
  <si>
    <t>Machine operators of other metal products</t>
  </si>
  <si>
    <t>Pulp mill, papermaking and finishing machine operators</t>
  </si>
  <si>
    <t>Labourers in textile processing and cutting</t>
  </si>
  <si>
    <t>Furniture and fixture assemblers, finishers, refinishers and inspectors</t>
  </si>
  <si>
    <t>Assemblers and inspectors of other wood products</t>
  </si>
  <si>
    <t>Financial advisors</t>
  </si>
  <si>
    <t>Border services, customs, and immigration officers</t>
  </si>
  <si>
    <t>Specialists in surgery</t>
  </si>
  <si>
    <t xml:space="preserve">Other technical trades and related occupations </t>
  </si>
  <si>
    <t>Software developers and programmers</t>
  </si>
  <si>
    <t>Web developers and programmers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</si>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</sst>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30" x14ac:knownFonts="1">
    <font>
      <sz val="10"/>
      <color rgb="FF000000"/>
      <name val="Arial"/>
      <scheme val="minor"/>
    </font>
    <font>
      <sz val="10"/>
      <color theme="1"/>
      <name val="Nunito"/>
    </font>
    <font>
      <b/>
      <sz val="10"/>
      <color theme="1"/>
      <name val="Nunito"/>
    </font>
    <font>
      <b/>
      <sz val="10"/>
      <color theme="1"/>
      <name val="Roboto"/>
    </font>
    <font>
      <sz val="10"/>
      <color theme="1"/>
      <name val="Arial"/>
    </font>
    <font>
      <b/>
      <sz val="10"/>
      <color rgb="FF666666"/>
      <name val="Nunito"/>
    </font>
    <font>
      <sz val="11"/>
      <color theme="1"/>
      <name val="Nunito"/>
    </font>
    <font>
      <sz val="11"/>
      <color rgb="FF000000"/>
      <name val="Nunito"/>
    </font>
    <font>
      <sz val="10"/>
      <color theme="1"/>
      <name val="Roboto"/>
    </font>
    <font>
      <sz val="10"/>
      <color rgb="FF666666"/>
      <name val="Nunito"/>
    </font>
    <font>
      <sz val="11"/>
      <color rgb="FFFF0000"/>
      <name val="Nunito"/>
    </font>
    <font>
      <b/>
      <sz val="11"/>
      <color theme="1"/>
      <name val="Roboto"/>
    </font>
    <font>
      <b/>
      <sz val="10"/>
      <color rgb="FF666666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rgb="FF666666"/>
      <name val="Roboto"/>
    </font>
    <font>
      <sz val="11"/>
      <color rgb="FF000000"/>
      <name val="Calibri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color theme="1"/>
      <name val="Arial"/>
    </font>
    <font>
      <b/>
      <sz val="8"/>
      <color theme="1"/>
      <name val="Arial"/>
    </font>
    <font>
      <b/>
      <sz val="11"/>
      <color rgb="FFFFFFFF"/>
      <name val="Nunito"/>
    </font>
    <font>
      <sz val="12"/>
      <color theme="1"/>
      <name val="Nunito"/>
    </font>
    <font>
      <b/>
      <sz val="12"/>
      <color theme="1"/>
      <name val="Nunito"/>
    </font>
    <font>
      <b/>
      <sz val="11"/>
      <color theme="1"/>
      <name val="Nunito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990000"/>
        <bgColor rgb="FF99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4" fillId="2" borderId="0" xfId="0" applyFont="1" applyFill="1"/>
    <xf numFmtId="0" fontId="2" fillId="3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4" borderId="0" xfId="0" applyFont="1" applyFill="1" applyAlignment="1">
      <alignment horizontal="right"/>
    </xf>
    <xf numFmtId="0" fontId="4" fillId="4" borderId="0" xfId="0" applyFont="1" applyFill="1"/>
    <xf numFmtId="0" fontId="2" fillId="5" borderId="0" xfId="0" applyFont="1" applyFill="1"/>
    <xf numFmtId="0" fontId="8" fillId="5" borderId="0" xfId="0" applyFont="1" applyFill="1"/>
    <xf numFmtId="9" fontId="3" fillId="5" borderId="0" xfId="0" applyNumberFormat="1" applyFont="1" applyFill="1"/>
    <xf numFmtId="0" fontId="9" fillId="0" borderId="0" xfId="0" applyFont="1"/>
    <xf numFmtId="0" fontId="2" fillId="4" borderId="0" xfId="0" applyFont="1" applyFill="1"/>
    <xf numFmtId="0" fontId="1" fillId="4" borderId="0" xfId="0" applyFont="1" applyFill="1"/>
    <xf numFmtId="9" fontId="2" fillId="4" borderId="0" xfId="0" applyNumberFormat="1" applyFont="1" applyFill="1"/>
    <xf numFmtId="0" fontId="2" fillId="6" borderId="0" xfId="0" applyFont="1" applyFill="1"/>
    <xf numFmtId="0" fontId="1" fillId="6" borderId="0" xfId="0" applyFont="1" applyFill="1"/>
    <xf numFmtId="0" fontId="10" fillId="0" borderId="0" xfId="0" applyFont="1"/>
    <xf numFmtId="164" fontId="2" fillId="6" borderId="0" xfId="0" applyNumberFormat="1" applyFont="1" applyFill="1"/>
    <xf numFmtId="0" fontId="8" fillId="0" borderId="0" xfId="0" applyFont="1"/>
    <xf numFmtId="0" fontId="8" fillId="7" borderId="0" xfId="0" applyFont="1" applyFill="1"/>
    <xf numFmtId="0" fontId="3" fillId="0" borderId="0" xfId="0" applyFont="1"/>
    <xf numFmtId="0" fontId="11" fillId="2" borderId="0" xfId="0" applyFont="1" applyFill="1"/>
    <xf numFmtId="0" fontId="3" fillId="3" borderId="0" xfId="0" applyFont="1" applyFill="1"/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3" fillId="5" borderId="0" xfId="0" applyFont="1" applyFill="1"/>
    <xf numFmtId="0" fontId="15" fillId="0" borderId="0" xfId="0" applyFont="1"/>
    <xf numFmtId="0" fontId="16" fillId="0" borderId="0" xfId="0" applyFont="1"/>
    <xf numFmtId="0" fontId="3" fillId="4" borderId="0" xfId="0" applyFont="1" applyFill="1"/>
    <xf numFmtId="0" fontId="8" fillId="4" borderId="0" xfId="0" applyFont="1" applyFill="1"/>
    <xf numFmtId="9" fontId="3" fillId="4" borderId="0" xfId="0" applyNumberFormat="1" applyFont="1" applyFill="1"/>
    <xf numFmtId="0" fontId="3" fillId="6" borderId="0" xfId="0" applyFont="1" applyFill="1"/>
    <xf numFmtId="0" fontId="8" fillId="6" borderId="0" xfId="0" applyFont="1" applyFill="1"/>
    <xf numFmtId="0" fontId="17" fillId="0" borderId="0" xfId="0" applyFont="1"/>
    <xf numFmtId="0" fontId="4" fillId="6" borderId="0" xfId="0" applyFont="1" applyFill="1"/>
    <xf numFmtId="0" fontId="18" fillId="6" borderId="0" xfId="0" applyFont="1" applyFill="1"/>
    <xf numFmtId="164" fontId="3" fillId="6" borderId="0" xfId="0" applyNumberFormat="1" applyFont="1" applyFill="1"/>
    <xf numFmtId="0" fontId="19" fillId="6" borderId="0" xfId="0" applyFont="1" applyFill="1"/>
    <xf numFmtId="0" fontId="20" fillId="0" borderId="0" xfId="0" applyFont="1"/>
    <xf numFmtId="0" fontId="22" fillId="0" borderId="0" xfId="0" applyFont="1" applyAlignment="1">
      <alignment horizontal="left"/>
    </xf>
    <xf numFmtId="0" fontId="19" fillId="0" borderId="0" xfId="0" applyFont="1"/>
    <xf numFmtId="0" fontId="21" fillId="8" borderId="0" xfId="0" applyFont="1" applyFill="1" applyAlignment="1">
      <alignment horizontal="right"/>
    </xf>
    <xf numFmtId="0" fontId="22" fillId="8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19" fillId="8" borderId="0" xfId="0" applyFont="1" applyFill="1"/>
    <xf numFmtId="0" fontId="20" fillId="9" borderId="0" xfId="0" applyFont="1" applyFill="1"/>
    <xf numFmtId="0" fontId="6" fillId="0" borderId="0" xfId="0" applyFont="1"/>
    <xf numFmtId="0" fontId="24" fillId="0" borderId="0" xfId="0" applyFont="1"/>
    <xf numFmtId="0" fontId="25" fillId="11" borderId="0" xfId="0" applyFont="1" applyFill="1"/>
    <xf numFmtId="0" fontId="26" fillId="12" borderId="0" xfId="0" applyFont="1" applyFill="1"/>
    <xf numFmtId="0" fontId="26" fillId="11" borderId="0" xfId="0" applyFont="1" applyFill="1"/>
    <xf numFmtId="0" fontId="18" fillId="0" borderId="0" xfId="0" applyFont="1"/>
    <xf numFmtId="0" fontId="27" fillId="0" borderId="0" xfId="0" applyFont="1" applyAlignment="1">
      <alignment horizontal="left"/>
    </xf>
    <xf numFmtId="0" fontId="27" fillId="8" borderId="0" xfId="0" applyFont="1" applyFill="1" applyAlignment="1">
      <alignment horizontal="left"/>
    </xf>
    <xf numFmtId="0" fontId="28" fillId="8" borderId="0" xfId="0" applyFont="1" applyFill="1" applyAlignment="1">
      <alignment horizontal="right"/>
    </xf>
    <xf numFmtId="0" fontId="29" fillId="8" borderId="0" xfId="0" applyFont="1" applyFill="1" applyAlignment="1">
      <alignment horizontal="left"/>
    </xf>
    <xf numFmtId="0" fontId="23" fillId="10" borderId="0" xfId="0" applyFont="1" applyFill="1" applyAlignment="1">
      <alignment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cgov.sharepoint.com/teams/02407-CEU-NOC2021TransitionProject/Shared%20Documents/CEU%20-%20NOC%202021%20Transition%20Project/1.%20CEU%20Product%20Owners/CDQ/NOC%202021%20CDQ%20Files/FINAL%20NOC%202021%20CDQ%20Mapping.xlsx" TargetMode="External"/><Relationship Id="rId1" Type="http://schemas.openxmlformats.org/officeDocument/2006/relationships/externalLinkPath" Target="FINAL%20NOC%202021%20CDQ%20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 SHEET"/>
      <sheetName val="NOC 2021 JOB TITLES"/>
      <sheetName val="NOC 2021 CODE TITLES"/>
      <sheetName val="NOC 2016 TO 2021 CONCORDANCE"/>
    </sheetNames>
    <sheetDataSet>
      <sheetData sheetId="0"/>
      <sheetData sheetId="1"/>
      <sheetData sheetId="2">
        <row r="3">
          <cell r="A3">
            <v>10</v>
          </cell>
          <cell r="B3" t="str">
            <v>Legislators</v>
          </cell>
        </row>
        <row r="4">
          <cell r="A4">
            <v>18</v>
          </cell>
          <cell r="B4" t="str">
            <v>Senior managers - public and private sector</v>
          </cell>
        </row>
        <row r="5">
          <cell r="A5">
            <v>10010</v>
          </cell>
          <cell r="B5" t="str">
            <v>Financial managers</v>
          </cell>
        </row>
        <row r="6">
          <cell r="A6">
            <v>10011</v>
          </cell>
          <cell r="B6" t="str">
            <v>Human resources managers</v>
          </cell>
        </row>
        <row r="7">
          <cell r="A7">
            <v>10012</v>
          </cell>
          <cell r="B7" t="str">
            <v>Purchasing managers</v>
          </cell>
        </row>
        <row r="8">
          <cell r="A8">
            <v>10019</v>
          </cell>
          <cell r="B8" t="str">
            <v>Other administrative services managers</v>
          </cell>
        </row>
        <row r="9">
          <cell r="A9">
            <v>10020</v>
          </cell>
          <cell r="B9" t="str">
            <v>Insurance, real estate and financial brokerage managers</v>
          </cell>
        </row>
        <row r="10">
          <cell r="A10">
            <v>10021</v>
          </cell>
          <cell r="B10" t="str">
            <v>Banking, credit and other investment managers</v>
          </cell>
        </row>
        <row r="11">
          <cell r="A11">
            <v>10022</v>
          </cell>
          <cell r="B11" t="str">
            <v>Advertising, marketing and public relations managers</v>
          </cell>
        </row>
        <row r="12">
          <cell r="A12">
            <v>10029</v>
          </cell>
          <cell r="B12" t="str">
            <v>Other business services managers</v>
          </cell>
        </row>
        <row r="13">
          <cell r="A13">
            <v>10030</v>
          </cell>
          <cell r="B13" t="str">
            <v>Telecommunication carriers managers</v>
          </cell>
        </row>
        <row r="14">
          <cell r="A14">
            <v>11100</v>
          </cell>
          <cell r="B14" t="str">
            <v>Financial auditors and accountants</v>
          </cell>
        </row>
        <row r="15">
          <cell r="A15">
            <v>11101</v>
          </cell>
          <cell r="B15" t="str">
            <v>Financial and investment analysts</v>
          </cell>
        </row>
        <row r="16">
          <cell r="A16">
            <v>11102</v>
          </cell>
          <cell r="B16" t="str">
            <v>Financial advisors</v>
          </cell>
        </row>
        <row r="17">
          <cell r="A17">
            <v>11103</v>
          </cell>
          <cell r="B17" t="str">
            <v>Securities agents, investment dealers and brokers</v>
          </cell>
        </row>
        <row r="18">
          <cell r="A18">
            <v>11109</v>
          </cell>
          <cell r="B18" t="str">
            <v>Other financial officers</v>
          </cell>
        </row>
        <row r="19">
          <cell r="A19">
            <v>11200</v>
          </cell>
          <cell r="B19" t="str">
            <v>Human resources professionals</v>
          </cell>
        </row>
        <row r="20">
          <cell r="A20">
            <v>11201</v>
          </cell>
          <cell r="B20" t="str">
            <v>Professional occupations in business management consulting</v>
          </cell>
        </row>
        <row r="21">
          <cell r="A21">
            <v>11202</v>
          </cell>
          <cell r="B21" t="str">
            <v>Professional occupations in advertising, marketing and public relations</v>
          </cell>
        </row>
        <row r="22">
          <cell r="A22">
            <v>12010</v>
          </cell>
          <cell r="B22" t="str">
            <v>Supervisors, general office and administrative support workers</v>
          </cell>
        </row>
        <row r="23">
          <cell r="A23">
            <v>12011</v>
          </cell>
          <cell r="B23" t="str">
            <v>Supervisors, finance and insurance office workers</v>
          </cell>
        </row>
        <row r="24">
          <cell r="A24">
            <v>12012</v>
          </cell>
          <cell r="B24" t="str">
            <v>Supervisors, library, correspondence and related information workers</v>
          </cell>
        </row>
        <row r="25">
          <cell r="A25">
            <v>12013</v>
          </cell>
          <cell r="B25" t="str">
            <v>Supervisors, supply chain, tracking and scheduling coordination occupations</v>
          </cell>
        </row>
        <row r="26">
          <cell r="A26">
            <v>12100</v>
          </cell>
          <cell r="B26" t="str">
            <v>Executive assistants</v>
          </cell>
        </row>
        <row r="27">
          <cell r="A27">
            <v>12101</v>
          </cell>
          <cell r="B27" t="str">
            <v>Human resources and recruitment officers</v>
          </cell>
        </row>
        <row r="28">
          <cell r="A28">
            <v>12102</v>
          </cell>
          <cell r="B28" t="str">
            <v>Procurement and purchasing agents and officers</v>
          </cell>
        </row>
        <row r="29">
          <cell r="A29">
            <v>12103</v>
          </cell>
          <cell r="B29" t="str">
            <v>Conference and event planners</v>
          </cell>
        </row>
        <row r="30">
          <cell r="A30">
            <v>12104</v>
          </cell>
          <cell r="B30" t="str">
            <v>Employment insurance and revenue officers</v>
          </cell>
        </row>
        <row r="31">
          <cell r="A31">
            <v>12110</v>
          </cell>
          <cell r="B31" t="str">
            <v>Court reporters, medical transcriptionists and related occupations</v>
          </cell>
        </row>
        <row r="32">
          <cell r="A32">
            <v>12111</v>
          </cell>
          <cell r="B32" t="str">
            <v>Health information management occupations</v>
          </cell>
        </row>
        <row r="33">
          <cell r="A33">
            <v>12112</v>
          </cell>
          <cell r="B33" t="str">
            <v>Records management technicians</v>
          </cell>
        </row>
        <row r="34">
          <cell r="A34">
            <v>12113</v>
          </cell>
          <cell r="B34" t="str">
            <v>Statistical officers and related research support occupations</v>
          </cell>
        </row>
        <row r="35">
          <cell r="A35">
            <v>12200</v>
          </cell>
          <cell r="B35" t="str">
            <v>Accounting technicians and bookkeepers</v>
          </cell>
        </row>
        <row r="36">
          <cell r="A36">
            <v>12201</v>
          </cell>
          <cell r="B36" t="str">
            <v>Insurance adjusters and claims examiners</v>
          </cell>
        </row>
        <row r="37">
          <cell r="A37">
            <v>12202</v>
          </cell>
          <cell r="B37" t="str">
            <v>Insurance underwriters</v>
          </cell>
        </row>
        <row r="38">
          <cell r="A38">
            <v>12203</v>
          </cell>
          <cell r="B38" t="str">
            <v>Assessors, business valuators and appraisers</v>
          </cell>
        </row>
        <row r="39">
          <cell r="A39">
            <v>13100</v>
          </cell>
          <cell r="B39" t="str">
            <v>Administrative officers</v>
          </cell>
        </row>
        <row r="40">
          <cell r="A40">
            <v>13101</v>
          </cell>
          <cell r="B40" t="str">
            <v>Property administrators</v>
          </cell>
        </row>
        <row r="41">
          <cell r="A41">
            <v>13102</v>
          </cell>
          <cell r="B41" t="str">
            <v>Payroll administrators</v>
          </cell>
        </row>
        <row r="42">
          <cell r="A42">
            <v>13110</v>
          </cell>
          <cell r="B42" t="str">
            <v>Administrative assistants</v>
          </cell>
        </row>
        <row r="43">
          <cell r="A43">
            <v>13111</v>
          </cell>
          <cell r="B43" t="str">
            <v>Legal administrative assistants</v>
          </cell>
        </row>
        <row r="44">
          <cell r="A44">
            <v>13112</v>
          </cell>
          <cell r="B44" t="str">
            <v>Medical administrative assistants</v>
          </cell>
        </row>
        <row r="45">
          <cell r="A45">
            <v>13200</v>
          </cell>
          <cell r="B45" t="str">
            <v>Customs, ship and other brokers</v>
          </cell>
        </row>
        <row r="46">
          <cell r="A46">
            <v>13201</v>
          </cell>
          <cell r="B46" t="str">
            <v>Production and transportation logistics coordinators</v>
          </cell>
        </row>
        <row r="47">
          <cell r="A47">
            <v>14100</v>
          </cell>
          <cell r="B47" t="str">
            <v>General office support workers</v>
          </cell>
        </row>
        <row r="48">
          <cell r="A48">
            <v>14101</v>
          </cell>
          <cell r="B48" t="str">
            <v>Receptionists</v>
          </cell>
        </row>
        <row r="49">
          <cell r="A49">
            <v>14102</v>
          </cell>
          <cell r="B49" t="str">
            <v>Personnel clerks</v>
          </cell>
        </row>
        <row r="50">
          <cell r="A50">
            <v>14103</v>
          </cell>
          <cell r="B50" t="str">
            <v>Court clerks and related court services occupations</v>
          </cell>
        </row>
        <row r="51">
          <cell r="A51">
            <v>14110</v>
          </cell>
          <cell r="B51" t="str">
            <v>Survey interviewers and statistical clerks</v>
          </cell>
        </row>
        <row r="52">
          <cell r="A52">
            <v>14111</v>
          </cell>
          <cell r="B52" t="str">
            <v>Data entry clerks</v>
          </cell>
        </row>
        <row r="53">
          <cell r="A53">
            <v>14112</v>
          </cell>
          <cell r="B53" t="str">
            <v>Desktop publishing operators and related occupations</v>
          </cell>
        </row>
        <row r="54">
          <cell r="A54">
            <v>14200</v>
          </cell>
          <cell r="B54" t="str">
            <v>Accounting and related clerks</v>
          </cell>
        </row>
        <row r="55">
          <cell r="A55">
            <v>14201</v>
          </cell>
          <cell r="B55" t="str">
            <v>Banking, insurance and other financial clerks</v>
          </cell>
        </row>
        <row r="56">
          <cell r="A56">
            <v>14202</v>
          </cell>
          <cell r="B56" t="str">
            <v>Collection clerks</v>
          </cell>
        </row>
        <row r="57">
          <cell r="A57">
            <v>14300</v>
          </cell>
          <cell r="B57" t="str">
            <v>Library assistants and clerks</v>
          </cell>
        </row>
        <row r="58">
          <cell r="A58">
            <v>14301</v>
          </cell>
          <cell r="B58" t="str">
            <v>Correspondence, publication and regulatory clerks</v>
          </cell>
        </row>
        <row r="59">
          <cell r="A59">
            <v>14400</v>
          </cell>
          <cell r="B59" t="str">
            <v>Shippers and receivers</v>
          </cell>
        </row>
        <row r="60">
          <cell r="A60">
            <v>14401</v>
          </cell>
          <cell r="B60" t="str">
            <v>Storekeepers and partspersons</v>
          </cell>
        </row>
        <row r="61">
          <cell r="A61">
            <v>14402</v>
          </cell>
          <cell r="B61" t="str">
            <v>Production logistics workers</v>
          </cell>
        </row>
        <row r="62">
          <cell r="A62">
            <v>14403</v>
          </cell>
          <cell r="B62" t="str">
            <v>Purchasing and inventory control workers</v>
          </cell>
        </row>
        <row r="63">
          <cell r="A63">
            <v>14404</v>
          </cell>
          <cell r="B63" t="str">
            <v>Dispatchers</v>
          </cell>
        </row>
        <row r="64">
          <cell r="A64">
            <v>14405</v>
          </cell>
          <cell r="B64" t="str">
            <v>Transportation route and crew schedulers</v>
          </cell>
        </row>
        <row r="65">
          <cell r="A65">
            <v>20010</v>
          </cell>
          <cell r="B65" t="str">
            <v>Engineering managers</v>
          </cell>
        </row>
        <row r="66">
          <cell r="A66">
            <v>20011</v>
          </cell>
          <cell r="B66" t="str">
            <v>Architecture and science managers</v>
          </cell>
        </row>
        <row r="67">
          <cell r="A67">
            <v>20012</v>
          </cell>
          <cell r="B67" t="str">
            <v>Computer and information systems managers</v>
          </cell>
        </row>
        <row r="68">
          <cell r="A68">
            <v>21100</v>
          </cell>
          <cell r="B68" t="str">
            <v>Physicists and astronomers</v>
          </cell>
        </row>
        <row r="69">
          <cell r="A69">
            <v>21101</v>
          </cell>
          <cell r="B69" t="str">
            <v>Chemists</v>
          </cell>
        </row>
        <row r="70">
          <cell r="A70">
            <v>21102</v>
          </cell>
          <cell r="B70" t="str">
            <v>Geoscientists and oceanographers</v>
          </cell>
        </row>
        <row r="71">
          <cell r="A71">
            <v>21103</v>
          </cell>
          <cell r="B71" t="str">
            <v>Meteorologists and climatologists</v>
          </cell>
        </row>
        <row r="72">
          <cell r="A72">
            <v>21109</v>
          </cell>
          <cell r="B72" t="str">
            <v>Other professional occupations in physical sciences</v>
          </cell>
        </row>
        <row r="73">
          <cell r="A73">
            <v>21110</v>
          </cell>
          <cell r="B73" t="str">
            <v>Biologists and related scientists</v>
          </cell>
        </row>
        <row r="74">
          <cell r="A74">
            <v>21111</v>
          </cell>
          <cell r="B74" t="str">
            <v>Forestry professionals</v>
          </cell>
        </row>
        <row r="75">
          <cell r="A75">
            <v>21112</v>
          </cell>
          <cell r="B75" t="str">
            <v>Agricultural representatives, consultants and specialists</v>
          </cell>
        </row>
        <row r="76">
          <cell r="A76">
            <v>21120</v>
          </cell>
          <cell r="B76" t="str">
            <v>Public and environmental health and safety professionals</v>
          </cell>
        </row>
        <row r="77">
          <cell r="A77">
            <v>21200</v>
          </cell>
          <cell r="B77" t="str">
            <v>Architects</v>
          </cell>
        </row>
        <row r="78">
          <cell r="A78">
            <v>21201</v>
          </cell>
          <cell r="B78" t="str">
            <v>Landscape architects</v>
          </cell>
        </row>
        <row r="79">
          <cell r="A79">
            <v>21202</v>
          </cell>
          <cell r="B79" t="str">
            <v>Urban and land use planners</v>
          </cell>
        </row>
        <row r="80">
          <cell r="A80">
            <v>21203</v>
          </cell>
          <cell r="B80" t="str">
            <v>Land surveyors</v>
          </cell>
        </row>
        <row r="81">
          <cell r="A81">
            <v>21210</v>
          </cell>
          <cell r="B81" t="str">
            <v>Mathematicians, statisticians and actuaries</v>
          </cell>
        </row>
        <row r="82">
          <cell r="A82">
            <v>21211</v>
          </cell>
          <cell r="B82" t="str">
            <v>Data scientists</v>
          </cell>
        </row>
        <row r="83">
          <cell r="A83">
            <v>21220</v>
          </cell>
          <cell r="B83" t="str">
            <v>Cybersecurity specialists</v>
          </cell>
        </row>
        <row r="84">
          <cell r="A84">
            <v>21221</v>
          </cell>
          <cell r="B84" t="str">
            <v>Business systems specialists</v>
          </cell>
        </row>
        <row r="85">
          <cell r="A85">
            <v>21222</v>
          </cell>
          <cell r="B85" t="str">
            <v>Information systems specialists</v>
          </cell>
        </row>
        <row r="86">
          <cell r="A86">
            <v>21223</v>
          </cell>
          <cell r="B86" t="str">
            <v>Database analysts and data administrators</v>
          </cell>
        </row>
        <row r="87">
          <cell r="A87">
            <v>21230</v>
          </cell>
          <cell r="B87" t="str">
            <v>Computer systems developers and programmers</v>
          </cell>
        </row>
        <row r="88">
          <cell r="A88">
            <v>21231</v>
          </cell>
          <cell r="B88" t="str">
            <v>Software engineers and designers</v>
          </cell>
        </row>
        <row r="89">
          <cell r="A89">
            <v>21232</v>
          </cell>
          <cell r="B89" t="str">
            <v>Software developers and programmers</v>
          </cell>
        </row>
        <row r="90">
          <cell r="A90">
            <v>21233</v>
          </cell>
          <cell r="B90" t="str">
            <v>Web designers</v>
          </cell>
        </row>
        <row r="91">
          <cell r="A91">
            <v>21234</v>
          </cell>
          <cell r="B91" t="str">
            <v>Web developers and programmers</v>
          </cell>
        </row>
        <row r="92">
          <cell r="A92">
            <v>21300</v>
          </cell>
          <cell r="B92" t="str">
            <v>Civil engineers</v>
          </cell>
        </row>
        <row r="93">
          <cell r="A93">
            <v>21301</v>
          </cell>
          <cell r="B93" t="str">
            <v>Mechanical engineers</v>
          </cell>
        </row>
        <row r="94">
          <cell r="A94">
            <v>21310</v>
          </cell>
          <cell r="B94" t="str">
            <v>Electrical and electronics engineers</v>
          </cell>
        </row>
        <row r="95">
          <cell r="A95">
            <v>21311</v>
          </cell>
          <cell r="B95" t="str">
            <v>Computer engineers (except software engineers and designers)</v>
          </cell>
        </row>
        <row r="96">
          <cell r="A96">
            <v>21320</v>
          </cell>
          <cell r="B96" t="str">
            <v>Chemical engineers</v>
          </cell>
        </row>
        <row r="97">
          <cell r="A97">
            <v>21321</v>
          </cell>
          <cell r="B97" t="str">
            <v>Industrial and manufacturing engineers</v>
          </cell>
        </row>
        <row r="98">
          <cell r="A98">
            <v>21322</v>
          </cell>
          <cell r="B98" t="str">
            <v>Metallurgical and materials engineers</v>
          </cell>
        </row>
        <row r="99">
          <cell r="A99">
            <v>21330</v>
          </cell>
          <cell r="B99" t="str">
            <v>Mining engineers</v>
          </cell>
        </row>
        <row r="100">
          <cell r="A100">
            <v>21331</v>
          </cell>
          <cell r="B100" t="str">
            <v>Geological engineers</v>
          </cell>
        </row>
        <row r="101">
          <cell r="A101">
            <v>21332</v>
          </cell>
          <cell r="B101" t="str">
            <v>Petroleum engineers</v>
          </cell>
        </row>
        <row r="102">
          <cell r="A102">
            <v>21390</v>
          </cell>
          <cell r="B102" t="str">
            <v>Aerospace engineers</v>
          </cell>
        </row>
        <row r="103">
          <cell r="A103">
            <v>21399</v>
          </cell>
          <cell r="B103" t="str">
            <v>Other professional engineers</v>
          </cell>
        </row>
        <row r="104">
          <cell r="A104">
            <v>22100</v>
          </cell>
          <cell r="B104" t="str">
            <v>Chemical technologists and technicians</v>
          </cell>
        </row>
        <row r="105">
          <cell r="A105">
            <v>22101</v>
          </cell>
          <cell r="B105" t="str">
            <v>Geological and mineral technologists and technicians</v>
          </cell>
        </row>
        <row r="106">
          <cell r="A106">
            <v>22110</v>
          </cell>
          <cell r="B106" t="str">
            <v>Biological technologists and technicians</v>
          </cell>
        </row>
        <row r="107">
          <cell r="A107">
            <v>22111</v>
          </cell>
          <cell r="B107" t="str">
            <v>Agricultural and fish products inspectors</v>
          </cell>
        </row>
        <row r="108">
          <cell r="A108">
            <v>22112</v>
          </cell>
          <cell r="B108" t="str">
            <v>Forestry technologists and technicians</v>
          </cell>
        </row>
        <row r="109">
          <cell r="A109">
            <v>22113</v>
          </cell>
          <cell r="B109" t="str">
            <v>Conservation and fishery officers</v>
          </cell>
        </row>
        <row r="110">
          <cell r="A110">
            <v>22114</v>
          </cell>
          <cell r="B110" t="str">
            <v>Landscape and horticulture technicians and specialists</v>
          </cell>
        </row>
        <row r="111">
          <cell r="A111">
            <v>22210</v>
          </cell>
          <cell r="B111" t="str">
            <v>Architectural technologists and technicians</v>
          </cell>
        </row>
        <row r="112">
          <cell r="A112">
            <v>22211</v>
          </cell>
          <cell r="B112" t="str">
            <v>Industrial designers</v>
          </cell>
        </row>
        <row r="113">
          <cell r="A113">
            <v>22212</v>
          </cell>
          <cell r="B113" t="str">
            <v>Drafting technologists and technicians</v>
          </cell>
        </row>
        <row r="114">
          <cell r="A114">
            <v>22213</v>
          </cell>
          <cell r="B114" t="str">
            <v>Land survey technologists and technicians</v>
          </cell>
        </row>
        <row r="115">
          <cell r="A115">
            <v>22214</v>
          </cell>
          <cell r="B115" t="str">
            <v>Technical occupations in geomatics and meteorology</v>
          </cell>
        </row>
        <row r="116">
          <cell r="A116">
            <v>22220</v>
          </cell>
          <cell r="B116" t="str">
            <v>Computer network and web technicians</v>
          </cell>
        </row>
        <row r="117">
          <cell r="A117">
            <v>22221</v>
          </cell>
          <cell r="B117" t="str">
            <v>User support technicians</v>
          </cell>
        </row>
        <row r="118">
          <cell r="A118">
            <v>22222</v>
          </cell>
          <cell r="B118" t="str">
            <v>Information systems testing technicians</v>
          </cell>
        </row>
        <row r="119">
          <cell r="A119">
            <v>22230</v>
          </cell>
          <cell r="B119" t="str">
            <v>Non-destructive testers and inspectors</v>
          </cell>
        </row>
        <row r="120">
          <cell r="A120">
            <v>22231</v>
          </cell>
          <cell r="B120" t="str">
            <v>Engineering inspectors and regulatory officers</v>
          </cell>
        </row>
        <row r="121">
          <cell r="A121">
            <v>22232</v>
          </cell>
          <cell r="B121" t="str">
            <v>Occupational health and safety specialists</v>
          </cell>
        </row>
        <row r="122">
          <cell r="A122">
            <v>22233</v>
          </cell>
          <cell r="B122" t="str">
            <v>Construction inspectors</v>
          </cell>
        </row>
        <row r="123">
          <cell r="A123">
            <v>22300</v>
          </cell>
          <cell r="B123" t="str">
            <v>Civil engineering technologists and technicians</v>
          </cell>
        </row>
        <row r="124">
          <cell r="A124">
            <v>22301</v>
          </cell>
          <cell r="B124" t="str">
            <v>Mechanical engineering technologists and technicians</v>
          </cell>
        </row>
        <row r="125">
          <cell r="A125">
            <v>22302</v>
          </cell>
          <cell r="B125" t="str">
            <v>Industrial engineering and manufacturing technologists and technicians</v>
          </cell>
        </row>
        <row r="126">
          <cell r="A126">
            <v>22303</v>
          </cell>
          <cell r="B126" t="str">
            <v>Construction estimators</v>
          </cell>
        </row>
        <row r="127">
          <cell r="A127">
            <v>22310</v>
          </cell>
          <cell r="B127" t="str">
            <v>Electrical and electronics engineering technologists and technicians</v>
          </cell>
        </row>
        <row r="128">
          <cell r="A128">
            <v>22311</v>
          </cell>
          <cell r="B128" t="str">
            <v>Electronic service technicians (household and business equipment)</v>
          </cell>
        </row>
        <row r="129">
          <cell r="A129">
            <v>22312</v>
          </cell>
          <cell r="B129" t="str">
            <v>Industrial instrument technicians and mechanics</v>
          </cell>
        </row>
        <row r="130">
          <cell r="A130">
            <v>22313</v>
          </cell>
          <cell r="B130" t="str">
            <v>Aircraft instrument, electrical and avionics mechanics, technicians and inspectors</v>
          </cell>
        </row>
        <row r="131">
          <cell r="A131">
            <v>30010</v>
          </cell>
          <cell r="B131" t="str">
            <v>Managers in health care</v>
          </cell>
        </row>
        <row r="132">
          <cell r="A132">
            <v>31100</v>
          </cell>
          <cell r="B132" t="str">
            <v>Specialists in clinical and laboratory medicine</v>
          </cell>
        </row>
        <row r="133">
          <cell r="A133">
            <v>31101</v>
          </cell>
          <cell r="B133" t="str">
            <v>Specialists in surgery</v>
          </cell>
        </row>
        <row r="134">
          <cell r="A134">
            <v>31102</v>
          </cell>
          <cell r="B134" t="str">
            <v>General practitioners and family physicians</v>
          </cell>
        </row>
        <row r="135">
          <cell r="A135">
            <v>31103</v>
          </cell>
          <cell r="B135" t="str">
            <v>Veterinarians</v>
          </cell>
        </row>
        <row r="136">
          <cell r="A136">
            <v>31110</v>
          </cell>
          <cell r="B136" t="str">
            <v>Dentists</v>
          </cell>
        </row>
        <row r="137">
          <cell r="A137">
            <v>31111</v>
          </cell>
          <cell r="B137" t="str">
            <v>Optometrists</v>
          </cell>
        </row>
        <row r="138">
          <cell r="A138">
            <v>31112</v>
          </cell>
          <cell r="B138" t="str">
            <v>Audiologists and speech-language pathologists</v>
          </cell>
        </row>
        <row r="139">
          <cell r="A139">
            <v>31120</v>
          </cell>
          <cell r="B139" t="str">
            <v>Pharmacists</v>
          </cell>
        </row>
        <row r="140">
          <cell r="A140">
            <v>31121</v>
          </cell>
          <cell r="B140" t="str">
            <v>Dietitians and nutritionists</v>
          </cell>
        </row>
        <row r="141">
          <cell r="A141">
            <v>31200</v>
          </cell>
          <cell r="B141" t="str">
            <v>Psychologists</v>
          </cell>
        </row>
        <row r="142">
          <cell r="A142">
            <v>31201</v>
          </cell>
          <cell r="B142" t="str">
            <v>Chiropractors</v>
          </cell>
        </row>
        <row r="143">
          <cell r="A143">
            <v>31202</v>
          </cell>
          <cell r="B143" t="str">
            <v>Physiotherapists</v>
          </cell>
        </row>
        <row r="144">
          <cell r="A144">
            <v>31203</v>
          </cell>
          <cell r="B144" t="str">
            <v>Occupational therapists</v>
          </cell>
        </row>
        <row r="145">
          <cell r="A145">
            <v>31204</v>
          </cell>
          <cell r="B145" t="str">
            <v>Kinesiologists and other professional occupations in therapy and assessment</v>
          </cell>
        </row>
        <row r="146">
          <cell r="A146">
            <v>31209</v>
          </cell>
          <cell r="B146" t="str">
            <v>Other professional occupations in health diagnosing and treating</v>
          </cell>
        </row>
        <row r="147">
          <cell r="A147">
            <v>31300</v>
          </cell>
          <cell r="B147" t="str">
            <v>Nursing coordinators and supervisors</v>
          </cell>
        </row>
        <row r="148">
          <cell r="A148">
            <v>31301</v>
          </cell>
          <cell r="B148" t="str">
            <v>Registered nurses and registered psychiatric nurses</v>
          </cell>
        </row>
        <row r="149">
          <cell r="A149">
            <v>31302</v>
          </cell>
          <cell r="B149" t="str">
            <v>Nurse practitioners</v>
          </cell>
        </row>
        <row r="150">
          <cell r="A150">
            <v>31303</v>
          </cell>
          <cell r="B150" t="str">
            <v>Physician assistants, midwives and allied health professionals</v>
          </cell>
        </row>
        <row r="151">
          <cell r="A151">
            <v>32100</v>
          </cell>
          <cell r="B151" t="str">
            <v>Opticians</v>
          </cell>
        </row>
        <row r="152">
          <cell r="A152">
            <v>32101</v>
          </cell>
          <cell r="B152" t="str">
            <v>Licensed practical nurses</v>
          </cell>
        </row>
        <row r="153">
          <cell r="A153">
            <v>32102</v>
          </cell>
          <cell r="B153" t="str">
            <v>Paramedical occupations</v>
          </cell>
        </row>
        <row r="154">
          <cell r="A154">
            <v>32103</v>
          </cell>
          <cell r="B154" t="str">
            <v>Respiratory therapists, clinical perfusionists and cardiopulmonary technologists</v>
          </cell>
        </row>
        <row r="155">
          <cell r="A155">
            <v>32104</v>
          </cell>
          <cell r="B155" t="str">
            <v>Animal health technologists and veterinary technicians</v>
          </cell>
        </row>
        <row r="156">
          <cell r="A156">
            <v>32109</v>
          </cell>
          <cell r="B156" t="str">
            <v>Other technical occupations in therapy and assessment</v>
          </cell>
        </row>
        <row r="157">
          <cell r="A157">
            <v>32110</v>
          </cell>
          <cell r="B157" t="str">
            <v>Denturists</v>
          </cell>
        </row>
        <row r="158">
          <cell r="A158">
            <v>32111</v>
          </cell>
          <cell r="B158" t="str">
            <v>Dental hygienists and dental therapists</v>
          </cell>
        </row>
        <row r="159">
          <cell r="A159">
            <v>32112</v>
          </cell>
          <cell r="B159" t="str">
            <v>Dental technologists and technicians</v>
          </cell>
        </row>
        <row r="160">
          <cell r="A160">
            <v>32120</v>
          </cell>
          <cell r="B160" t="str">
            <v>Medical laboratory technologists</v>
          </cell>
        </row>
        <row r="161">
          <cell r="A161">
            <v>32121</v>
          </cell>
          <cell r="B161" t="str">
            <v>Medical radiation technologists</v>
          </cell>
        </row>
        <row r="162">
          <cell r="A162">
            <v>32122</v>
          </cell>
          <cell r="B162" t="str">
            <v>Medical sonographers</v>
          </cell>
        </row>
        <row r="163">
          <cell r="A163">
            <v>32123</v>
          </cell>
          <cell r="B163" t="str">
            <v>Cardiology technologists and electrophysiological diagnostic technologists</v>
          </cell>
        </row>
        <row r="164">
          <cell r="A164">
            <v>32124</v>
          </cell>
          <cell r="B164" t="str">
            <v>Pharmacy technicians</v>
          </cell>
        </row>
        <row r="165">
          <cell r="A165">
            <v>32129</v>
          </cell>
          <cell r="B165" t="str">
            <v>Other medical technologists and technicians</v>
          </cell>
        </row>
        <row r="166">
          <cell r="A166">
            <v>32200</v>
          </cell>
          <cell r="B166" t="str">
            <v>Traditional Chinese medicine practitioners and acupuncturists</v>
          </cell>
        </row>
        <row r="167">
          <cell r="A167">
            <v>32201</v>
          </cell>
          <cell r="B167" t="str">
            <v>Massage therapists</v>
          </cell>
        </row>
        <row r="168">
          <cell r="A168">
            <v>32209</v>
          </cell>
          <cell r="B168" t="str">
            <v>Other practitioners of natural healing</v>
          </cell>
        </row>
        <row r="169">
          <cell r="A169">
            <v>33100</v>
          </cell>
          <cell r="B169" t="str">
            <v>Dental assistants and dental laboratory assistants</v>
          </cell>
        </row>
        <row r="170">
          <cell r="A170">
            <v>33101</v>
          </cell>
          <cell r="B170" t="str">
            <v>Medical laboratory assistants and related technical occupations</v>
          </cell>
        </row>
        <row r="171">
          <cell r="A171">
            <v>33102</v>
          </cell>
          <cell r="B171" t="str">
            <v>Nurse aides, orderlies and patient service associates</v>
          </cell>
        </row>
        <row r="172">
          <cell r="A172">
            <v>33103</v>
          </cell>
          <cell r="B172" t="str">
            <v>Pharmacy technical assistants and pharmacy assistants</v>
          </cell>
        </row>
        <row r="173">
          <cell r="A173">
            <v>33109</v>
          </cell>
          <cell r="B173" t="str">
            <v>Other assisting occupations in support of health services</v>
          </cell>
        </row>
        <row r="174">
          <cell r="A174">
            <v>40010</v>
          </cell>
          <cell r="B174" t="str">
            <v>Government managers - health and social policy development and program administration</v>
          </cell>
        </row>
        <row r="175">
          <cell r="A175">
            <v>40011</v>
          </cell>
          <cell r="B175" t="str">
            <v>Government managers - economic analysis, policy development and program administration</v>
          </cell>
        </row>
        <row r="176">
          <cell r="A176">
            <v>40012</v>
          </cell>
          <cell r="B176" t="str">
            <v>Government managers - education policy development and program administration</v>
          </cell>
        </row>
        <row r="177">
          <cell r="A177">
            <v>40019</v>
          </cell>
          <cell r="B177" t="str">
            <v>Other managers in public administration</v>
          </cell>
        </row>
        <row r="178">
          <cell r="A178">
            <v>40020</v>
          </cell>
          <cell r="B178" t="str">
            <v>Administrators - post-secondary education and vocational training</v>
          </cell>
        </row>
        <row r="179">
          <cell r="A179">
            <v>40021</v>
          </cell>
          <cell r="B179" t="str">
            <v>School principals and administrators of elementary and secondary education</v>
          </cell>
        </row>
        <row r="180">
          <cell r="A180">
            <v>40030</v>
          </cell>
          <cell r="B180" t="str">
            <v>Managers in social, community and correctional services</v>
          </cell>
        </row>
        <row r="181">
          <cell r="A181">
            <v>40040</v>
          </cell>
          <cell r="B181" t="str">
            <v>Commissioned police officers and related occupations in public protection services</v>
          </cell>
        </row>
        <row r="182">
          <cell r="A182">
            <v>40041</v>
          </cell>
          <cell r="B182" t="str">
            <v>Fire chiefs and senior firefighting officers</v>
          </cell>
        </row>
        <row r="183">
          <cell r="A183">
            <v>40042</v>
          </cell>
          <cell r="B183" t="str">
            <v>Commissioned officers of the Canadian Armed Forces</v>
          </cell>
        </row>
        <row r="184">
          <cell r="A184">
            <v>41100</v>
          </cell>
          <cell r="B184" t="str">
            <v>Judges</v>
          </cell>
        </row>
        <row r="185">
          <cell r="A185">
            <v>41101</v>
          </cell>
          <cell r="B185" t="str">
            <v>Lawyers and Quebec notaries</v>
          </cell>
        </row>
        <row r="186">
          <cell r="A186">
            <v>41200</v>
          </cell>
          <cell r="B186" t="str">
            <v>University professors and lecturers</v>
          </cell>
        </row>
        <row r="187">
          <cell r="A187">
            <v>41201</v>
          </cell>
          <cell r="B187" t="str">
            <v>Post-secondary teaching and research assistants</v>
          </cell>
        </row>
        <row r="188">
          <cell r="A188">
            <v>41210</v>
          </cell>
          <cell r="B188" t="str">
            <v>College and other vocational instructors</v>
          </cell>
        </row>
        <row r="189">
          <cell r="A189">
            <v>41220</v>
          </cell>
          <cell r="B189" t="str">
            <v>Secondary school teachers</v>
          </cell>
        </row>
        <row r="190">
          <cell r="A190">
            <v>41221</v>
          </cell>
          <cell r="B190" t="str">
            <v>Elementary school and kindergarten teachers</v>
          </cell>
        </row>
        <row r="191">
          <cell r="A191">
            <v>41300</v>
          </cell>
          <cell r="B191" t="str">
            <v>Social workers</v>
          </cell>
        </row>
        <row r="192">
          <cell r="A192">
            <v>41301</v>
          </cell>
          <cell r="B192" t="str">
            <v>Therapists in counselling and related specialized therapies</v>
          </cell>
        </row>
        <row r="193">
          <cell r="A193">
            <v>41302</v>
          </cell>
          <cell r="B193" t="str">
            <v>Religious leaders</v>
          </cell>
        </row>
        <row r="194">
          <cell r="A194">
            <v>41310</v>
          </cell>
          <cell r="B194" t="str">
            <v>Police investigators and other investigative occupations</v>
          </cell>
        </row>
        <row r="195">
          <cell r="A195">
            <v>41311</v>
          </cell>
          <cell r="B195" t="str">
            <v>Probation and parole officers</v>
          </cell>
        </row>
        <row r="196">
          <cell r="A196">
            <v>41320</v>
          </cell>
          <cell r="B196" t="str">
            <v>Educational counsellors</v>
          </cell>
        </row>
        <row r="197">
          <cell r="A197">
            <v>41321</v>
          </cell>
          <cell r="B197" t="str">
            <v>Career development practitioners and career counsellors (except education)</v>
          </cell>
        </row>
        <row r="198">
          <cell r="A198">
            <v>41400</v>
          </cell>
          <cell r="B198" t="str">
            <v>Natural and applied science policy researchers, consultants and program officers</v>
          </cell>
        </row>
        <row r="199">
          <cell r="A199">
            <v>41401</v>
          </cell>
          <cell r="B199" t="str">
            <v>Economists and economic policy researchers and analysts</v>
          </cell>
        </row>
        <row r="200">
          <cell r="A200">
            <v>41402</v>
          </cell>
          <cell r="B200" t="str">
            <v>Business development officers and market researchers and analysts</v>
          </cell>
        </row>
        <row r="201">
          <cell r="A201">
            <v>41403</v>
          </cell>
          <cell r="B201" t="str">
            <v>Social policy researchers, consultants and program officers</v>
          </cell>
        </row>
        <row r="202">
          <cell r="A202">
            <v>41404</v>
          </cell>
          <cell r="B202" t="str">
            <v>Health policy researchers, consultants and program officers</v>
          </cell>
        </row>
        <row r="203">
          <cell r="A203">
            <v>41405</v>
          </cell>
          <cell r="B203" t="str">
            <v>Education policy researchers, consultants and program officers</v>
          </cell>
        </row>
        <row r="204">
          <cell r="A204">
            <v>41406</v>
          </cell>
          <cell r="B204" t="str">
            <v>Recreation, sports and fitness policy researchers, consultants and program officers</v>
          </cell>
        </row>
        <row r="205">
          <cell r="A205">
            <v>41407</v>
          </cell>
          <cell r="B205" t="str">
            <v>Program officers unique to government</v>
          </cell>
        </row>
        <row r="206">
          <cell r="A206">
            <v>41409</v>
          </cell>
          <cell r="B206" t="str">
            <v>Other professional occupations in social science</v>
          </cell>
        </row>
        <row r="207">
          <cell r="A207">
            <v>42100</v>
          </cell>
          <cell r="B207" t="str">
            <v>Police officers (except commissioned)</v>
          </cell>
        </row>
        <row r="208">
          <cell r="A208">
            <v>42101</v>
          </cell>
          <cell r="B208" t="str">
            <v>Firefighters</v>
          </cell>
        </row>
        <row r="209">
          <cell r="A209">
            <v>42102</v>
          </cell>
          <cell r="B209" t="str">
            <v>Specialized members of the Canadian Armed Forces</v>
          </cell>
        </row>
        <row r="210">
          <cell r="A210">
            <v>42200</v>
          </cell>
          <cell r="B210" t="str">
            <v>Paralegals and related occupations</v>
          </cell>
        </row>
        <row r="211">
          <cell r="A211">
            <v>42201</v>
          </cell>
          <cell r="B211" t="str">
            <v>Social and community service workers</v>
          </cell>
        </row>
        <row r="212">
          <cell r="A212">
            <v>42202</v>
          </cell>
          <cell r="B212" t="str">
            <v>Early childhood educators and assistants</v>
          </cell>
        </row>
        <row r="213">
          <cell r="A213">
            <v>42203</v>
          </cell>
          <cell r="B213" t="str">
            <v>Instructors of persons with disabilities</v>
          </cell>
        </row>
        <row r="214">
          <cell r="A214">
            <v>42204</v>
          </cell>
          <cell r="B214" t="str">
            <v>Religion workers</v>
          </cell>
        </row>
        <row r="215">
          <cell r="A215">
            <v>43100</v>
          </cell>
          <cell r="B215" t="str">
            <v>Elementary and secondary school teacher assistants</v>
          </cell>
        </row>
        <row r="216">
          <cell r="A216">
            <v>43109</v>
          </cell>
          <cell r="B216" t="str">
            <v>Other instructors</v>
          </cell>
        </row>
        <row r="217">
          <cell r="A217">
            <v>43200</v>
          </cell>
          <cell r="B217" t="str">
            <v>Sheriffs and bailiffs</v>
          </cell>
        </row>
        <row r="218">
          <cell r="A218">
            <v>43201</v>
          </cell>
          <cell r="B218" t="str">
            <v>Correctional service officers</v>
          </cell>
        </row>
        <row r="219">
          <cell r="A219">
            <v>43202</v>
          </cell>
          <cell r="B219" t="str">
            <v>By-law enforcement and other regulatory officers</v>
          </cell>
        </row>
        <row r="220">
          <cell r="A220">
            <v>43203</v>
          </cell>
          <cell r="B220" t="str">
            <v>Border services, customs, and immigration officers</v>
          </cell>
        </row>
        <row r="221">
          <cell r="A221">
            <v>43204</v>
          </cell>
          <cell r="B221" t="str">
            <v>Operations members of the Canadian Armed Forces</v>
          </cell>
        </row>
        <row r="222">
          <cell r="A222">
            <v>44100</v>
          </cell>
          <cell r="B222" t="str">
            <v>Home child care providers</v>
          </cell>
        </row>
        <row r="223">
          <cell r="A223">
            <v>44101</v>
          </cell>
          <cell r="B223" t="str">
            <v>Home support workers, caregivers and related occupations</v>
          </cell>
        </row>
        <row r="224">
          <cell r="A224">
            <v>44200</v>
          </cell>
          <cell r="B224" t="str">
            <v>Primary combat members of the Canadian Armed Forces</v>
          </cell>
        </row>
        <row r="225">
          <cell r="A225">
            <v>45100</v>
          </cell>
          <cell r="B225" t="str">
            <v>Student monitors, crossing guards and related occupations</v>
          </cell>
        </row>
        <row r="226">
          <cell r="A226">
            <v>50010</v>
          </cell>
          <cell r="B226" t="str">
            <v>Library, archive, museum and art gallery managers</v>
          </cell>
        </row>
        <row r="227">
          <cell r="A227">
            <v>50011</v>
          </cell>
          <cell r="B227" t="str">
            <v>Managers - publishing, motion pictures, broadcasting and performing arts</v>
          </cell>
        </row>
        <row r="228">
          <cell r="A228">
            <v>50012</v>
          </cell>
          <cell r="B228" t="str">
            <v>Recreation, sports and fitness program and service directors</v>
          </cell>
        </row>
        <row r="229">
          <cell r="A229">
            <v>51100</v>
          </cell>
          <cell r="B229" t="str">
            <v>Librarians</v>
          </cell>
        </row>
        <row r="230">
          <cell r="A230">
            <v>51101</v>
          </cell>
          <cell r="B230" t="str">
            <v>Conservators and curators</v>
          </cell>
        </row>
        <row r="231">
          <cell r="A231">
            <v>51102</v>
          </cell>
          <cell r="B231" t="str">
            <v>Archivists</v>
          </cell>
        </row>
        <row r="232">
          <cell r="A232">
            <v>51110</v>
          </cell>
          <cell r="B232" t="str">
            <v>Editors</v>
          </cell>
        </row>
        <row r="233">
          <cell r="A233">
            <v>51111</v>
          </cell>
          <cell r="B233" t="str">
            <v>Authors and writers (except technical)</v>
          </cell>
        </row>
        <row r="234">
          <cell r="A234">
            <v>51112</v>
          </cell>
          <cell r="B234" t="str">
            <v>Technical writers</v>
          </cell>
        </row>
        <row r="235">
          <cell r="A235">
            <v>51113</v>
          </cell>
          <cell r="B235" t="str">
            <v>Journalists</v>
          </cell>
        </row>
        <row r="236">
          <cell r="A236">
            <v>51114</v>
          </cell>
          <cell r="B236" t="str">
            <v>Translators, terminologists and interpreters</v>
          </cell>
        </row>
        <row r="237">
          <cell r="A237">
            <v>51120</v>
          </cell>
          <cell r="B237" t="str">
            <v>Producers, directors, choreographers and related occupations</v>
          </cell>
        </row>
        <row r="238">
          <cell r="A238">
            <v>51121</v>
          </cell>
          <cell r="B238" t="str">
            <v>Conductors, composers and arrangers</v>
          </cell>
        </row>
        <row r="239">
          <cell r="A239">
            <v>51122</v>
          </cell>
          <cell r="B239" t="str">
            <v>Musicians and singers</v>
          </cell>
        </row>
        <row r="240">
          <cell r="A240">
            <v>52100</v>
          </cell>
          <cell r="B240" t="str">
            <v>Library and public archive technicians</v>
          </cell>
        </row>
        <row r="241">
          <cell r="A241">
            <v>52110</v>
          </cell>
          <cell r="B241" t="str">
            <v>Film and video camera operators</v>
          </cell>
        </row>
        <row r="242">
          <cell r="A242">
            <v>52111</v>
          </cell>
          <cell r="B242" t="str">
            <v>Graphic arts technicians</v>
          </cell>
        </row>
        <row r="243">
          <cell r="A243">
            <v>52112</v>
          </cell>
          <cell r="B243" t="str">
            <v>Broadcast technicians</v>
          </cell>
        </row>
        <row r="244">
          <cell r="A244">
            <v>52113</v>
          </cell>
          <cell r="B244" t="str">
            <v>Audio and video recording technicians</v>
          </cell>
        </row>
        <row r="245">
          <cell r="A245">
            <v>52114</v>
          </cell>
          <cell r="B245" t="str">
            <v>Announcers and other broadcasters</v>
          </cell>
        </row>
        <row r="246">
          <cell r="A246">
            <v>52119</v>
          </cell>
          <cell r="B246" t="str">
            <v>Other technical and coordinating occupations in motion pictures, broadcasting and the performing arts</v>
          </cell>
        </row>
        <row r="247">
          <cell r="A247">
            <v>52120</v>
          </cell>
          <cell r="B247" t="str">
            <v>Graphic designers and illustrators</v>
          </cell>
        </row>
        <row r="248">
          <cell r="A248">
            <v>52121</v>
          </cell>
          <cell r="B248" t="str">
            <v>Interior designers and interior decorators</v>
          </cell>
        </row>
        <row r="249">
          <cell r="A249">
            <v>53100</v>
          </cell>
          <cell r="B249" t="str">
            <v>Registrars, restorers, interpreters and other occupations related to museum and art galleries</v>
          </cell>
        </row>
        <row r="250">
          <cell r="A250">
            <v>53110</v>
          </cell>
          <cell r="B250" t="str">
            <v>Photographers</v>
          </cell>
        </row>
        <row r="251">
          <cell r="A251">
            <v>53111</v>
          </cell>
          <cell r="B251" t="str">
            <v>Motion pictures, broadcasting, photography and performing arts assistants and operators</v>
          </cell>
        </row>
        <row r="252">
          <cell r="A252">
            <v>53120</v>
          </cell>
          <cell r="B252" t="str">
            <v>Dancers</v>
          </cell>
        </row>
        <row r="253">
          <cell r="A253">
            <v>53121</v>
          </cell>
          <cell r="B253" t="str">
            <v>Actors, comedians and circus performers</v>
          </cell>
        </row>
        <row r="254">
          <cell r="A254">
            <v>53122</v>
          </cell>
          <cell r="B254" t="str">
            <v>Painters, sculptors and other visual artists</v>
          </cell>
        </row>
        <row r="255">
          <cell r="A255">
            <v>53123</v>
          </cell>
          <cell r="B255" t="str">
            <v>Theatre, fashion, exhibit and other creative designers</v>
          </cell>
        </row>
        <row r="256">
          <cell r="A256">
            <v>53124</v>
          </cell>
          <cell r="B256" t="str">
            <v>Artisans and craftspersons</v>
          </cell>
        </row>
        <row r="257">
          <cell r="A257">
            <v>53125</v>
          </cell>
          <cell r="B257" t="str">
            <v>Patternmakers - textile, leather and fur products</v>
          </cell>
        </row>
        <row r="258">
          <cell r="A258">
            <v>53200</v>
          </cell>
          <cell r="B258" t="str">
            <v>Athletes</v>
          </cell>
        </row>
        <row r="259">
          <cell r="A259">
            <v>53201</v>
          </cell>
          <cell r="B259" t="str">
            <v>Coaches</v>
          </cell>
        </row>
        <row r="260">
          <cell r="A260">
            <v>53202</v>
          </cell>
          <cell r="B260" t="str">
            <v>Sports officials and referees</v>
          </cell>
        </row>
        <row r="261">
          <cell r="A261">
            <v>54100</v>
          </cell>
          <cell r="B261" t="str">
            <v>Program leaders and instructors in recreation, sport and fitness</v>
          </cell>
        </row>
        <row r="262">
          <cell r="A262">
            <v>55109</v>
          </cell>
          <cell r="B262" t="str">
            <v>Other performers</v>
          </cell>
        </row>
        <row r="263">
          <cell r="A263">
            <v>60010</v>
          </cell>
          <cell r="B263" t="str">
            <v>Corporate sales managers</v>
          </cell>
        </row>
        <row r="264">
          <cell r="A264">
            <v>60020</v>
          </cell>
          <cell r="B264" t="str">
            <v>Retail and wholesale trade managers</v>
          </cell>
        </row>
        <row r="265">
          <cell r="A265">
            <v>60030</v>
          </cell>
          <cell r="B265" t="str">
            <v>Restaurant and food service managers</v>
          </cell>
        </row>
        <row r="266">
          <cell r="A266">
            <v>60031</v>
          </cell>
          <cell r="B266" t="str">
            <v>Accommodation service managers</v>
          </cell>
        </row>
        <row r="267">
          <cell r="A267">
            <v>60040</v>
          </cell>
          <cell r="B267" t="str">
            <v>Managers in customer and personal services</v>
          </cell>
        </row>
        <row r="268">
          <cell r="A268">
            <v>62010</v>
          </cell>
          <cell r="B268" t="str">
            <v>Retail sales supervisors</v>
          </cell>
        </row>
        <row r="269">
          <cell r="A269">
            <v>62020</v>
          </cell>
          <cell r="B269" t="str">
            <v>Food service supervisors</v>
          </cell>
        </row>
        <row r="270">
          <cell r="A270">
            <v>62021</v>
          </cell>
          <cell r="B270" t="str">
            <v>Executive housekeepers</v>
          </cell>
        </row>
        <row r="271">
          <cell r="A271">
            <v>62022</v>
          </cell>
          <cell r="B271" t="str">
            <v>Accommodation, travel, tourism and related services supervisors</v>
          </cell>
        </row>
        <row r="272">
          <cell r="A272">
            <v>62023</v>
          </cell>
          <cell r="B272" t="str">
            <v>Customer and information services supervisors</v>
          </cell>
        </row>
        <row r="273">
          <cell r="A273">
            <v>62024</v>
          </cell>
          <cell r="B273" t="str">
            <v>Cleaning supervisors</v>
          </cell>
        </row>
        <row r="274">
          <cell r="A274">
            <v>62029</v>
          </cell>
          <cell r="B274" t="str">
            <v>Other services supervisors</v>
          </cell>
        </row>
        <row r="275">
          <cell r="A275">
            <v>62100</v>
          </cell>
          <cell r="B275" t="str">
            <v>Technical sales specialists - wholesale trade</v>
          </cell>
        </row>
        <row r="276">
          <cell r="A276">
            <v>62101</v>
          </cell>
          <cell r="B276" t="str">
            <v>Retail and wholesale buyers</v>
          </cell>
        </row>
        <row r="277">
          <cell r="A277">
            <v>62200</v>
          </cell>
          <cell r="B277" t="str">
            <v>Chefs</v>
          </cell>
        </row>
        <row r="278">
          <cell r="A278">
            <v>62201</v>
          </cell>
          <cell r="B278" t="str">
            <v>Funeral directors and embalmers</v>
          </cell>
        </row>
        <row r="279">
          <cell r="A279">
            <v>62202</v>
          </cell>
          <cell r="B279" t="str">
            <v>Jewellers, jewellery and watch repairers and related occupations</v>
          </cell>
        </row>
        <row r="280">
          <cell r="A280">
            <v>63100</v>
          </cell>
          <cell r="B280" t="str">
            <v>Insurance agents and brokers</v>
          </cell>
        </row>
        <row r="281">
          <cell r="A281">
            <v>63101</v>
          </cell>
          <cell r="B281" t="str">
            <v>Real estate agents and salespersons</v>
          </cell>
        </row>
        <row r="282">
          <cell r="A282">
            <v>63102</v>
          </cell>
          <cell r="B282" t="str">
            <v>Financial sales representatives</v>
          </cell>
        </row>
        <row r="283">
          <cell r="A283">
            <v>63200</v>
          </cell>
          <cell r="B283" t="str">
            <v>Cooks</v>
          </cell>
        </row>
        <row r="284">
          <cell r="A284">
            <v>63201</v>
          </cell>
          <cell r="B284" t="str">
            <v>Butchers - retail and wholesale</v>
          </cell>
        </row>
        <row r="285">
          <cell r="A285">
            <v>63202</v>
          </cell>
          <cell r="B285" t="str">
            <v>Bakers</v>
          </cell>
        </row>
        <row r="286">
          <cell r="A286">
            <v>63210</v>
          </cell>
          <cell r="B286" t="str">
            <v>Hairstylists and barbers</v>
          </cell>
        </row>
        <row r="287">
          <cell r="A287">
            <v>63211</v>
          </cell>
          <cell r="B287" t="str">
            <v>Estheticians, electrologists and related occupations</v>
          </cell>
        </row>
        <row r="288">
          <cell r="A288">
            <v>63220</v>
          </cell>
          <cell r="B288" t="str">
            <v>Shoe repairers and shoemakers</v>
          </cell>
        </row>
        <row r="289">
          <cell r="A289">
            <v>63221</v>
          </cell>
          <cell r="B289" t="str">
            <v>Upholsterers</v>
          </cell>
        </row>
        <row r="290">
          <cell r="A290">
            <v>64100</v>
          </cell>
          <cell r="B290" t="str">
            <v>Retail salespersons and visual merchandisers</v>
          </cell>
        </row>
        <row r="291">
          <cell r="A291">
            <v>64101</v>
          </cell>
          <cell r="B291" t="str">
            <v>Sales and account representatives - wholesale trade (non-technical)</v>
          </cell>
        </row>
        <row r="292">
          <cell r="A292">
            <v>64200</v>
          </cell>
          <cell r="B292" t="str">
            <v>Tailors, dressmakers, furriers and milliners</v>
          </cell>
        </row>
        <row r="293">
          <cell r="A293">
            <v>64201</v>
          </cell>
          <cell r="B293" t="str">
            <v>Image, social and other personal consultants</v>
          </cell>
        </row>
        <row r="294">
          <cell r="A294">
            <v>64300</v>
          </cell>
          <cell r="B294" t="str">
            <v>Maîtres d'hôtel and hosts/hostesses</v>
          </cell>
        </row>
        <row r="295">
          <cell r="A295">
            <v>64301</v>
          </cell>
          <cell r="B295" t="str">
            <v>Bartenders</v>
          </cell>
        </row>
        <row r="296">
          <cell r="A296">
            <v>64310</v>
          </cell>
          <cell r="B296" t="str">
            <v>Travel counsellors</v>
          </cell>
        </row>
        <row r="297">
          <cell r="A297">
            <v>64311</v>
          </cell>
          <cell r="B297" t="str">
            <v>Pursers and flight attendants</v>
          </cell>
        </row>
        <row r="298">
          <cell r="A298">
            <v>64312</v>
          </cell>
          <cell r="B298" t="str">
            <v>Airline ticket and service agents</v>
          </cell>
        </row>
        <row r="299">
          <cell r="A299">
            <v>64313</v>
          </cell>
          <cell r="B299" t="str">
            <v>Ground and water transport ticket agents, cargo service representatives and related clerks</v>
          </cell>
        </row>
        <row r="300">
          <cell r="A300">
            <v>64314</v>
          </cell>
          <cell r="B300" t="str">
            <v>Hotel front desk clerks</v>
          </cell>
        </row>
        <row r="301">
          <cell r="A301">
            <v>64320</v>
          </cell>
          <cell r="B301" t="str">
            <v>Tour and travel guides</v>
          </cell>
        </row>
        <row r="302">
          <cell r="A302">
            <v>64321</v>
          </cell>
          <cell r="B302" t="str">
            <v>Casino workers</v>
          </cell>
        </row>
        <row r="303">
          <cell r="A303">
            <v>64322</v>
          </cell>
          <cell r="B303" t="str">
            <v>Outdoor sport and recreational guides</v>
          </cell>
        </row>
        <row r="304">
          <cell r="A304">
            <v>64400</v>
          </cell>
          <cell r="B304" t="str">
            <v>Customer services representatives - financial institutions</v>
          </cell>
        </row>
        <row r="305">
          <cell r="A305">
            <v>64401</v>
          </cell>
          <cell r="B305" t="str">
            <v>Postal services representatives</v>
          </cell>
        </row>
        <row r="306">
          <cell r="A306">
            <v>64409</v>
          </cell>
          <cell r="B306" t="str">
            <v>Other customer and information services representatives</v>
          </cell>
        </row>
        <row r="307">
          <cell r="A307">
            <v>64410</v>
          </cell>
          <cell r="B307" t="str">
            <v>Security guards and related security service occupations</v>
          </cell>
        </row>
        <row r="308">
          <cell r="A308">
            <v>65100</v>
          </cell>
          <cell r="B308" t="str">
            <v>Cashiers</v>
          </cell>
        </row>
        <row r="309">
          <cell r="A309">
            <v>65101</v>
          </cell>
          <cell r="B309" t="str">
            <v>Service station attendants</v>
          </cell>
        </row>
        <row r="310">
          <cell r="A310">
            <v>65102</v>
          </cell>
          <cell r="B310" t="str">
            <v>Store shelf stockers, clerks and order fillers</v>
          </cell>
        </row>
        <row r="311">
          <cell r="A311">
            <v>65109</v>
          </cell>
          <cell r="B311" t="str">
            <v>Other sales related occupations</v>
          </cell>
        </row>
        <row r="312">
          <cell r="A312">
            <v>65200</v>
          </cell>
          <cell r="B312" t="str">
            <v>Food and beverage servers</v>
          </cell>
        </row>
        <row r="313">
          <cell r="A313">
            <v>65201</v>
          </cell>
          <cell r="B313" t="str">
            <v>Food counter attendants, kitchen helpers and related support occupations</v>
          </cell>
        </row>
        <row r="314">
          <cell r="A314">
            <v>65202</v>
          </cell>
          <cell r="B314" t="str">
            <v>Meat cutters and fishmongers - retail and wholesale</v>
          </cell>
        </row>
        <row r="315">
          <cell r="A315">
            <v>65210</v>
          </cell>
          <cell r="B315" t="str">
            <v>Support occupations in accommodation, travel and facilities set-up services</v>
          </cell>
        </row>
        <row r="316">
          <cell r="A316">
            <v>65211</v>
          </cell>
          <cell r="B316" t="str">
            <v>Operators and attendants in amusement, recreation and sport</v>
          </cell>
        </row>
        <row r="317">
          <cell r="A317">
            <v>65220</v>
          </cell>
          <cell r="B317" t="str">
            <v>Pet groomers and animal care workers</v>
          </cell>
        </row>
        <row r="318">
          <cell r="A318">
            <v>65229</v>
          </cell>
          <cell r="B318" t="str">
            <v>Other support occupations in personal services</v>
          </cell>
        </row>
        <row r="319">
          <cell r="A319">
            <v>65310</v>
          </cell>
          <cell r="B319" t="str">
            <v>Light duty cleaners</v>
          </cell>
        </row>
        <row r="320">
          <cell r="A320">
            <v>65311</v>
          </cell>
          <cell r="B320" t="str">
            <v>Specialized cleaners</v>
          </cell>
        </row>
        <row r="321">
          <cell r="A321">
            <v>65312</v>
          </cell>
          <cell r="B321" t="str">
            <v>Janitors, caretakers and heavy-duty cleaners</v>
          </cell>
        </row>
        <row r="322">
          <cell r="A322">
            <v>65320</v>
          </cell>
          <cell r="B322" t="str">
            <v>Dry cleaning, laundry and related occupations</v>
          </cell>
        </row>
        <row r="323">
          <cell r="A323">
            <v>65329</v>
          </cell>
          <cell r="B323" t="str">
            <v>Other service support occupations</v>
          </cell>
        </row>
        <row r="324">
          <cell r="A324">
            <v>70010</v>
          </cell>
          <cell r="B324" t="str">
            <v>Construction managers</v>
          </cell>
        </row>
        <row r="325">
          <cell r="A325">
            <v>70011</v>
          </cell>
          <cell r="B325" t="str">
            <v>Home building and renovation managers</v>
          </cell>
        </row>
        <row r="326">
          <cell r="A326">
            <v>70012</v>
          </cell>
          <cell r="B326" t="str">
            <v>Facility operation and maintenance managers</v>
          </cell>
        </row>
        <row r="327">
          <cell r="A327">
            <v>70020</v>
          </cell>
          <cell r="B327" t="str">
            <v>Managers in transportation</v>
          </cell>
        </row>
        <row r="328">
          <cell r="A328">
            <v>70021</v>
          </cell>
          <cell r="B328" t="str">
            <v>Postal and courier services managers</v>
          </cell>
        </row>
        <row r="329">
          <cell r="A329">
            <v>72010</v>
          </cell>
          <cell r="B329" t="str">
            <v>Contractors and supervisors, machining, metal forming, shaping and erecting trades and related occupations</v>
          </cell>
        </row>
        <row r="330">
          <cell r="A330">
            <v>72011</v>
          </cell>
          <cell r="B330" t="str">
            <v>Contractors and supervisors, electrical trades and telecommunications occupations</v>
          </cell>
        </row>
        <row r="331">
          <cell r="A331">
            <v>72012</v>
          </cell>
          <cell r="B331" t="str">
            <v>Contractors and supervisors, pipefitting trades</v>
          </cell>
        </row>
        <row r="332">
          <cell r="A332">
            <v>72013</v>
          </cell>
          <cell r="B332" t="str">
            <v>Contractors and supervisors, carpentry trades</v>
          </cell>
        </row>
        <row r="333">
          <cell r="A333">
            <v>72014</v>
          </cell>
          <cell r="B333" t="str">
            <v>Contractors and supervisors, other construction trades, installers, repairers and servicers</v>
          </cell>
        </row>
        <row r="334">
          <cell r="A334">
            <v>72020</v>
          </cell>
          <cell r="B334" t="str">
            <v>Contractors and supervisors, mechanic trades</v>
          </cell>
        </row>
        <row r="335">
          <cell r="A335">
            <v>72021</v>
          </cell>
          <cell r="B335" t="str">
            <v>Contractors and supervisors, heavy equipment operator crews</v>
          </cell>
        </row>
        <row r="336">
          <cell r="A336">
            <v>72022</v>
          </cell>
          <cell r="B336" t="str">
            <v>Supervisors, printing and related occupations</v>
          </cell>
        </row>
        <row r="337">
          <cell r="A337">
            <v>72023</v>
          </cell>
          <cell r="B337" t="str">
            <v>Supervisors, railway transport operations</v>
          </cell>
        </row>
        <row r="338">
          <cell r="A338">
            <v>72024</v>
          </cell>
          <cell r="B338" t="str">
            <v>Supervisors, motor transport and other ground transit operators</v>
          </cell>
        </row>
        <row r="339">
          <cell r="A339">
            <v>72025</v>
          </cell>
          <cell r="B339" t="str">
            <v>Supervisors, mail and message distribution occupations</v>
          </cell>
        </row>
        <row r="340">
          <cell r="A340">
            <v>72100</v>
          </cell>
          <cell r="B340" t="str">
            <v>Machinists and machining and tooling inspectors</v>
          </cell>
        </row>
        <row r="341">
          <cell r="A341">
            <v>72101</v>
          </cell>
          <cell r="B341" t="str">
            <v>Tool and die makers</v>
          </cell>
        </row>
        <row r="342">
          <cell r="A342">
            <v>72102</v>
          </cell>
          <cell r="B342" t="str">
            <v>Sheet metal workers</v>
          </cell>
        </row>
        <row r="343">
          <cell r="A343">
            <v>72103</v>
          </cell>
          <cell r="B343" t="str">
            <v>Boilermakers</v>
          </cell>
        </row>
        <row r="344">
          <cell r="A344">
            <v>72104</v>
          </cell>
          <cell r="B344" t="str">
            <v>Structural metal and platework fabricators and fitters</v>
          </cell>
        </row>
        <row r="345">
          <cell r="A345">
            <v>72105</v>
          </cell>
          <cell r="B345" t="str">
            <v>Ironworkers</v>
          </cell>
        </row>
        <row r="346">
          <cell r="A346">
            <v>72106</v>
          </cell>
          <cell r="B346" t="str">
            <v>Welders and related machine operators</v>
          </cell>
        </row>
        <row r="347">
          <cell r="A347">
            <v>72200</v>
          </cell>
          <cell r="B347" t="str">
            <v>Electricians (except industrial and power system)</v>
          </cell>
        </row>
        <row r="348">
          <cell r="A348">
            <v>72201</v>
          </cell>
          <cell r="B348" t="str">
            <v>Industrial electricians</v>
          </cell>
        </row>
        <row r="349">
          <cell r="A349">
            <v>72202</v>
          </cell>
          <cell r="B349" t="str">
            <v>Power system electricians</v>
          </cell>
        </row>
        <row r="350">
          <cell r="A350">
            <v>72203</v>
          </cell>
          <cell r="B350" t="str">
            <v>Electrical power line and cable workers</v>
          </cell>
        </row>
        <row r="351">
          <cell r="A351">
            <v>72204</v>
          </cell>
          <cell r="B351" t="str">
            <v>Telecommunications line and cable installers and repairers</v>
          </cell>
        </row>
        <row r="352">
          <cell r="A352">
            <v>72205</v>
          </cell>
          <cell r="B352" t="str">
            <v>Telecommunications equipment installation and cable television service technicians</v>
          </cell>
        </row>
        <row r="353">
          <cell r="A353">
            <v>72300</v>
          </cell>
          <cell r="B353" t="str">
            <v>Plumbers</v>
          </cell>
        </row>
        <row r="354">
          <cell r="A354">
            <v>72301</v>
          </cell>
          <cell r="B354" t="str">
            <v>Steamfitters, pipefitters and sprinkler system installers</v>
          </cell>
        </row>
        <row r="355">
          <cell r="A355">
            <v>72302</v>
          </cell>
          <cell r="B355" t="str">
            <v>Gas fitters</v>
          </cell>
        </row>
        <row r="356">
          <cell r="A356">
            <v>72310</v>
          </cell>
          <cell r="B356" t="str">
            <v>Carpenters</v>
          </cell>
        </row>
        <row r="357">
          <cell r="A357">
            <v>72311</v>
          </cell>
          <cell r="B357" t="str">
            <v>Cabinetmakers</v>
          </cell>
        </row>
        <row r="358">
          <cell r="A358">
            <v>72320</v>
          </cell>
          <cell r="B358" t="str">
            <v>Bricklayers</v>
          </cell>
        </row>
        <row r="359">
          <cell r="A359">
            <v>72321</v>
          </cell>
          <cell r="B359" t="str">
            <v>Insulators</v>
          </cell>
        </row>
        <row r="360">
          <cell r="A360">
            <v>72400</v>
          </cell>
          <cell r="B360" t="str">
            <v>Construction millwrights and industrial mechanics</v>
          </cell>
        </row>
        <row r="361">
          <cell r="A361">
            <v>72401</v>
          </cell>
          <cell r="B361" t="str">
            <v>Heavy-duty equipment mechanics</v>
          </cell>
        </row>
        <row r="362">
          <cell r="A362">
            <v>72402</v>
          </cell>
          <cell r="B362" t="str">
            <v>Heating, refrigeration and air conditioning mechanics</v>
          </cell>
        </row>
        <row r="363">
          <cell r="A363">
            <v>72403</v>
          </cell>
          <cell r="B363" t="str">
            <v>Railway carmen/women</v>
          </cell>
        </row>
        <row r="364">
          <cell r="A364">
            <v>72404</v>
          </cell>
          <cell r="B364" t="str">
            <v>Aircraft mechanics and aircraft inspectors</v>
          </cell>
        </row>
        <row r="365">
          <cell r="A365">
            <v>72405</v>
          </cell>
          <cell r="B365" t="str">
            <v>Machine fitters</v>
          </cell>
        </row>
        <row r="366">
          <cell r="A366">
            <v>72406</v>
          </cell>
          <cell r="B366" t="str">
            <v>Elevator constructors and mechanics</v>
          </cell>
        </row>
        <row r="367">
          <cell r="A367">
            <v>72410</v>
          </cell>
          <cell r="B367" t="str">
            <v>Automotive service technicians, truck and bus mechanics and mechanical repairers</v>
          </cell>
        </row>
        <row r="368">
          <cell r="A368">
            <v>72411</v>
          </cell>
          <cell r="B368" t="str">
            <v>Auto body collision, refinishing and glass technicians and damage repair estimators</v>
          </cell>
        </row>
        <row r="369">
          <cell r="A369">
            <v>72420</v>
          </cell>
          <cell r="B369" t="str">
            <v>Oil and solid fuel heating mechanics</v>
          </cell>
        </row>
        <row r="370">
          <cell r="A370">
            <v>72421</v>
          </cell>
          <cell r="B370" t="str">
            <v>Appliance servicers and repairers</v>
          </cell>
        </row>
        <row r="371">
          <cell r="A371">
            <v>72422</v>
          </cell>
          <cell r="B371" t="str">
            <v>Electrical mechanics</v>
          </cell>
        </row>
        <row r="372">
          <cell r="A372">
            <v>72423</v>
          </cell>
          <cell r="B372" t="str">
            <v>Motorcycle, all-terrain vehicle and other related mechanics</v>
          </cell>
        </row>
        <row r="373">
          <cell r="A373">
            <v>72429</v>
          </cell>
          <cell r="B373" t="str">
            <v>Other small engine and small equipment repairers</v>
          </cell>
        </row>
        <row r="374">
          <cell r="A374">
            <v>72500</v>
          </cell>
          <cell r="B374" t="str">
            <v>Crane operators</v>
          </cell>
        </row>
        <row r="375">
          <cell r="A375">
            <v>72501</v>
          </cell>
          <cell r="B375" t="str">
            <v>Water well drillers</v>
          </cell>
        </row>
        <row r="376">
          <cell r="A376">
            <v>72600</v>
          </cell>
          <cell r="B376" t="str">
            <v>Air pilots, flight engineers and flying instructors</v>
          </cell>
        </row>
        <row r="377">
          <cell r="A377">
            <v>72601</v>
          </cell>
          <cell r="B377" t="str">
            <v>Air traffic controllers and related occupations</v>
          </cell>
        </row>
        <row r="378">
          <cell r="A378">
            <v>72602</v>
          </cell>
          <cell r="B378" t="str">
            <v>Deck officers, water transport</v>
          </cell>
        </row>
        <row r="379">
          <cell r="A379">
            <v>72603</v>
          </cell>
          <cell r="B379" t="str">
            <v>Engineer officers, water transport</v>
          </cell>
        </row>
        <row r="380">
          <cell r="A380">
            <v>72604</v>
          </cell>
          <cell r="B380" t="str">
            <v>Railway traffic controllers and marine traffic regulators</v>
          </cell>
        </row>
        <row r="381">
          <cell r="A381">
            <v>72999</v>
          </cell>
          <cell r="B381" t="str">
            <v>Other technical trades and related occupations</v>
          </cell>
        </row>
        <row r="382">
          <cell r="A382">
            <v>73100</v>
          </cell>
          <cell r="B382" t="str">
            <v>Concrete finishers</v>
          </cell>
        </row>
        <row r="383">
          <cell r="A383">
            <v>73101</v>
          </cell>
          <cell r="B383" t="str">
            <v>Tilesetters</v>
          </cell>
        </row>
        <row r="384">
          <cell r="A384">
            <v>73102</v>
          </cell>
          <cell r="B384" t="str">
            <v>Plasterers, drywall installers and finishers and lathers</v>
          </cell>
        </row>
        <row r="385">
          <cell r="A385">
            <v>73110</v>
          </cell>
          <cell r="B385" t="str">
            <v>Roofers and shinglers</v>
          </cell>
        </row>
        <row r="386">
          <cell r="A386">
            <v>73111</v>
          </cell>
          <cell r="B386" t="str">
            <v>Glaziers</v>
          </cell>
        </row>
        <row r="387">
          <cell r="A387">
            <v>73112</v>
          </cell>
          <cell r="B387" t="str">
            <v>Painters and decorators (except interior decorators)</v>
          </cell>
        </row>
        <row r="388">
          <cell r="A388">
            <v>73113</v>
          </cell>
          <cell r="B388" t="str">
            <v>Floor covering installers</v>
          </cell>
        </row>
        <row r="389">
          <cell r="A389">
            <v>73200</v>
          </cell>
          <cell r="B389" t="str">
            <v>Residential and commercial installers and servicers</v>
          </cell>
        </row>
        <row r="390">
          <cell r="A390">
            <v>73201</v>
          </cell>
          <cell r="B390" t="str">
            <v>General building maintenance workers and building superintendents</v>
          </cell>
        </row>
        <row r="391">
          <cell r="A391">
            <v>73202</v>
          </cell>
          <cell r="B391" t="str">
            <v>Pest controllers and fumigators</v>
          </cell>
        </row>
        <row r="392">
          <cell r="A392">
            <v>73209</v>
          </cell>
          <cell r="B392" t="str">
            <v>Other repairers and servicers</v>
          </cell>
        </row>
        <row r="393">
          <cell r="A393">
            <v>73300</v>
          </cell>
          <cell r="B393" t="str">
            <v>Transport truck drivers</v>
          </cell>
        </row>
        <row r="394">
          <cell r="A394">
            <v>73301</v>
          </cell>
          <cell r="B394" t="str">
            <v>Bus drivers, subway operators and other transit operators</v>
          </cell>
        </row>
        <row r="395">
          <cell r="A395">
            <v>73310</v>
          </cell>
          <cell r="B395" t="str">
            <v>Railway and yard locomotive engineers</v>
          </cell>
        </row>
        <row r="396">
          <cell r="A396">
            <v>73311</v>
          </cell>
          <cell r="B396" t="str">
            <v>Railway conductors and brakemen/women</v>
          </cell>
        </row>
        <row r="397">
          <cell r="A397">
            <v>73400</v>
          </cell>
          <cell r="B397" t="str">
            <v>Heavy equipment operators</v>
          </cell>
        </row>
        <row r="398">
          <cell r="A398">
            <v>73401</v>
          </cell>
          <cell r="B398" t="str">
            <v>Printing press operators</v>
          </cell>
        </row>
        <row r="399">
          <cell r="A399">
            <v>73402</v>
          </cell>
          <cell r="B399" t="str">
            <v>Drillers and blasters - surface mining, quarrying and construction</v>
          </cell>
        </row>
        <row r="400">
          <cell r="A400">
            <v>74100</v>
          </cell>
          <cell r="B400" t="str">
            <v>Mail and parcel sorters and related occupations</v>
          </cell>
        </row>
        <row r="401">
          <cell r="A401">
            <v>74101</v>
          </cell>
          <cell r="B401" t="str">
            <v>Letter carriers</v>
          </cell>
        </row>
        <row r="402">
          <cell r="A402">
            <v>74102</v>
          </cell>
          <cell r="B402" t="str">
            <v>Couriers and messengers</v>
          </cell>
        </row>
        <row r="403">
          <cell r="A403">
            <v>74200</v>
          </cell>
          <cell r="B403" t="str">
            <v>Railway yard and track maintenance workers</v>
          </cell>
        </row>
        <row r="404">
          <cell r="A404">
            <v>74201</v>
          </cell>
          <cell r="B404" t="str">
            <v>Water transport deck and engine room crew</v>
          </cell>
        </row>
        <row r="405">
          <cell r="A405">
            <v>74202</v>
          </cell>
          <cell r="B405" t="str">
            <v>Air transport ramp attendants</v>
          </cell>
        </row>
        <row r="406">
          <cell r="A406">
            <v>74203</v>
          </cell>
          <cell r="B406" t="str">
            <v>Automotive and heavy truck and equipment parts installers and servicers</v>
          </cell>
        </row>
        <row r="407">
          <cell r="A407">
            <v>74204</v>
          </cell>
          <cell r="B407" t="str">
            <v>Utility maintenance workers</v>
          </cell>
        </row>
        <row r="408">
          <cell r="A408">
            <v>74205</v>
          </cell>
          <cell r="B408" t="str">
            <v>Public works maintenance equipment operators and related workers</v>
          </cell>
        </row>
        <row r="409">
          <cell r="A409">
            <v>75100</v>
          </cell>
          <cell r="B409" t="str">
            <v>Longshore workers</v>
          </cell>
        </row>
        <row r="410">
          <cell r="A410">
            <v>75101</v>
          </cell>
          <cell r="B410" t="str">
            <v>Material handlers</v>
          </cell>
        </row>
        <row r="411">
          <cell r="A411">
            <v>75110</v>
          </cell>
          <cell r="B411" t="str">
            <v>Construction trades helpers and labourers</v>
          </cell>
        </row>
        <row r="412">
          <cell r="A412">
            <v>75119</v>
          </cell>
          <cell r="B412" t="str">
            <v>Other trades helpers and labourers</v>
          </cell>
        </row>
        <row r="413">
          <cell r="A413">
            <v>75200</v>
          </cell>
          <cell r="B413" t="str">
            <v>Taxi and limousine drivers and chauffeurs</v>
          </cell>
        </row>
        <row r="414">
          <cell r="A414">
            <v>75201</v>
          </cell>
          <cell r="B414" t="str">
            <v>Delivery service drivers and door-to-door distributors</v>
          </cell>
        </row>
        <row r="415">
          <cell r="A415">
            <v>75210</v>
          </cell>
          <cell r="B415" t="str">
            <v>Boat and cable ferry operators and related occupations</v>
          </cell>
        </row>
        <row r="416">
          <cell r="A416">
            <v>75211</v>
          </cell>
          <cell r="B416" t="str">
            <v>Railway and motor transport labourers</v>
          </cell>
        </row>
        <row r="417">
          <cell r="A417">
            <v>75212</v>
          </cell>
          <cell r="B417" t="str">
            <v>Public works and maintenance labourers</v>
          </cell>
        </row>
        <row r="418">
          <cell r="A418">
            <v>80010</v>
          </cell>
          <cell r="B418" t="str">
            <v>Managers in natural resources production and fishing</v>
          </cell>
        </row>
        <row r="419">
          <cell r="A419">
            <v>80020</v>
          </cell>
          <cell r="B419" t="str">
            <v>Managers in agriculture</v>
          </cell>
        </row>
        <row r="420">
          <cell r="A420">
            <v>80021</v>
          </cell>
          <cell r="B420" t="str">
            <v>Managers in horticulture</v>
          </cell>
        </row>
        <row r="421">
          <cell r="A421">
            <v>80022</v>
          </cell>
          <cell r="B421" t="str">
            <v>Managers in aquaculture</v>
          </cell>
        </row>
        <row r="422">
          <cell r="A422">
            <v>82010</v>
          </cell>
          <cell r="B422" t="str">
            <v>Supervisors, logging and forestry</v>
          </cell>
        </row>
        <row r="423">
          <cell r="A423">
            <v>82020</v>
          </cell>
          <cell r="B423" t="str">
            <v>Supervisors, mining and quarrying</v>
          </cell>
        </row>
        <row r="424">
          <cell r="A424">
            <v>82021</v>
          </cell>
          <cell r="B424" t="str">
            <v>Contractors and supervisors, oil and gas drilling and services</v>
          </cell>
        </row>
        <row r="425">
          <cell r="A425">
            <v>82030</v>
          </cell>
          <cell r="B425" t="str">
            <v>Agricultural service contractors and farm supervisors</v>
          </cell>
        </row>
        <row r="426">
          <cell r="A426">
            <v>82031</v>
          </cell>
          <cell r="B426" t="str">
            <v>Contractors and supervisors, landscaping, grounds maintenance and horticulture services</v>
          </cell>
        </row>
        <row r="427">
          <cell r="A427">
            <v>83100</v>
          </cell>
          <cell r="B427" t="str">
            <v>Underground production and development miners</v>
          </cell>
        </row>
        <row r="428">
          <cell r="A428">
            <v>83101</v>
          </cell>
          <cell r="B428" t="str">
            <v>Oil and gas well drillers, servicers, testers and related workers</v>
          </cell>
        </row>
        <row r="429">
          <cell r="A429">
            <v>83110</v>
          </cell>
          <cell r="B429" t="str">
            <v>Logging machinery operators</v>
          </cell>
        </row>
        <row r="430">
          <cell r="A430">
            <v>83120</v>
          </cell>
          <cell r="B430" t="str">
            <v>Fishing masters and officers</v>
          </cell>
        </row>
        <row r="431">
          <cell r="A431">
            <v>83121</v>
          </cell>
          <cell r="B431" t="str">
            <v>Fishermen/women</v>
          </cell>
        </row>
        <row r="432">
          <cell r="A432">
            <v>84100</v>
          </cell>
          <cell r="B432" t="str">
            <v>Underground mine service and support workers</v>
          </cell>
        </row>
        <row r="433">
          <cell r="A433">
            <v>84101</v>
          </cell>
          <cell r="B433" t="str">
            <v>Oil and gas well drilling and related workers and services operators</v>
          </cell>
        </row>
        <row r="434">
          <cell r="A434">
            <v>84110</v>
          </cell>
          <cell r="B434" t="str">
            <v>Chain saw and skidder operators</v>
          </cell>
        </row>
        <row r="435">
          <cell r="A435">
            <v>84111</v>
          </cell>
          <cell r="B435" t="str">
            <v>Silviculture and forestry workers</v>
          </cell>
        </row>
        <row r="436">
          <cell r="A436">
            <v>84120</v>
          </cell>
          <cell r="B436" t="str">
            <v>Specialized livestock workers and farm machinery operators</v>
          </cell>
        </row>
        <row r="437">
          <cell r="A437">
            <v>84121</v>
          </cell>
          <cell r="B437" t="str">
            <v>Fishing vessel deckhands</v>
          </cell>
        </row>
        <row r="438">
          <cell r="A438">
            <v>85100</v>
          </cell>
          <cell r="B438" t="str">
            <v>Livestock labourers</v>
          </cell>
        </row>
        <row r="439">
          <cell r="A439">
            <v>85101</v>
          </cell>
          <cell r="B439" t="str">
            <v>Harvesting labourers</v>
          </cell>
        </row>
        <row r="440">
          <cell r="A440">
            <v>85102</v>
          </cell>
          <cell r="B440" t="str">
            <v>Aquaculture and marine harvest labourers</v>
          </cell>
        </row>
        <row r="441">
          <cell r="A441">
            <v>85103</v>
          </cell>
          <cell r="B441" t="str">
            <v>Nursery and greenhouse labourers</v>
          </cell>
        </row>
        <row r="442">
          <cell r="A442">
            <v>85104</v>
          </cell>
          <cell r="B442" t="str">
            <v>Trappers and hunters</v>
          </cell>
        </row>
        <row r="443">
          <cell r="A443">
            <v>85110</v>
          </cell>
          <cell r="B443" t="str">
            <v>Mine labourers</v>
          </cell>
        </row>
        <row r="444">
          <cell r="A444">
            <v>85111</v>
          </cell>
          <cell r="B444" t="str">
            <v>Oil and gas drilling, servicing and related labourers</v>
          </cell>
        </row>
        <row r="445">
          <cell r="A445">
            <v>85120</v>
          </cell>
          <cell r="B445" t="str">
            <v>Logging and forestry labourers</v>
          </cell>
        </row>
        <row r="446">
          <cell r="A446">
            <v>85121</v>
          </cell>
          <cell r="B446" t="str">
            <v>Landscaping and grounds maintenance labourers</v>
          </cell>
        </row>
        <row r="447">
          <cell r="A447">
            <v>90010</v>
          </cell>
          <cell r="B447" t="str">
            <v>Manufacturing managers</v>
          </cell>
        </row>
        <row r="448">
          <cell r="A448">
            <v>90011</v>
          </cell>
          <cell r="B448" t="str">
            <v>Utilities managers</v>
          </cell>
        </row>
        <row r="449">
          <cell r="A449">
            <v>92010</v>
          </cell>
          <cell r="B449" t="str">
            <v>Supervisors, mineral and metal processing</v>
          </cell>
        </row>
        <row r="450">
          <cell r="A450">
            <v>92011</v>
          </cell>
          <cell r="B450" t="str">
            <v>Supervisors, petroleum, gas and chemical processing and utilities</v>
          </cell>
        </row>
        <row r="451">
          <cell r="A451">
            <v>92012</v>
          </cell>
          <cell r="B451" t="str">
            <v>Supervisors, food and beverage processing</v>
          </cell>
        </row>
        <row r="452">
          <cell r="A452">
            <v>92013</v>
          </cell>
          <cell r="B452" t="str">
            <v>Supervisors, plastic and rubber products manufacturing</v>
          </cell>
        </row>
        <row r="453">
          <cell r="A453">
            <v>92014</v>
          </cell>
          <cell r="B453" t="str">
            <v>Supervisors, forest products processing</v>
          </cell>
        </row>
        <row r="454">
          <cell r="A454">
            <v>92015</v>
          </cell>
          <cell r="B454" t="str">
            <v>Supervisors, textile, fabric, fur and leather products processing and manufacturing</v>
          </cell>
        </row>
        <row r="455">
          <cell r="A455">
            <v>92020</v>
          </cell>
          <cell r="B455" t="str">
            <v>Supervisors, motor vehicle assembling</v>
          </cell>
        </row>
        <row r="456">
          <cell r="A456">
            <v>92021</v>
          </cell>
          <cell r="B456" t="str">
            <v>Supervisors, electronics and electrical products manufacturing</v>
          </cell>
        </row>
        <row r="457">
          <cell r="A457">
            <v>92022</v>
          </cell>
          <cell r="B457" t="str">
            <v>Supervisors, furniture and fixtures manufacturing</v>
          </cell>
        </row>
        <row r="458">
          <cell r="A458">
            <v>92023</v>
          </cell>
          <cell r="B458" t="str">
            <v>Supervisors, other mechanical and metal products manufacturing</v>
          </cell>
        </row>
        <row r="459">
          <cell r="A459">
            <v>92024</v>
          </cell>
          <cell r="B459" t="str">
            <v>Supervisors, other products manufacturing and assembly</v>
          </cell>
        </row>
        <row r="460">
          <cell r="A460">
            <v>92100</v>
          </cell>
          <cell r="B460" t="str">
            <v>Power engineers and power systems operators</v>
          </cell>
        </row>
        <row r="461">
          <cell r="A461">
            <v>92101</v>
          </cell>
          <cell r="B461" t="str">
            <v>Water and waste treatment plant operators</v>
          </cell>
        </row>
        <row r="462">
          <cell r="A462">
            <v>93100</v>
          </cell>
          <cell r="B462" t="str">
            <v>Central control and process operators, mineral and metal processing</v>
          </cell>
        </row>
        <row r="463">
          <cell r="A463">
            <v>93101</v>
          </cell>
          <cell r="B463" t="str">
            <v>Central control and process operators, petroleum, gas and chemical processing</v>
          </cell>
        </row>
        <row r="464">
          <cell r="A464">
            <v>93102</v>
          </cell>
          <cell r="B464" t="str">
            <v>Pulping, papermaking and coating control operators</v>
          </cell>
        </row>
        <row r="465">
          <cell r="A465">
            <v>93200</v>
          </cell>
          <cell r="B465" t="str">
            <v>Aircraft assemblers and aircraft assembly inspectors</v>
          </cell>
        </row>
        <row r="466">
          <cell r="A466">
            <v>94100</v>
          </cell>
          <cell r="B466" t="str">
            <v>Machine operators, mineral and metal processing</v>
          </cell>
        </row>
        <row r="467">
          <cell r="A467">
            <v>94101</v>
          </cell>
          <cell r="B467" t="str">
            <v>Foundry workers</v>
          </cell>
        </row>
        <row r="468">
          <cell r="A468">
            <v>94102</v>
          </cell>
          <cell r="B468" t="str">
            <v>Glass forming and finishing machine operators and glass cutters</v>
          </cell>
        </row>
        <row r="469">
          <cell r="A469">
            <v>94103</v>
          </cell>
          <cell r="B469" t="str">
            <v>Concrete, clay and stone forming operators</v>
          </cell>
        </row>
        <row r="470">
          <cell r="A470">
            <v>94104</v>
          </cell>
          <cell r="B470" t="str">
            <v>Inspectors and testers, mineral and metal processing</v>
          </cell>
        </row>
        <row r="471">
          <cell r="A471">
            <v>94105</v>
          </cell>
          <cell r="B471" t="str">
            <v>Metalworking and forging machine operators</v>
          </cell>
        </row>
        <row r="472">
          <cell r="A472">
            <v>94106</v>
          </cell>
          <cell r="B472" t="str">
            <v>Machining tool operators</v>
          </cell>
        </row>
        <row r="473">
          <cell r="A473">
            <v>94107</v>
          </cell>
          <cell r="B473" t="str">
            <v>Machine operators of other metal products</v>
          </cell>
        </row>
        <row r="474">
          <cell r="A474">
            <v>94110</v>
          </cell>
          <cell r="B474" t="str">
            <v>Chemical plant machine operators</v>
          </cell>
        </row>
        <row r="475">
          <cell r="A475">
            <v>94111</v>
          </cell>
          <cell r="B475" t="str">
            <v>Plastics processing machine operators</v>
          </cell>
        </row>
        <row r="476">
          <cell r="A476">
            <v>94112</v>
          </cell>
          <cell r="B476" t="str">
            <v>Rubber processing machine operators and related workers</v>
          </cell>
        </row>
        <row r="477">
          <cell r="A477">
            <v>94120</v>
          </cell>
          <cell r="B477" t="str">
            <v>Sawmill machine operators</v>
          </cell>
        </row>
        <row r="478">
          <cell r="A478">
            <v>94121</v>
          </cell>
          <cell r="B478" t="str">
            <v>Pulp mill, papermaking and finishing machine operators</v>
          </cell>
        </row>
        <row r="479">
          <cell r="A479">
            <v>94122</v>
          </cell>
          <cell r="B479" t="str">
            <v>Paper converting machine operators</v>
          </cell>
        </row>
        <row r="480">
          <cell r="A480">
            <v>94123</v>
          </cell>
          <cell r="B480" t="str">
            <v>Lumber graders and other wood processing inspectors and graders</v>
          </cell>
        </row>
        <row r="481">
          <cell r="A481">
            <v>94124</v>
          </cell>
          <cell r="B481" t="str">
            <v>Woodworking machine operators</v>
          </cell>
        </row>
        <row r="482">
          <cell r="A482">
            <v>94129</v>
          </cell>
          <cell r="B482" t="str">
            <v>Other wood processing machine operators</v>
          </cell>
        </row>
        <row r="483">
          <cell r="A483">
            <v>94130</v>
          </cell>
          <cell r="B483" t="str">
            <v>Textile fibre and yarn, hide and pelt processing machine operators and workers</v>
          </cell>
        </row>
        <row r="484">
          <cell r="A484">
            <v>94131</v>
          </cell>
          <cell r="B484" t="str">
            <v>Weavers, knitters and other fabric making occupations</v>
          </cell>
        </row>
        <row r="485">
          <cell r="A485">
            <v>94132</v>
          </cell>
          <cell r="B485" t="str">
            <v>Industrial sewing machine operators</v>
          </cell>
        </row>
        <row r="486">
          <cell r="A486">
            <v>94133</v>
          </cell>
          <cell r="B486" t="str">
            <v>Inspectors and graders, textile, fabric, fur and leather products manufacturing</v>
          </cell>
        </row>
        <row r="487">
          <cell r="A487">
            <v>94140</v>
          </cell>
          <cell r="B487" t="str">
            <v>Process control and machine operators, food and beverage processing</v>
          </cell>
        </row>
        <row r="488">
          <cell r="A488">
            <v>94141</v>
          </cell>
          <cell r="B488" t="str">
            <v>Industrial butchers and meat cutters, poultry preparers and related workers</v>
          </cell>
        </row>
        <row r="489">
          <cell r="A489">
            <v>94142</v>
          </cell>
          <cell r="B489" t="str">
            <v>Fish and seafood plant workers</v>
          </cell>
        </row>
        <row r="490">
          <cell r="A490">
            <v>94143</v>
          </cell>
          <cell r="B490" t="str">
            <v>Testers and graders, food and beverage processing</v>
          </cell>
        </row>
        <row r="491">
          <cell r="A491">
            <v>94150</v>
          </cell>
          <cell r="B491" t="str">
            <v>Plateless printing equipment operators</v>
          </cell>
        </row>
        <row r="492">
          <cell r="A492">
            <v>94151</v>
          </cell>
          <cell r="B492" t="str">
            <v>Camera, platemaking and other prepress occupations</v>
          </cell>
        </row>
        <row r="493">
          <cell r="A493">
            <v>94152</v>
          </cell>
          <cell r="B493" t="str">
            <v>Binding and finishing machine operators</v>
          </cell>
        </row>
        <row r="494">
          <cell r="A494">
            <v>94153</v>
          </cell>
          <cell r="B494" t="str">
            <v>Photographic and film processors</v>
          </cell>
        </row>
        <row r="495">
          <cell r="A495">
            <v>94200</v>
          </cell>
          <cell r="B495" t="str">
            <v>Motor vehicle assemblers, inspectors and testers</v>
          </cell>
        </row>
        <row r="496">
          <cell r="A496">
            <v>94201</v>
          </cell>
          <cell r="B496" t="str">
            <v>Electronics assemblers, fabricators, inspectors and testers</v>
          </cell>
        </row>
        <row r="497">
          <cell r="A497">
            <v>94202</v>
          </cell>
          <cell r="B497" t="str">
            <v>Assemblers and inspectors, electrical appliance, apparatus and equipment manufacturing</v>
          </cell>
        </row>
        <row r="498">
          <cell r="A498">
            <v>94203</v>
          </cell>
          <cell r="B498" t="str">
            <v>Assemblers, fabricators and inspectors, industrial electrical motors and transformers</v>
          </cell>
        </row>
        <row r="499">
          <cell r="A499">
            <v>94204</v>
          </cell>
          <cell r="B499" t="str">
            <v>Mechanical assemblers and inspectors</v>
          </cell>
        </row>
        <row r="500">
          <cell r="A500">
            <v>94205</v>
          </cell>
          <cell r="B500" t="str">
            <v>Machine operators and inspectors, electrical apparatus manufacturing</v>
          </cell>
        </row>
        <row r="501">
          <cell r="A501">
            <v>94210</v>
          </cell>
          <cell r="B501" t="str">
            <v>Furniture and fixture assemblers, finishers, refinishers and inspectors</v>
          </cell>
        </row>
        <row r="502">
          <cell r="A502">
            <v>94211</v>
          </cell>
          <cell r="B502" t="str">
            <v>Assemblers and inspectors of other wood products</v>
          </cell>
        </row>
        <row r="503">
          <cell r="A503">
            <v>94212</v>
          </cell>
          <cell r="B503" t="str">
            <v>Plastic products assemblers, finishers and inspectors</v>
          </cell>
        </row>
        <row r="504">
          <cell r="A504">
            <v>94213</v>
          </cell>
          <cell r="B504" t="str">
            <v>Industrial painters, coaters and metal finishing process operators</v>
          </cell>
        </row>
        <row r="505">
          <cell r="A505">
            <v>94219</v>
          </cell>
          <cell r="B505" t="str">
            <v>Other products assemblers, finishers and inspectors</v>
          </cell>
        </row>
        <row r="506">
          <cell r="A506">
            <v>95100</v>
          </cell>
          <cell r="B506" t="str">
            <v>Labourers in mineral and metal processing</v>
          </cell>
        </row>
        <row r="507">
          <cell r="A507">
            <v>95101</v>
          </cell>
          <cell r="B507" t="str">
            <v>Labourers in metal fabrication</v>
          </cell>
        </row>
        <row r="508">
          <cell r="A508">
            <v>95102</v>
          </cell>
          <cell r="B508" t="str">
            <v>Labourers in chemical products processing and utilities</v>
          </cell>
        </row>
        <row r="509">
          <cell r="A509">
            <v>95103</v>
          </cell>
          <cell r="B509" t="str">
            <v>Labourers in wood, pulp and paper processing</v>
          </cell>
        </row>
        <row r="510">
          <cell r="A510">
            <v>95104</v>
          </cell>
          <cell r="B510" t="str">
            <v>Labourers in rubber and plastic products manufacturing</v>
          </cell>
        </row>
        <row r="511">
          <cell r="A511">
            <v>95105</v>
          </cell>
          <cell r="B511" t="str">
            <v>Labourers in textile processing and cutting</v>
          </cell>
        </row>
        <row r="512">
          <cell r="A512">
            <v>95106</v>
          </cell>
          <cell r="B512" t="str">
            <v>Labourers in food and beverage processing</v>
          </cell>
        </row>
        <row r="513">
          <cell r="A513">
            <v>95107</v>
          </cell>
          <cell r="B513" t="str">
            <v>Labourers in fish and seafood processing</v>
          </cell>
        </row>
        <row r="514">
          <cell r="A514">
            <v>95109</v>
          </cell>
          <cell r="B514" t="str">
            <v>Other labourers in processing, manufacturing and utilities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36"/>
  <sheetViews>
    <sheetView workbookViewId="0">
      <selection activeCell="E13" sqref="E13"/>
    </sheetView>
  </sheetViews>
  <sheetFormatPr defaultColWidth="12.6328125" defaultRowHeight="15" customHeight="1" x14ac:dyDescent="0.25"/>
  <cols>
    <col min="1" max="2" width="3.453125" customWidth="1"/>
    <col min="3" max="3" width="3.26953125" customWidth="1"/>
    <col min="4" max="4" width="14.36328125" customWidth="1"/>
    <col min="5" max="5" width="55.36328125" customWidth="1"/>
    <col min="6" max="6" width="8.36328125" customWidth="1"/>
    <col min="7" max="7" width="4.453125" customWidth="1"/>
    <col min="8" max="8" width="6.26953125" customWidth="1"/>
    <col min="9" max="9" width="6.90625" customWidth="1"/>
    <col min="10" max="10" width="10.7265625" customWidth="1"/>
    <col min="11" max="11" width="4.26953125" customWidth="1"/>
    <col min="12" max="12" width="4.453125" customWidth="1"/>
    <col min="13" max="13" width="5.36328125" customWidth="1"/>
    <col min="14" max="15" width="1.6328125" customWidth="1"/>
    <col min="16" max="16" width="11.453125" customWidth="1"/>
    <col min="17" max="17" width="5" customWidth="1"/>
    <col min="18" max="18" width="7.36328125" customWidth="1"/>
    <col min="19" max="19" width="4" customWidth="1"/>
    <col min="20" max="20" width="4.08984375" customWidth="1"/>
    <col min="21" max="21" width="10" customWidth="1"/>
    <col min="22" max="25" width="6.08984375" customWidth="1"/>
    <col min="26" max="26" width="7.08984375" customWidth="1"/>
    <col min="27" max="27" width="14.08984375" customWidth="1"/>
  </cols>
  <sheetData>
    <row r="1" spans="1:32" ht="15.75" customHeight="1" x14ac:dyDescent="0.45">
      <c r="A1" s="1"/>
      <c r="B1" s="1"/>
      <c r="C1" s="1"/>
      <c r="D1" s="1"/>
      <c r="E1" s="1"/>
      <c r="F1" s="1">
        <v>4</v>
      </c>
      <c r="G1" s="1">
        <v>3</v>
      </c>
      <c r="H1" s="1">
        <v>2</v>
      </c>
      <c r="I1" s="1">
        <v>1</v>
      </c>
      <c r="J1" s="1">
        <v>0</v>
      </c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2"/>
      <c r="AA1" s="1"/>
      <c r="AB1" s="1"/>
      <c r="AC1" s="1"/>
      <c r="AD1" s="1"/>
      <c r="AE1" s="1"/>
      <c r="AF1" s="1"/>
    </row>
    <row r="2" spans="1:32" ht="15.7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1"/>
      <c r="V2" s="1"/>
      <c r="W2" s="1"/>
      <c r="X2" s="1"/>
      <c r="Y2" s="1"/>
      <c r="Z2" s="2"/>
      <c r="AA2" s="1"/>
      <c r="AB2" s="1"/>
      <c r="AC2" s="1"/>
      <c r="AD2" s="1"/>
      <c r="AE2" s="1"/>
      <c r="AF2" s="1"/>
    </row>
    <row r="3" spans="1:32" ht="15.7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1"/>
      <c r="W3" s="1"/>
      <c r="X3" s="1"/>
      <c r="Y3" s="1"/>
      <c r="Z3" s="2"/>
      <c r="AA3" s="1"/>
      <c r="AB3" s="1"/>
      <c r="AC3" s="1"/>
      <c r="AD3" s="1"/>
      <c r="AE3" s="1"/>
      <c r="AF3" s="1"/>
    </row>
    <row r="4" spans="1:32" ht="15.75" customHeight="1" x14ac:dyDescent="0.45">
      <c r="A4" s="2"/>
      <c r="B4" s="2"/>
      <c r="C4" s="3" t="s">
        <v>0</v>
      </c>
      <c r="D4" s="3" t="s">
        <v>1</v>
      </c>
      <c r="E4" s="3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5" t="s">
        <v>7</v>
      </c>
      <c r="K4" s="6"/>
      <c r="L4" s="3" t="s">
        <v>8</v>
      </c>
      <c r="M4" s="3" t="s">
        <v>9</v>
      </c>
      <c r="N4" s="2"/>
      <c r="O4" s="2"/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2"/>
      <c r="V4" s="2"/>
      <c r="W4" s="8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5">
      <c r="A5" s="1"/>
      <c r="B5" s="1"/>
      <c r="C5" s="9">
        <v>1</v>
      </c>
      <c r="D5" s="10" t="s">
        <v>15</v>
      </c>
      <c r="E5" s="10" t="s">
        <v>16</v>
      </c>
      <c r="F5" s="11">
        <v>1</v>
      </c>
      <c r="G5" s="12"/>
      <c r="H5" s="12"/>
      <c r="I5" s="12"/>
      <c r="J5" s="11"/>
      <c r="K5" s="1"/>
      <c r="L5" s="1">
        <f t="shared" ref="L5:L64" si="0">SUM(F5:J5)</f>
        <v>1</v>
      </c>
      <c r="M5" s="1">
        <f t="shared" ref="M5:M64" si="1">F$1*F5+G$1*G5+H$1*H5+I$1*I5+J$1*J5</f>
        <v>4</v>
      </c>
      <c r="N5" s="1"/>
      <c r="O5" s="1"/>
      <c r="P5" s="13" t="s">
        <v>15</v>
      </c>
      <c r="Q5" s="14">
        <f t="shared" ref="Q5:Q10" si="2">SUMIFS(M$5:M$64,D$5:D$64,P5)</f>
        <v>21</v>
      </c>
      <c r="R5" s="14">
        <f t="shared" ref="R5:R10" si="3">COUNTIF(D$5:D$64,P5)</f>
        <v>10</v>
      </c>
      <c r="S5" s="14">
        <f t="shared" ref="S5:S10" si="4">Q5/R5</f>
        <v>2.1</v>
      </c>
      <c r="T5" s="15">
        <f t="shared" ref="T5:T10" si="5">S5/4</f>
        <v>0.52500000000000002</v>
      </c>
      <c r="U5" s="1"/>
      <c r="V5" s="1"/>
      <c r="W5" s="16"/>
      <c r="X5" s="1"/>
      <c r="Y5" s="1"/>
      <c r="Z5" s="2"/>
      <c r="AA5" s="1"/>
      <c r="AB5" s="1"/>
      <c r="AC5" s="1"/>
      <c r="AD5" s="1"/>
      <c r="AE5" s="1"/>
      <c r="AF5" s="1"/>
    </row>
    <row r="6" spans="1:32" ht="15.75" customHeight="1" x14ac:dyDescent="0.5">
      <c r="A6" s="1"/>
      <c r="B6" s="1"/>
      <c r="C6" s="9">
        <v>2</v>
      </c>
      <c r="D6" s="10" t="s">
        <v>15</v>
      </c>
      <c r="E6" s="10" t="s">
        <v>17</v>
      </c>
      <c r="F6" s="11"/>
      <c r="G6" s="12">
        <v>1</v>
      </c>
      <c r="H6" s="12"/>
      <c r="I6" s="12"/>
      <c r="J6" s="11"/>
      <c r="K6" s="1"/>
      <c r="L6" s="1">
        <f t="shared" si="0"/>
        <v>1</v>
      </c>
      <c r="M6" s="1">
        <f t="shared" si="1"/>
        <v>3</v>
      </c>
      <c r="N6" s="1"/>
      <c r="O6" s="1"/>
      <c r="P6" s="13" t="s">
        <v>18</v>
      </c>
      <c r="Q6" s="14">
        <f t="shared" si="2"/>
        <v>19</v>
      </c>
      <c r="R6" s="14">
        <f t="shared" si="3"/>
        <v>10</v>
      </c>
      <c r="S6" s="14">
        <f t="shared" si="4"/>
        <v>1.9</v>
      </c>
      <c r="T6" s="15">
        <f t="shared" si="5"/>
        <v>0.47499999999999998</v>
      </c>
      <c r="U6" s="1"/>
      <c r="V6" s="1"/>
      <c r="W6" s="16"/>
      <c r="X6" s="1"/>
      <c r="Y6" s="1"/>
      <c r="Z6" s="2"/>
      <c r="AA6" s="1"/>
      <c r="AB6" s="1"/>
      <c r="AC6" s="1"/>
      <c r="AD6" s="1"/>
      <c r="AE6" s="1"/>
      <c r="AF6" s="1"/>
    </row>
    <row r="7" spans="1:32" ht="15.75" customHeight="1" x14ac:dyDescent="0.5">
      <c r="A7" s="1"/>
      <c r="B7" s="1"/>
      <c r="C7" s="9">
        <v>3</v>
      </c>
      <c r="D7" s="10" t="s">
        <v>18</v>
      </c>
      <c r="E7" s="10" t="s">
        <v>19</v>
      </c>
      <c r="F7" s="11"/>
      <c r="G7" s="12"/>
      <c r="H7" s="12">
        <v>1</v>
      </c>
      <c r="I7" s="12"/>
      <c r="J7" s="11"/>
      <c r="K7" s="1"/>
      <c r="L7" s="1">
        <f t="shared" si="0"/>
        <v>1</v>
      </c>
      <c r="M7" s="1">
        <f t="shared" si="1"/>
        <v>2</v>
      </c>
      <c r="N7" s="1"/>
      <c r="O7" s="1"/>
      <c r="P7" s="13" t="s">
        <v>20</v>
      </c>
      <c r="Q7" s="14">
        <f t="shared" si="2"/>
        <v>25</v>
      </c>
      <c r="R7" s="14">
        <f t="shared" si="3"/>
        <v>10</v>
      </c>
      <c r="S7" s="14">
        <f t="shared" si="4"/>
        <v>2.5</v>
      </c>
      <c r="T7" s="15">
        <f t="shared" si="5"/>
        <v>0.625</v>
      </c>
      <c r="U7" s="1"/>
      <c r="V7" s="1"/>
      <c r="W7" s="16"/>
      <c r="X7" s="1"/>
      <c r="Y7" s="1"/>
      <c r="Z7" s="2"/>
      <c r="AA7" s="1"/>
      <c r="AB7" s="1"/>
      <c r="AC7" s="1"/>
      <c r="AD7" s="1"/>
      <c r="AE7" s="1"/>
      <c r="AF7" s="1"/>
    </row>
    <row r="8" spans="1:32" ht="15.75" customHeight="1" x14ac:dyDescent="0.5">
      <c r="A8" s="1"/>
      <c r="B8" s="1"/>
      <c r="C8" s="9">
        <v>4</v>
      </c>
      <c r="D8" s="10" t="s">
        <v>18</v>
      </c>
      <c r="E8" s="10" t="s">
        <v>21</v>
      </c>
      <c r="F8" s="11"/>
      <c r="G8" s="12"/>
      <c r="H8" s="12"/>
      <c r="I8" s="12">
        <v>1</v>
      </c>
      <c r="J8" s="11"/>
      <c r="K8" s="1"/>
      <c r="L8" s="1">
        <f t="shared" si="0"/>
        <v>1</v>
      </c>
      <c r="M8" s="1">
        <f t="shared" si="1"/>
        <v>1</v>
      </c>
      <c r="N8" s="1"/>
      <c r="O8" s="1"/>
      <c r="P8" s="13" t="s">
        <v>22</v>
      </c>
      <c r="Q8" s="14">
        <f t="shared" si="2"/>
        <v>30</v>
      </c>
      <c r="R8" s="14">
        <f t="shared" si="3"/>
        <v>10</v>
      </c>
      <c r="S8" s="14">
        <f t="shared" si="4"/>
        <v>3</v>
      </c>
      <c r="T8" s="15">
        <f t="shared" si="5"/>
        <v>0.75</v>
      </c>
      <c r="U8" s="1"/>
      <c r="V8" s="1"/>
      <c r="W8" s="16"/>
      <c r="X8" s="1"/>
      <c r="Y8" s="1"/>
      <c r="Z8" s="2"/>
      <c r="AA8" s="1"/>
      <c r="AB8" s="1"/>
      <c r="AC8" s="1"/>
      <c r="AD8" s="1"/>
      <c r="AE8" s="1"/>
      <c r="AF8" s="1"/>
    </row>
    <row r="9" spans="1:32" ht="15.75" customHeight="1" x14ac:dyDescent="0.5">
      <c r="A9" s="1"/>
      <c r="B9" s="1"/>
      <c r="C9" s="9">
        <v>5</v>
      </c>
      <c r="D9" s="10" t="s">
        <v>20</v>
      </c>
      <c r="E9" s="10" t="s">
        <v>23</v>
      </c>
      <c r="F9" s="11"/>
      <c r="G9" s="12"/>
      <c r="H9" s="12"/>
      <c r="I9" s="12"/>
      <c r="J9" s="11">
        <v>1</v>
      </c>
      <c r="K9" s="1"/>
      <c r="L9" s="1">
        <f t="shared" si="0"/>
        <v>1</v>
      </c>
      <c r="M9" s="1">
        <f t="shared" si="1"/>
        <v>0</v>
      </c>
      <c r="N9" s="1"/>
      <c r="O9" s="1"/>
      <c r="P9" s="13" t="s">
        <v>24</v>
      </c>
      <c r="Q9" s="14">
        <f t="shared" si="2"/>
        <v>23</v>
      </c>
      <c r="R9" s="14">
        <f t="shared" si="3"/>
        <v>10</v>
      </c>
      <c r="S9" s="14">
        <f t="shared" si="4"/>
        <v>2.2999999999999998</v>
      </c>
      <c r="T9" s="15">
        <f t="shared" si="5"/>
        <v>0.57499999999999996</v>
      </c>
      <c r="U9" s="1"/>
      <c r="V9" s="1"/>
      <c r="W9" s="16"/>
      <c r="X9" s="1"/>
      <c r="Y9" s="1"/>
      <c r="Z9" s="2"/>
      <c r="AA9" s="1"/>
      <c r="AB9" s="1"/>
      <c r="AC9" s="1"/>
      <c r="AD9" s="1"/>
      <c r="AE9" s="1"/>
      <c r="AF9" s="1"/>
    </row>
    <row r="10" spans="1:32" ht="15.75" customHeight="1" x14ac:dyDescent="0.5">
      <c r="A10" s="1"/>
      <c r="B10" s="1"/>
      <c r="C10" s="9">
        <v>6</v>
      </c>
      <c r="D10" s="10" t="s">
        <v>20</v>
      </c>
      <c r="E10" s="10" t="s">
        <v>25</v>
      </c>
      <c r="F10" s="11">
        <v>1</v>
      </c>
      <c r="G10" s="12"/>
      <c r="H10" s="12"/>
      <c r="I10" s="12"/>
      <c r="J10" s="11"/>
      <c r="K10" s="1"/>
      <c r="L10" s="1">
        <f t="shared" si="0"/>
        <v>1</v>
      </c>
      <c r="M10" s="1">
        <f t="shared" si="1"/>
        <v>4</v>
      </c>
      <c r="N10" s="1"/>
      <c r="O10" s="1"/>
      <c r="P10" s="13" t="s">
        <v>26</v>
      </c>
      <c r="Q10" s="14">
        <f t="shared" si="2"/>
        <v>17</v>
      </c>
      <c r="R10" s="14">
        <f t="shared" si="3"/>
        <v>10</v>
      </c>
      <c r="S10" s="14">
        <f t="shared" si="4"/>
        <v>1.7</v>
      </c>
      <c r="T10" s="15">
        <f t="shared" si="5"/>
        <v>0.42499999999999999</v>
      </c>
      <c r="U10" s="1"/>
      <c r="V10" s="1"/>
      <c r="W10" s="16"/>
      <c r="X10" s="1"/>
      <c r="Y10" s="1"/>
      <c r="Z10" s="2"/>
      <c r="AA10" s="1"/>
      <c r="AB10" s="1"/>
      <c r="AC10" s="1"/>
      <c r="AD10" s="1"/>
      <c r="AE10" s="1"/>
      <c r="AF10" s="1"/>
    </row>
    <row r="11" spans="1:32" ht="15.75" customHeight="1" x14ac:dyDescent="0.5">
      <c r="A11" s="1"/>
      <c r="B11" s="1"/>
      <c r="C11" s="9">
        <v>7</v>
      </c>
      <c r="D11" s="10" t="s">
        <v>22</v>
      </c>
      <c r="E11" s="10" t="s">
        <v>27</v>
      </c>
      <c r="F11" s="11">
        <v>1</v>
      </c>
      <c r="G11" s="12"/>
      <c r="H11" s="12"/>
      <c r="I11" s="12"/>
      <c r="J11" s="11"/>
      <c r="K11" s="1"/>
      <c r="L11" s="1">
        <f t="shared" si="0"/>
        <v>1</v>
      </c>
      <c r="M11" s="1">
        <f t="shared" si="1"/>
        <v>4</v>
      </c>
      <c r="N11" s="1"/>
      <c r="O11" s="1"/>
      <c r="P11" s="17"/>
      <c r="Q11" s="18"/>
      <c r="R11" s="18"/>
      <c r="S11" s="18"/>
      <c r="T11" s="19"/>
      <c r="U11" s="1"/>
      <c r="V11" s="1"/>
      <c r="W11" s="16"/>
      <c r="X11" s="1"/>
      <c r="Y11" s="1"/>
      <c r="Z11" s="2"/>
      <c r="AA11" s="1"/>
      <c r="AB11" s="1"/>
      <c r="AC11" s="1"/>
      <c r="AD11" s="1"/>
      <c r="AE11" s="1"/>
      <c r="AF11" s="1"/>
    </row>
    <row r="12" spans="1:32" ht="15.75" customHeight="1" x14ac:dyDescent="0.5">
      <c r="A12" s="1"/>
      <c r="B12" s="1"/>
      <c r="C12" s="9">
        <v>8</v>
      </c>
      <c r="D12" s="10" t="s">
        <v>22</v>
      </c>
      <c r="E12" s="10" t="s">
        <v>28</v>
      </c>
      <c r="F12" s="11">
        <v>1</v>
      </c>
      <c r="G12" s="12"/>
      <c r="H12" s="12"/>
      <c r="I12" s="12"/>
      <c r="J12" s="11"/>
      <c r="K12" s="1"/>
      <c r="L12" s="1">
        <f t="shared" si="0"/>
        <v>1</v>
      </c>
      <c r="M12" s="1">
        <f t="shared" si="1"/>
        <v>4</v>
      </c>
      <c r="N12" s="1"/>
      <c r="O12" s="1"/>
      <c r="P12" s="17"/>
      <c r="Q12" s="18"/>
      <c r="R12" s="18"/>
      <c r="S12" s="18"/>
      <c r="T12" s="19"/>
      <c r="U12" s="1"/>
      <c r="V12" s="1"/>
      <c r="W12" s="16"/>
      <c r="X12" s="1"/>
      <c r="Y12" s="1"/>
      <c r="Z12" s="2"/>
      <c r="AA12" s="1"/>
      <c r="AB12" s="1"/>
      <c r="AC12" s="1"/>
      <c r="AD12" s="1"/>
      <c r="AE12" s="1"/>
      <c r="AF12" s="1"/>
    </row>
    <row r="13" spans="1:32" ht="15.75" customHeight="1" x14ac:dyDescent="0.5">
      <c r="A13" s="1"/>
      <c r="B13" s="1"/>
      <c r="C13" s="9">
        <v>9</v>
      </c>
      <c r="D13" s="10" t="s">
        <v>24</v>
      </c>
      <c r="E13" s="10" t="s">
        <v>29</v>
      </c>
      <c r="F13" s="11">
        <v>1</v>
      </c>
      <c r="G13" s="12"/>
      <c r="H13" s="12"/>
      <c r="I13" s="12"/>
      <c r="J13" s="11"/>
      <c r="K13" s="1"/>
      <c r="L13" s="1">
        <f t="shared" si="0"/>
        <v>1</v>
      </c>
      <c r="M13" s="1">
        <f t="shared" si="1"/>
        <v>4</v>
      </c>
      <c r="N13" s="1"/>
      <c r="O13" s="1"/>
      <c r="P13" s="17">
        <f>Masters!B14</f>
        <v>0</v>
      </c>
      <c r="Q13" s="18"/>
      <c r="R13" s="18"/>
      <c r="S13" s="18"/>
      <c r="T13" s="19"/>
      <c r="U13" s="1"/>
      <c r="V13" s="1"/>
      <c r="W13" s="16"/>
      <c r="X13" s="1"/>
      <c r="Y13" s="1"/>
      <c r="Z13" s="2"/>
      <c r="AA13" s="1"/>
      <c r="AB13" s="1"/>
      <c r="AC13" s="1"/>
      <c r="AD13" s="1"/>
      <c r="AE13" s="1"/>
      <c r="AF13" s="1"/>
    </row>
    <row r="14" spans="1:32" ht="15.75" customHeight="1" x14ac:dyDescent="0.5">
      <c r="A14" s="1"/>
      <c r="B14" s="1"/>
      <c r="C14" s="9">
        <v>10</v>
      </c>
      <c r="D14" s="10" t="s">
        <v>24</v>
      </c>
      <c r="E14" s="10" t="s">
        <v>30</v>
      </c>
      <c r="F14" s="11">
        <v>1</v>
      </c>
      <c r="G14" s="12"/>
      <c r="H14" s="12"/>
      <c r="I14" s="12"/>
      <c r="J14" s="11"/>
      <c r="K14" s="1"/>
      <c r="L14" s="1">
        <f t="shared" si="0"/>
        <v>1</v>
      </c>
      <c r="M14" s="1">
        <f t="shared" si="1"/>
        <v>4</v>
      </c>
      <c r="N14" s="1"/>
      <c r="O14" s="1"/>
      <c r="P14" s="17">
        <f>Masters!B15</f>
        <v>0</v>
      </c>
      <c r="Q14" s="18"/>
      <c r="R14" s="18"/>
      <c r="S14" s="18"/>
      <c r="T14" s="17"/>
      <c r="U14" s="1"/>
      <c r="V14" s="1"/>
      <c r="W14" s="1"/>
      <c r="X14" s="1"/>
      <c r="Y14" s="1"/>
      <c r="Z14" s="2"/>
      <c r="AA14" s="1"/>
      <c r="AB14" s="1"/>
      <c r="AC14" s="1"/>
      <c r="AD14" s="1"/>
      <c r="AE14" s="1"/>
      <c r="AF14" s="1"/>
    </row>
    <row r="15" spans="1:32" ht="15.75" customHeight="1" x14ac:dyDescent="0.5">
      <c r="A15" s="1"/>
      <c r="B15" s="1"/>
      <c r="C15" s="9">
        <v>11</v>
      </c>
      <c r="D15" s="10" t="s">
        <v>26</v>
      </c>
      <c r="E15" s="10" t="s">
        <v>31</v>
      </c>
      <c r="F15" s="11"/>
      <c r="G15" s="12"/>
      <c r="H15" s="12"/>
      <c r="I15" s="12"/>
      <c r="J15" s="11">
        <v>1</v>
      </c>
      <c r="K15" s="1"/>
      <c r="L15" s="1">
        <f t="shared" si="0"/>
        <v>1</v>
      </c>
      <c r="M15" s="1">
        <f t="shared" si="1"/>
        <v>0</v>
      </c>
      <c r="N15" s="1"/>
      <c r="O15" s="1"/>
      <c r="P15" s="20">
        <f>Masters!B16</f>
        <v>0</v>
      </c>
      <c r="Q15" s="21"/>
      <c r="R15" s="21"/>
      <c r="S15" s="21"/>
      <c r="T15" s="20"/>
      <c r="U15" s="21"/>
      <c r="V15" s="21"/>
      <c r="W15" s="21"/>
      <c r="X15" s="21"/>
      <c r="Y15" s="21"/>
      <c r="Z15" s="20"/>
      <c r="AA15" s="21"/>
      <c r="AB15" s="1"/>
      <c r="AC15" s="1"/>
      <c r="AD15" s="1"/>
      <c r="AE15" s="1"/>
      <c r="AF15" s="1"/>
    </row>
    <row r="16" spans="1:32" ht="15.75" customHeight="1" x14ac:dyDescent="0.5">
      <c r="A16" s="1"/>
      <c r="B16" s="1"/>
      <c r="C16" s="9">
        <v>12</v>
      </c>
      <c r="D16" s="10" t="s">
        <v>26</v>
      </c>
      <c r="E16" s="10" t="s">
        <v>32</v>
      </c>
      <c r="F16" s="11"/>
      <c r="G16" s="12"/>
      <c r="H16" s="12"/>
      <c r="I16" s="12"/>
      <c r="J16" s="11">
        <v>1</v>
      </c>
      <c r="K16" s="1"/>
      <c r="L16" s="1">
        <f t="shared" si="0"/>
        <v>1</v>
      </c>
      <c r="M16" s="1">
        <f t="shared" si="1"/>
        <v>0</v>
      </c>
      <c r="N16" s="1"/>
      <c r="O16" s="1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1"/>
      <c r="AC16" s="1"/>
      <c r="AD16" s="1"/>
      <c r="AE16" s="1"/>
      <c r="AF16" s="1"/>
    </row>
    <row r="17" spans="1:32" ht="15.75" customHeight="1" x14ac:dyDescent="0.5">
      <c r="A17" s="1"/>
      <c r="B17" s="1"/>
      <c r="C17" s="9">
        <v>13</v>
      </c>
      <c r="D17" s="10" t="s">
        <v>15</v>
      </c>
      <c r="E17" s="10" t="s">
        <v>33</v>
      </c>
      <c r="F17" s="11"/>
      <c r="G17" s="12"/>
      <c r="H17" s="12"/>
      <c r="I17" s="12"/>
      <c r="J17" s="11">
        <v>1</v>
      </c>
      <c r="K17" s="1"/>
      <c r="L17" s="1">
        <f t="shared" si="0"/>
        <v>1</v>
      </c>
      <c r="M17" s="1">
        <f t="shared" si="1"/>
        <v>0</v>
      </c>
      <c r="N17" s="1"/>
      <c r="O17" s="1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1"/>
      <c r="AC17" s="1"/>
      <c r="AD17" s="1"/>
      <c r="AE17" s="1"/>
      <c r="AF17" s="1"/>
    </row>
    <row r="18" spans="1:32" ht="15.75" customHeight="1" x14ac:dyDescent="0.5">
      <c r="A18" s="1"/>
      <c r="B18" s="1"/>
      <c r="C18" s="9">
        <v>14</v>
      </c>
      <c r="D18" s="10" t="s">
        <v>15</v>
      </c>
      <c r="E18" s="10" t="s">
        <v>34</v>
      </c>
      <c r="F18" s="11"/>
      <c r="G18" s="12"/>
      <c r="H18" s="12"/>
      <c r="I18" s="12"/>
      <c r="J18" s="11">
        <v>1</v>
      </c>
      <c r="K18" s="1"/>
      <c r="L18" s="1">
        <f t="shared" si="0"/>
        <v>1</v>
      </c>
      <c r="M18" s="1">
        <f t="shared" si="1"/>
        <v>0</v>
      </c>
      <c r="N18" s="1"/>
      <c r="O18" s="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1"/>
      <c r="AC18" s="1"/>
      <c r="AD18" s="1"/>
      <c r="AE18" s="1"/>
      <c r="AF18" s="1"/>
    </row>
    <row r="19" spans="1:32" ht="15.75" customHeight="1" x14ac:dyDescent="0.5">
      <c r="A19" s="1"/>
      <c r="B19" s="1"/>
      <c r="C19" s="9">
        <v>15</v>
      </c>
      <c r="D19" s="10" t="s">
        <v>18</v>
      </c>
      <c r="E19" s="10" t="s">
        <v>35</v>
      </c>
      <c r="F19" s="11"/>
      <c r="G19" s="12"/>
      <c r="H19" s="12"/>
      <c r="I19" s="12"/>
      <c r="J19" s="11">
        <v>1</v>
      </c>
      <c r="K19" s="1"/>
      <c r="L19" s="1">
        <f t="shared" si="0"/>
        <v>1</v>
      </c>
      <c r="M19" s="1">
        <f t="shared" si="1"/>
        <v>0</v>
      </c>
      <c r="N19" s="1"/>
      <c r="O19" s="1"/>
      <c r="P19" s="20"/>
      <c r="Q19" s="20" t="s">
        <v>36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1"/>
      <c r="AC19" s="1"/>
      <c r="AD19" s="1"/>
      <c r="AE19" s="1"/>
      <c r="AF19" s="1"/>
    </row>
    <row r="20" spans="1:32" ht="15.75" customHeight="1" x14ac:dyDescent="0.5">
      <c r="A20" s="1"/>
      <c r="B20" s="1"/>
      <c r="C20" s="9">
        <v>16</v>
      </c>
      <c r="D20" s="10" t="s">
        <v>18</v>
      </c>
      <c r="E20" s="22" t="s">
        <v>37</v>
      </c>
      <c r="F20" s="11"/>
      <c r="G20" s="12"/>
      <c r="H20" s="12">
        <v>1</v>
      </c>
      <c r="I20" s="12"/>
      <c r="J20" s="11"/>
      <c r="K20" s="1"/>
      <c r="L20" s="1">
        <f t="shared" si="0"/>
        <v>1</v>
      </c>
      <c r="M20" s="1">
        <f t="shared" si="1"/>
        <v>2</v>
      </c>
      <c r="N20" s="1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1"/>
      <c r="AC20" s="1"/>
      <c r="AD20" s="1"/>
      <c r="AE20" s="1"/>
      <c r="AF20" s="1"/>
    </row>
    <row r="21" spans="1:32" ht="15.75" customHeight="1" x14ac:dyDescent="0.5">
      <c r="A21" s="1"/>
      <c r="B21" s="1"/>
      <c r="C21" s="9">
        <v>17</v>
      </c>
      <c r="D21" s="10" t="s">
        <v>20</v>
      </c>
      <c r="E21" s="22" t="s">
        <v>38</v>
      </c>
      <c r="F21" s="11"/>
      <c r="G21" s="12"/>
      <c r="H21" s="12">
        <v>1</v>
      </c>
      <c r="I21" s="12"/>
      <c r="J21" s="11"/>
      <c r="K21" s="1"/>
      <c r="L21" s="1">
        <f t="shared" si="0"/>
        <v>1</v>
      </c>
      <c r="M21" s="1">
        <f t="shared" si="1"/>
        <v>2</v>
      </c>
      <c r="N21" s="1"/>
      <c r="O21" s="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1"/>
      <c r="AC21" s="1"/>
      <c r="AD21" s="1"/>
      <c r="AE21" s="1"/>
      <c r="AF21" s="1"/>
    </row>
    <row r="22" spans="1:32" ht="15.75" customHeight="1" x14ac:dyDescent="0.5">
      <c r="A22" s="1"/>
      <c r="B22" s="1"/>
      <c r="C22" s="9">
        <v>18</v>
      </c>
      <c r="D22" s="10" t="s">
        <v>20</v>
      </c>
      <c r="E22" s="22" t="s">
        <v>39</v>
      </c>
      <c r="F22" s="11"/>
      <c r="G22" s="12"/>
      <c r="H22" s="12">
        <v>1</v>
      </c>
      <c r="I22" s="12"/>
      <c r="J22" s="11"/>
      <c r="K22" s="1"/>
      <c r="L22" s="1">
        <f t="shared" si="0"/>
        <v>1</v>
      </c>
      <c r="M22" s="1">
        <f t="shared" si="1"/>
        <v>2</v>
      </c>
      <c r="N22" s="1"/>
      <c r="O22" s="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1"/>
      <c r="AC22" s="1"/>
      <c r="AD22" s="1"/>
      <c r="AE22" s="1"/>
      <c r="AF22" s="1"/>
    </row>
    <row r="23" spans="1:32" ht="15.75" customHeight="1" x14ac:dyDescent="0.5">
      <c r="A23" s="1"/>
      <c r="B23" s="1"/>
      <c r="C23" s="9">
        <v>19</v>
      </c>
      <c r="D23" s="10" t="s">
        <v>22</v>
      </c>
      <c r="E23" s="22" t="s">
        <v>40</v>
      </c>
      <c r="F23" s="11"/>
      <c r="G23" s="12"/>
      <c r="H23" s="12">
        <v>1</v>
      </c>
      <c r="I23" s="12"/>
      <c r="J23" s="11"/>
      <c r="K23" s="1"/>
      <c r="L23" s="1">
        <f t="shared" si="0"/>
        <v>1</v>
      </c>
      <c r="M23" s="1">
        <f t="shared" si="1"/>
        <v>2</v>
      </c>
      <c r="N23" s="1"/>
      <c r="O23" s="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"/>
      <c r="AC23" s="1"/>
      <c r="AD23" s="1"/>
      <c r="AE23" s="1"/>
      <c r="AF23" s="1"/>
    </row>
    <row r="24" spans="1:32" ht="15.75" customHeight="1" x14ac:dyDescent="0.5">
      <c r="A24" s="1"/>
      <c r="B24" s="1"/>
      <c r="C24" s="9">
        <v>20</v>
      </c>
      <c r="D24" s="10" t="s">
        <v>22</v>
      </c>
      <c r="E24" s="22" t="s">
        <v>41</v>
      </c>
      <c r="F24" s="11"/>
      <c r="G24" s="12"/>
      <c r="H24" s="12">
        <v>1</v>
      </c>
      <c r="I24" s="12"/>
      <c r="J24" s="11"/>
      <c r="K24" s="1"/>
      <c r="L24" s="1">
        <f t="shared" si="0"/>
        <v>1</v>
      </c>
      <c r="M24" s="1">
        <f t="shared" si="1"/>
        <v>2</v>
      </c>
      <c r="N24" s="1"/>
      <c r="O24" s="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1"/>
      <c r="AC24" s="1"/>
      <c r="AD24" s="1"/>
      <c r="AE24" s="1"/>
      <c r="AF24" s="1"/>
    </row>
    <row r="25" spans="1:32" ht="15.75" customHeight="1" x14ac:dyDescent="0.5">
      <c r="A25" s="1"/>
      <c r="B25" s="1"/>
      <c r="C25" s="9">
        <v>21</v>
      </c>
      <c r="D25" s="10" t="s">
        <v>24</v>
      </c>
      <c r="E25" s="22" t="s">
        <v>42</v>
      </c>
      <c r="F25" s="11"/>
      <c r="G25" s="12"/>
      <c r="H25" s="12"/>
      <c r="I25" s="12"/>
      <c r="J25" s="11">
        <v>1</v>
      </c>
      <c r="K25" s="1"/>
      <c r="L25" s="1">
        <f t="shared" si="0"/>
        <v>1</v>
      </c>
      <c r="M25" s="1">
        <f t="shared" si="1"/>
        <v>0</v>
      </c>
      <c r="N25" s="1"/>
      <c r="O25" s="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1"/>
      <c r="AC25" s="1"/>
      <c r="AD25" s="1"/>
      <c r="AE25" s="1"/>
      <c r="AF25" s="1"/>
    </row>
    <row r="26" spans="1:32" ht="15.75" customHeight="1" x14ac:dyDescent="0.5">
      <c r="A26" s="1"/>
      <c r="B26" s="1"/>
      <c r="C26" s="9">
        <v>22</v>
      </c>
      <c r="D26" s="10" t="s">
        <v>24</v>
      </c>
      <c r="E26" s="22" t="s">
        <v>43</v>
      </c>
      <c r="F26" s="11"/>
      <c r="G26" s="12"/>
      <c r="H26" s="12"/>
      <c r="I26" s="12">
        <v>1</v>
      </c>
      <c r="J26" s="11"/>
      <c r="K26" s="1"/>
      <c r="L26" s="1">
        <f t="shared" si="0"/>
        <v>1</v>
      </c>
      <c r="M26" s="1">
        <f t="shared" si="1"/>
        <v>1</v>
      </c>
      <c r="N26" s="1"/>
      <c r="O26" s="1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1"/>
      <c r="AC26" s="1"/>
      <c r="AD26" s="1"/>
      <c r="AE26" s="1"/>
      <c r="AF26" s="1"/>
    </row>
    <row r="27" spans="1:32" ht="15.75" customHeight="1" x14ac:dyDescent="0.5">
      <c r="A27" s="1"/>
      <c r="B27" s="1"/>
      <c r="C27" s="9">
        <v>23</v>
      </c>
      <c r="D27" s="10" t="s">
        <v>26</v>
      </c>
      <c r="E27" s="22" t="s">
        <v>44</v>
      </c>
      <c r="F27" s="11"/>
      <c r="G27" s="12"/>
      <c r="H27" s="12">
        <v>1</v>
      </c>
      <c r="I27" s="12"/>
      <c r="J27" s="11"/>
      <c r="K27" s="1"/>
      <c r="L27" s="1">
        <f t="shared" si="0"/>
        <v>1</v>
      </c>
      <c r="M27" s="1">
        <f t="shared" si="1"/>
        <v>2</v>
      </c>
      <c r="N27" s="1"/>
      <c r="O27" s="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1"/>
      <c r="AC27" s="1"/>
      <c r="AD27" s="1"/>
      <c r="AE27" s="1"/>
      <c r="AF27" s="1"/>
    </row>
    <row r="28" spans="1:32" ht="15.75" customHeight="1" x14ac:dyDescent="0.5">
      <c r="A28" s="1"/>
      <c r="B28" s="1"/>
      <c r="C28" s="9">
        <v>24</v>
      </c>
      <c r="D28" s="10" t="s">
        <v>26</v>
      </c>
      <c r="E28" s="22" t="s">
        <v>45</v>
      </c>
      <c r="F28" s="11"/>
      <c r="G28" s="12">
        <v>1</v>
      </c>
      <c r="H28" s="12"/>
      <c r="I28" s="12"/>
      <c r="J28" s="11"/>
      <c r="K28" s="1"/>
      <c r="L28" s="1">
        <f t="shared" si="0"/>
        <v>1</v>
      </c>
      <c r="M28" s="1">
        <f t="shared" si="1"/>
        <v>3</v>
      </c>
      <c r="N28" s="1"/>
      <c r="O28" s="1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1"/>
      <c r="AC28" s="1"/>
      <c r="AD28" s="1"/>
      <c r="AE28" s="1"/>
      <c r="AF28" s="1"/>
    </row>
    <row r="29" spans="1:32" ht="15.75" customHeight="1" x14ac:dyDescent="0.5">
      <c r="A29" s="1"/>
      <c r="B29" s="1"/>
      <c r="C29" s="9">
        <v>25</v>
      </c>
      <c r="D29" s="10" t="s">
        <v>15</v>
      </c>
      <c r="E29" s="22" t="s">
        <v>46</v>
      </c>
      <c r="F29" s="11">
        <v>1</v>
      </c>
      <c r="G29" s="12"/>
      <c r="H29" s="12"/>
      <c r="I29" s="12"/>
      <c r="J29" s="11"/>
      <c r="K29" s="1"/>
      <c r="L29" s="1">
        <f t="shared" si="0"/>
        <v>1</v>
      </c>
      <c r="M29" s="1">
        <f t="shared" si="1"/>
        <v>4</v>
      </c>
      <c r="N29" s="1"/>
      <c r="O29" s="21"/>
      <c r="P29" s="20"/>
      <c r="Q29" s="21"/>
      <c r="R29" s="21"/>
      <c r="S29" s="21"/>
      <c r="T29" s="20"/>
      <c r="U29" s="21"/>
      <c r="V29" s="21"/>
      <c r="W29" s="21"/>
      <c r="X29" s="21"/>
      <c r="Y29" s="21"/>
      <c r="Z29" s="20"/>
      <c r="AA29" s="23"/>
      <c r="AB29" s="1"/>
      <c r="AC29" s="1"/>
      <c r="AD29" s="1"/>
      <c r="AE29" s="1"/>
      <c r="AF29" s="1"/>
    </row>
    <row r="30" spans="1:32" ht="15.75" customHeight="1" x14ac:dyDescent="0.5">
      <c r="A30" s="1"/>
      <c r="B30" s="1"/>
      <c r="C30" s="9">
        <v>26</v>
      </c>
      <c r="D30" s="10" t="s">
        <v>15</v>
      </c>
      <c r="E30" s="22" t="s">
        <v>47</v>
      </c>
      <c r="F30" s="11">
        <v>1</v>
      </c>
      <c r="G30" s="12"/>
      <c r="H30" s="12"/>
      <c r="I30" s="12"/>
      <c r="J30" s="11"/>
      <c r="K30" s="1"/>
      <c r="L30" s="1">
        <f t="shared" si="0"/>
        <v>1</v>
      </c>
      <c r="M30" s="1">
        <f t="shared" si="1"/>
        <v>4</v>
      </c>
      <c r="N30" s="1"/>
      <c r="O30" s="21"/>
      <c r="P30" s="20"/>
      <c r="Q30" s="21"/>
      <c r="R30" s="21"/>
      <c r="S30" s="21"/>
      <c r="T30" s="20"/>
      <c r="U30" s="21"/>
      <c r="V30" s="21"/>
      <c r="W30" s="21"/>
      <c r="X30" s="21"/>
      <c r="Y30" s="21"/>
      <c r="Z30" s="20"/>
      <c r="AA30" s="23"/>
      <c r="AB30" s="1"/>
      <c r="AC30" s="1"/>
      <c r="AD30" s="1"/>
      <c r="AE30" s="1"/>
      <c r="AF30" s="1"/>
    </row>
    <row r="31" spans="1:32" ht="15.75" customHeight="1" x14ac:dyDescent="0.5">
      <c r="A31" s="1"/>
      <c r="B31" s="1"/>
      <c r="C31" s="9">
        <v>27</v>
      </c>
      <c r="D31" s="10" t="s">
        <v>18</v>
      </c>
      <c r="E31" s="22" t="s">
        <v>48</v>
      </c>
      <c r="F31" s="11"/>
      <c r="G31" s="12">
        <v>1</v>
      </c>
      <c r="H31" s="12"/>
      <c r="I31" s="12"/>
      <c r="J31" s="11"/>
      <c r="K31" s="1"/>
      <c r="L31" s="1">
        <f t="shared" si="0"/>
        <v>1</v>
      </c>
      <c r="M31" s="1">
        <f t="shared" si="1"/>
        <v>3</v>
      </c>
      <c r="N31" s="1"/>
      <c r="O31" s="21"/>
      <c r="P31" s="20"/>
      <c r="Q31" s="21"/>
      <c r="R31" s="21"/>
      <c r="S31" s="21"/>
      <c r="T31" s="20"/>
      <c r="U31" s="21"/>
      <c r="V31" s="21"/>
      <c r="W31" s="21"/>
      <c r="X31" s="21"/>
      <c r="Y31" s="21"/>
      <c r="Z31" s="20"/>
      <c r="AA31" s="23"/>
      <c r="AB31" s="1"/>
      <c r="AC31" s="1"/>
      <c r="AD31" s="1"/>
      <c r="AE31" s="1"/>
      <c r="AF31" s="1"/>
    </row>
    <row r="32" spans="1:32" ht="15.75" customHeight="1" x14ac:dyDescent="0.5">
      <c r="A32" s="1"/>
      <c r="B32" s="1"/>
      <c r="C32" s="9">
        <v>28</v>
      </c>
      <c r="D32" s="10" t="s">
        <v>18</v>
      </c>
      <c r="E32" s="22" t="s">
        <v>49</v>
      </c>
      <c r="F32" s="11"/>
      <c r="G32" s="12"/>
      <c r="H32" s="12">
        <v>1</v>
      </c>
      <c r="I32" s="12"/>
      <c r="J32" s="11"/>
      <c r="K32" s="1"/>
      <c r="L32" s="1">
        <f t="shared" si="0"/>
        <v>1</v>
      </c>
      <c r="M32" s="1">
        <f t="shared" si="1"/>
        <v>2</v>
      </c>
      <c r="N32" s="1"/>
      <c r="O32" s="21"/>
      <c r="P32" s="20"/>
      <c r="Q32" s="21"/>
      <c r="R32" s="21"/>
      <c r="S32" s="21"/>
      <c r="T32" s="20"/>
      <c r="U32" s="21"/>
      <c r="V32" s="21"/>
      <c r="W32" s="21"/>
      <c r="X32" s="21"/>
      <c r="Y32" s="21"/>
      <c r="Z32" s="20"/>
      <c r="AA32" s="23"/>
      <c r="AB32" s="1"/>
      <c r="AC32" s="1"/>
      <c r="AD32" s="1"/>
      <c r="AE32" s="1"/>
      <c r="AF32" s="1"/>
    </row>
    <row r="33" spans="1:32" ht="15.75" customHeight="1" x14ac:dyDescent="0.5">
      <c r="A33" s="1"/>
      <c r="B33" s="1"/>
      <c r="C33" s="9">
        <v>29</v>
      </c>
      <c r="D33" s="10" t="s">
        <v>20</v>
      </c>
      <c r="E33" s="22" t="s">
        <v>50</v>
      </c>
      <c r="F33" s="11"/>
      <c r="G33" s="12"/>
      <c r="H33" s="12"/>
      <c r="I33" s="12">
        <v>1</v>
      </c>
      <c r="J33" s="11"/>
      <c r="K33" s="1"/>
      <c r="L33" s="1">
        <f t="shared" si="0"/>
        <v>1</v>
      </c>
      <c r="M33" s="1">
        <f t="shared" si="1"/>
        <v>1</v>
      </c>
      <c r="N33" s="1"/>
      <c r="O33" s="21"/>
      <c r="P33" s="20"/>
      <c r="Q33" s="21"/>
      <c r="R33" s="21"/>
      <c r="S33" s="21"/>
      <c r="T33" s="20"/>
      <c r="U33" s="21"/>
      <c r="V33" s="21"/>
      <c r="W33" s="21"/>
      <c r="X33" s="21"/>
      <c r="Y33" s="21"/>
      <c r="Z33" s="20"/>
      <c r="AA33" s="23"/>
      <c r="AB33" s="1"/>
      <c r="AC33" s="1"/>
      <c r="AD33" s="1"/>
      <c r="AE33" s="1"/>
      <c r="AF33" s="1"/>
    </row>
    <row r="34" spans="1:32" ht="15.75" customHeight="1" x14ac:dyDescent="0.5">
      <c r="A34" s="1"/>
      <c r="B34" s="1"/>
      <c r="C34" s="9">
        <v>30</v>
      </c>
      <c r="D34" s="10" t="s">
        <v>20</v>
      </c>
      <c r="E34" s="22" t="s">
        <v>51</v>
      </c>
      <c r="F34" s="11"/>
      <c r="G34" s="12"/>
      <c r="H34" s="12"/>
      <c r="I34" s="12"/>
      <c r="J34" s="11">
        <v>1</v>
      </c>
      <c r="K34" s="1"/>
      <c r="L34" s="1">
        <f t="shared" si="0"/>
        <v>1</v>
      </c>
      <c r="M34" s="1">
        <f t="shared" si="1"/>
        <v>0</v>
      </c>
      <c r="N34" s="1"/>
      <c r="O34" s="21"/>
      <c r="P34" s="20"/>
      <c r="Q34" s="21"/>
      <c r="R34" s="21"/>
      <c r="S34" s="21"/>
      <c r="T34" s="20"/>
      <c r="U34" s="21"/>
      <c r="V34" s="21"/>
      <c r="W34" s="21"/>
      <c r="X34" s="21"/>
      <c r="Y34" s="21"/>
      <c r="Z34" s="20"/>
      <c r="AA34" s="23"/>
      <c r="AB34" s="1"/>
      <c r="AC34" s="1"/>
      <c r="AD34" s="1"/>
      <c r="AE34" s="1"/>
      <c r="AF34" s="1"/>
    </row>
    <row r="35" spans="1:32" ht="15.75" customHeight="1" x14ac:dyDescent="0.5">
      <c r="A35" s="1"/>
      <c r="B35" s="1"/>
      <c r="C35" s="9">
        <v>31</v>
      </c>
      <c r="D35" s="10" t="s">
        <v>22</v>
      </c>
      <c r="E35" s="22" t="s">
        <v>52</v>
      </c>
      <c r="F35" s="11"/>
      <c r="G35" s="12">
        <v>1</v>
      </c>
      <c r="H35" s="12"/>
      <c r="I35" s="12"/>
      <c r="J35" s="11"/>
      <c r="K35" s="1"/>
      <c r="L35" s="1">
        <f t="shared" si="0"/>
        <v>1</v>
      </c>
      <c r="M35" s="1">
        <f t="shared" si="1"/>
        <v>3</v>
      </c>
      <c r="N35" s="1"/>
      <c r="O35" s="21"/>
      <c r="P35" s="20"/>
      <c r="Q35" s="21"/>
      <c r="R35" s="21"/>
      <c r="S35" s="21"/>
      <c r="T35" s="20"/>
      <c r="U35" s="21"/>
      <c r="V35" s="21"/>
      <c r="W35" s="21"/>
      <c r="X35" s="21"/>
      <c r="Y35" s="21"/>
      <c r="Z35" s="20"/>
      <c r="AA35" s="23"/>
      <c r="AB35" s="1"/>
      <c r="AC35" s="1"/>
      <c r="AD35" s="1"/>
      <c r="AE35" s="1"/>
      <c r="AF35" s="1"/>
    </row>
    <row r="36" spans="1:32" ht="15.75" customHeight="1" x14ac:dyDescent="0.5">
      <c r="A36" s="1"/>
      <c r="B36" s="1"/>
      <c r="C36" s="9">
        <v>32</v>
      </c>
      <c r="D36" s="10" t="s">
        <v>22</v>
      </c>
      <c r="E36" s="22" t="s">
        <v>53</v>
      </c>
      <c r="F36" s="11"/>
      <c r="G36" s="12">
        <v>1</v>
      </c>
      <c r="H36" s="12"/>
      <c r="I36" s="12"/>
      <c r="J36" s="11"/>
      <c r="K36" s="1"/>
      <c r="L36" s="1">
        <f t="shared" si="0"/>
        <v>1</v>
      </c>
      <c r="M36" s="1">
        <f t="shared" si="1"/>
        <v>3</v>
      </c>
      <c r="N36" s="1"/>
      <c r="O36" s="21"/>
      <c r="P36" s="20"/>
      <c r="Q36" s="21"/>
      <c r="R36" s="21"/>
      <c r="S36" s="21"/>
      <c r="T36" s="20"/>
      <c r="U36" s="21"/>
      <c r="V36" s="21"/>
      <c r="W36" s="21"/>
      <c r="X36" s="21"/>
      <c r="Y36" s="21"/>
      <c r="Z36" s="20"/>
      <c r="AA36" s="23"/>
      <c r="AB36" s="1"/>
      <c r="AC36" s="1"/>
      <c r="AD36" s="1"/>
      <c r="AE36" s="1"/>
      <c r="AF36" s="1"/>
    </row>
    <row r="37" spans="1:32" ht="15.75" customHeight="1" x14ac:dyDescent="0.5">
      <c r="A37" s="1"/>
      <c r="B37" s="1"/>
      <c r="C37" s="9">
        <v>33</v>
      </c>
      <c r="D37" s="10" t="s">
        <v>24</v>
      </c>
      <c r="E37" s="22" t="s">
        <v>54</v>
      </c>
      <c r="F37" s="11"/>
      <c r="G37" s="12">
        <v>1</v>
      </c>
      <c r="H37" s="12"/>
      <c r="I37" s="12"/>
      <c r="J37" s="11"/>
      <c r="K37" s="1"/>
      <c r="L37" s="1">
        <f t="shared" si="0"/>
        <v>1</v>
      </c>
      <c r="M37" s="1">
        <f t="shared" si="1"/>
        <v>3</v>
      </c>
      <c r="N37" s="1"/>
      <c r="O37" s="21"/>
      <c r="P37" s="20"/>
      <c r="Q37" s="21"/>
      <c r="R37" s="21"/>
      <c r="S37" s="21"/>
      <c r="T37" s="20"/>
      <c r="U37" s="21"/>
      <c r="V37" s="21"/>
      <c r="W37" s="21"/>
      <c r="X37" s="21"/>
      <c r="Y37" s="21"/>
      <c r="Z37" s="20"/>
      <c r="AA37" s="23"/>
      <c r="AB37" s="1"/>
      <c r="AC37" s="1"/>
      <c r="AD37" s="1"/>
      <c r="AE37" s="1"/>
      <c r="AF37" s="1"/>
    </row>
    <row r="38" spans="1:32" ht="15.75" customHeight="1" x14ac:dyDescent="0.5">
      <c r="A38" s="1"/>
      <c r="B38" s="1"/>
      <c r="C38" s="9">
        <v>34</v>
      </c>
      <c r="D38" s="10" t="s">
        <v>24</v>
      </c>
      <c r="E38" s="22" t="s">
        <v>55</v>
      </c>
      <c r="F38" s="11"/>
      <c r="G38" s="12">
        <v>1</v>
      </c>
      <c r="H38" s="12"/>
      <c r="I38" s="12"/>
      <c r="J38" s="11"/>
      <c r="K38" s="1"/>
      <c r="L38" s="1">
        <f t="shared" si="0"/>
        <v>1</v>
      </c>
      <c r="M38" s="1">
        <f t="shared" si="1"/>
        <v>3</v>
      </c>
      <c r="N38" s="1"/>
      <c r="O38" s="21"/>
      <c r="P38" s="20"/>
      <c r="Q38" s="21"/>
      <c r="R38" s="21"/>
      <c r="S38" s="21"/>
      <c r="T38" s="20"/>
      <c r="U38" s="21"/>
      <c r="V38" s="21"/>
      <c r="W38" s="21"/>
      <c r="X38" s="21"/>
      <c r="Y38" s="21"/>
      <c r="Z38" s="20"/>
      <c r="AA38" s="23"/>
      <c r="AB38" s="1"/>
      <c r="AC38" s="1"/>
      <c r="AD38" s="1"/>
      <c r="AE38" s="1"/>
      <c r="AF38" s="1"/>
    </row>
    <row r="39" spans="1:32" ht="15.75" customHeight="1" x14ac:dyDescent="0.5">
      <c r="A39" s="1"/>
      <c r="B39" s="1"/>
      <c r="C39" s="9">
        <v>35</v>
      </c>
      <c r="D39" s="10" t="s">
        <v>26</v>
      </c>
      <c r="E39" s="22" t="s">
        <v>56</v>
      </c>
      <c r="F39" s="11"/>
      <c r="G39" s="12">
        <v>1</v>
      </c>
      <c r="H39" s="12"/>
      <c r="I39" s="12"/>
      <c r="J39" s="11"/>
      <c r="K39" s="1"/>
      <c r="L39" s="1">
        <f t="shared" si="0"/>
        <v>1</v>
      </c>
      <c r="M39" s="1">
        <f t="shared" si="1"/>
        <v>3</v>
      </c>
      <c r="N39" s="1"/>
      <c r="O39" s="21"/>
      <c r="P39" s="20"/>
      <c r="Q39" s="21"/>
      <c r="R39" s="21"/>
      <c r="S39" s="21"/>
      <c r="T39" s="20"/>
      <c r="U39" s="21"/>
      <c r="V39" s="21"/>
      <c r="W39" s="21"/>
      <c r="X39" s="21"/>
      <c r="Y39" s="21"/>
      <c r="Z39" s="20"/>
      <c r="AA39" s="23"/>
      <c r="AB39" s="1"/>
      <c r="AC39" s="1"/>
      <c r="AD39" s="1"/>
      <c r="AE39" s="1"/>
      <c r="AF39" s="1"/>
    </row>
    <row r="40" spans="1:32" ht="15.75" customHeight="1" x14ac:dyDescent="0.5">
      <c r="A40" s="1"/>
      <c r="B40" s="1"/>
      <c r="C40" s="9">
        <v>36</v>
      </c>
      <c r="D40" s="10" t="s">
        <v>26</v>
      </c>
      <c r="E40" s="22" t="s">
        <v>57</v>
      </c>
      <c r="F40" s="11">
        <v>1</v>
      </c>
      <c r="G40" s="12"/>
      <c r="H40" s="12"/>
      <c r="I40" s="12"/>
      <c r="J40" s="11"/>
      <c r="K40" s="1"/>
      <c r="L40" s="1">
        <f t="shared" si="0"/>
        <v>1</v>
      </c>
      <c r="M40" s="1">
        <f t="shared" si="1"/>
        <v>4</v>
      </c>
      <c r="N40" s="1"/>
      <c r="O40" s="21"/>
      <c r="P40" s="20"/>
      <c r="Q40" s="21"/>
      <c r="R40" s="21"/>
      <c r="S40" s="21"/>
      <c r="T40" s="20"/>
      <c r="U40" s="21"/>
      <c r="V40" s="21"/>
      <c r="W40" s="21"/>
      <c r="X40" s="21"/>
      <c r="Y40" s="21"/>
      <c r="Z40" s="20"/>
      <c r="AA40" s="23"/>
      <c r="AB40" s="1"/>
      <c r="AC40" s="1"/>
      <c r="AD40" s="1"/>
      <c r="AE40" s="1"/>
      <c r="AF40" s="1"/>
    </row>
    <row r="41" spans="1:32" ht="15.75" customHeight="1" x14ac:dyDescent="0.5">
      <c r="A41" s="1"/>
      <c r="B41" s="1"/>
      <c r="C41" s="9">
        <v>37</v>
      </c>
      <c r="D41" s="10" t="s">
        <v>15</v>
      </c>
      <c r="E41" s="22" t="s">
        <v>58</v>
      </c>
      <c r="F41" s="11"/>
      <c r="G41" s="12">
        <v>1</v>
      </c>
      <c r="H41" s="12"/>
      <c r="I41" s="12"/>
      <c r="J41" s="11"/>
      <c r="K41" s="1"/>
      <c r="L41" s="1">
        <f t="shared" si="0"/>
        <v>1</v>
      </c>
      <c r="M41" s="1">
        <f t="shared" si="1"/>
        <v>3</v>
      </c>
      <c r="N41" s="1"/>
      <c r="O41" s="21"/>
      <c r="P41" s="20"/>
      <c r="Q41" s="21"/>
      <c r="R41" s="21"/>
      <c r="S41" s="21"/>
      <c r="T41" s="20"/>
      <c r="U41" s="21"/>
      <c r="V41" s="21"/>
      <c r="W41" s="21"/>
      <c r="X41" s="21"/>
      <c r="Y41" s="21"/>
      <c r="Z41" s="20"/>
      <c r="AA41" s="23"/>
      <c r="AB41" s="1"/>
      <c r="AC41" s="1"/>
      <c r="AD41" s="1"/>
      <c r="AE41" s="1"/>
      <c r="AF41" s="1"/>
    </row>
    <row r="42" spans="1:32" ht="15.75" customHeight="1" x14ac:dyDescent="0.5">
      <c r="A42" s="1"/>
      <c r="B42" s="1"/>
      <c r="C42" s="9">
        <v>38</v>
      </c>
      <c r="D42" s="10" t="s">
        <v>15</v>
      </c>
      <c r="E42" s="22" t="s">
        <v>59</v>
      </c>
      <c r="F42" s="11"/>
      <c r="G42" s="12"/>
      <c r="H42" s="12">
        <v>1</v>
      </c>
      <c r="I42" s="12"/>
      <c r="J42" s="11"/>
      <c r="K42" s="1"/>
      <c r="L42" s="1">
        <f t="shared" si="0"/>
        <v>1</v>
      </c>
      <c r="M42" s="1">
        <f t="shared" si="1"/>
        <v>2</v>
      </c>
      <c r="N42" s="1"/>
      <c r="O42" s="21"/>
      <c r="P42" s="20"/>
      <c r="Q42" s="21"/>
      <c r="R42" s="21"/>
      <c r="S42" s="21"/>
      <c r="T42" s="20"/>
      <c r="U42" s="21"/>
      <c r="V42" s="21"/>
      <c r="W42" s="21"/>
      <c r="X42" s="21"/>
      <c r="Y42" s="21"/>
      <c r="Z42" s="20"/>
      <c r="AA42" s="23"/>
      <c r="AB42" s="1"/>
      <c r="AC42" s="1"/>
      <c r="AD42" s="1"/>
      <c r="AE42" s="1"/>
      <c r="AF42" s="1"/>
    </row>
    <row r="43" spans="1:32" ht="15.75" customHeight="1" x14ac:dyDescent="0.5">
      <c r="A43" s="1"/>
      <c r="B43" s="1"/>
      <c r="C43" s="9">
        <v>39</v>
      </c>
      <c r="D43" s="10" t="s">
        <v>18</v>
      </c>
      <c r="E43" s="22" t="s">
        <v>60</v>
      </c>
      <c r="F43" s="11"/>
      <c r="G43" s="12"/>
      <c r="H43" s="12"/>
      <c r="I43" s="12">
        <v>1</v>
      </c>
      <c r="J43" s="11"/>
      <c r="K43" s="1"/>
      <c r="L43" s="1">
        <f t="shared" si="0"/>
        <v>1</v>
      </c>
      <c r="M43" s="1">
        <f t="shared" si="1"/>
        <v>1</v>
      </c>
      <c r="N43" s="1"/>
      <c r="O43" s="21"/>
      <c r="P43" s="20"/>
      <c r="Q43" s="21"/>
      <c r="R43" s="21"/>
      <c r="S43" s="21"/>
      <c r="T43" s="20"/>
      <c r="U43" s="21"/>
      <c r="V43" s="21"/>
      <c r="W43" s="21"/>
      <c r="X43" s="21"/>
      <c r="Y43" s="21"/>
      <c r="Z43" s="20"/>
      <c r="AA43" s="23"/>
      <c r="AB43" s="1"/>
      <c r="AC43" s="1"/>
      <c r="AD43" s="1"/>
      <c r="AE43" s="1"/>
      <c r="AF43" s="1"/>
    </row>
    <row r="44" spans="1:32" ht="15.75" customHeight="1" x14ac:dyDescent="0.5">
      <c r="A44" s="1"/>
      <c r="B44" s="1"/>
      <c r="C44" s="9">
        <v>40</v>
      </c>
      <c r="D44" s="10" t="s">
        <v>18</v>
      </c>
      <c r="E44" s="22" t="s">
        <v>61</v>
      </c>
      <c r="F44" s="11"/>
      <c r="G44" s="12"/>
      <c r="H44" s="12"/>
      <c r="I44" s="12"/>
      <c r="J44" s="11">
        <v>1</v>
      </c>
      <c r="K44" s="1"/>
      <c r="L44" s="1">
        <f t="shared" si="0"/>
        <v>1</v>
      </c>
      <c r="M44" s="1">
        <f t="shared" si="1"/>
        <v>0</v>
      </c>
      <c r="N44" s="1"/>
      <c r="O44" s="21"/>
      <c r="P44" s="20"/>
      <c r="Q44" s="21"/>
      <c r="R44" s="21"/>
      <c r="S44" s="21"/>
      <c r="T44" s="20"/>
      <c r="U44" s="21"/>
      <c r="V44" s="21"/>
      <c r="W44" s="21"/>
      <c r="X44" s="21"/>
      <c r="Y44" s="21"/>
      <c r="Z44" s="20"/>
      <c r="AA44" s="23"/>
      <c r="AB44" s="1"/>
      <c r="AC44" s="1"/>
      <c r="AD44" s="1"/>
      <c r="AE44" s="1"/>
      <c r="AF44" s="1"/>
    </row>
    <row r="45" spans="1:32" ht="15.75" customHeight="1" x14ac:dyDescent="0.5">
      <c r="A45" s="1"/>
      <c r="B45" s="1"/>
      <c r="C45" s="9">
        <v>41</v>
      </c>
      <c r="D45" s="10" t="s">
        <v>20</v>
      </c>
      <c r="E45" s="22" t="s">
        <v>62</v>
      </c>
      <c r="F45" s="11">
        <v>1</v>
      </c>
      <c r="G45" s="12"/>
      <c r="H45" s="12"/>
      <c r="I45" s="12"/>
      <c r="J45" s="11"/>
      <c r="K45" s="1"/>
      <c r="L45" s="1">
        <f t="shared" si="0"/>
        <v>1</v>
      </c>
      <c r="M45" s="1">
        <f t="shared" si="1"/>
        <v>4</v>
      </c>
      <c r="N45" s="1"/>
      <c r="O45" s="21"/>
      <c r="P45" s="20"/>
      <c r="Q45" s="21"/>
      <c r="R45" s="21"/>
      <c r="S45" s="21"/>
      <c r="T45" s="20"/>
      <c r="U45" s="21"/>
      <c r="V45" s="21"/>
      <c r="W45" s="21"/>
      <c r="X45" s="21"/>
      <c r="Y45" s="21"/>
      <c r="Z45" s="20"/>
      <c r="AA45" s="23"/>
      <c r="AB45" s="1"/>
      <c r="AC45" s="1"/>
      <c r="AD45" s="1"/>
      <c r="AE45" s="1"/>
      <c r="AF45" s="1"/>
    </row>
    <row r="46" spans="1:32" ht="15.75" customHeight="1" x14ac:dyDescent="0.5">
      <c r="A46" s="1"/>
      <c r="B46" s="1"/>
      <c r="C46" s="9">
        <v>42</v>
      </c>
      <c r="D46" s="10" t="s">
        <v>20</v>
      </c>
      <c r="E46" s="22" t="s">
        <v>63</v>
      </c>
      <c r="F46" s="11">
        <v>1</v>
      </c>
      <c r="G46" s="12"/>
      <c r="H46" s="12"/>
      <c r="I46" s="12"/>
      <c r="J46" s="11"/>
      <c r="K46" s="1"/>
      <c r="L46" s="1">
        <f t="shared" si="0"/>
        <v>1</v>
      </c>
      <c r="M46" s="1">
        <f t="shared" si="1"/>
        <v>4</v>
      </c>
      <c r="N46" s="1"/>
      <c r="O46" s="21"/>
      <c r="P46" s="20"/>
      <c r="Q46" s="21"/>
      <c r="R46" s="21"/>
      <c r="S46" s="21"/>
      <c r="T46" s="20"/>
      <c r="U46" s="21"/>
      <c r="V46" s="21"/>
      <c r="W46" s="21"/>
      <c r="X46" s="21"/>
      <c r="Y46" s="21"/>
      <c r="Z46" s="20"/>
      <c r="AA46" s="23"/>
      <c r="AB46" s="1"/>
      <c r="AC46" s="1"/>
      <c r="AD46" s="1"/>
      <c r="AE46" s="1"/>
      <c r="AF46" s="1"/>
    </row>
    <row r="47" spans="1:32" ht="15.75" customHeight="1" x14ac:dyDescent="0.5">
      <c r="A47" s="1"/>
      <c r="B47" s="1"/>
      <c r="C47" s="9">
        <v>43</v>
      </c>
      <c r="D47" s="10" t="s">
        <v>22</v>
      </c>
      <c r="E47" s="22" t="s">
        <v>64</v>
      </c>
      <c r="F47" s="11">
        <v>1</v>
      </c>
      <c r="G47" s="12"/>
      <c r="H47" s="12"/>
      <c r="I47" s="12"/>
      <c r="J47" s="11"/>
      <c r="K47" s="1"/>
      <c r="L47" s="1">
        <f t="shared" si="0"/>
        <v>1</v>
      </c>
      <c r="M47" s="1">
        <f t="shared" si="1"/>
        <v>4</v>
      </c>
      <c r="N47" s="1"/>
      <c r="O47" s="21"/>
      <c r="P47" s="20"/>
      <c r="Q47" s="21"/>
      <c r="R47" s="21"/>
      <c r="S47" s="21"/>
      <c r="T47" s="20"/>
      <c r="U47" s="21"/>
      <c r="V47" s="21"/>
      <c r="W47" s="21"/>
      <c r="X47" s="21"/>
      <c r="Y47" s="21"/>
      <c r="Z47" s="20"/>
      <c r="AA47" s="23"/>
      <c r="AB47" s="1"/>
      <c r="AC47" s="1"/>
      <c r="AD47" s="1"/>
      <c r="AE47" s="1"/>
      <c r="AF47" s="1"/>
    </row>
    <row r="48" spans="1:32" ht="15.75" customHeight="1" x14ac:dyDescent="0.5">
      <c r="A48" s="1"/>
      <c r="B48" s="1"/>
      <c r="C48" s="9">
        <v>44</v>
      </c>
      <c r="D48" s="10" t="s">
        <v>22</v>
      </c>
      <c r="E48" s="22" t="s">
        <v>65</v>
      </c>
      <c r="F48" s="11">
        <v>1</v>
      </c>
      <c r="G48" s="12"/>
      <c r="H48" s="12"/>
      <c r="I48" s="12"/>
      <c r="J48" s="11"/>
      <c r="K48" s="1"/>
      <c r="L48" s="1">
        <f t="shared" si="0"/>
        <v>1</v>
      </c>
      <c r="M48" s="1">
        <f t="shared" si="1"/>
        <v>4</v>
      </c>
      <c r="N48" s="1"/>
      <c r="O48" s="21"/>
      <c r="P48" s="20"/>
      <c r="Q48" s="21"/>
      <c r="R48" s="21"/>
      <c r="S48" s="21"/>
      <c r="T48" s="20"/>
      <c r="U48" s="21"/>
      <c r="V48" s="21"/>
      <c r="W48" s="21"/>
      <c r="X48" s="21"/>
      <c r="Y48" s="21"/>
      <c r="Z48" s="20"/>
      <c r="AA48" s="23"/>
      <c r="AB48" s="1"/>
      <c r="AC48" s="1"/>
      <c r="AD48" s="1"/>
      <c r="AE48" s="1"/>
      <c r="AF48" s="1"/>
    </row>
    <row r="49" spans="1:32" ht="15.75" customHeight="1" x14ac:dyDescent="0.5">
      <c r="A49" s="1"/>
      <c r="B49" s="1"/>
      <c r="C49" s="9">
        <v>45</v>
      </c>
      <c r="D49" s="10" t="s">
        <v>24</v>
      </c>
      <c r="E49" s="22" t="s">
        <v>66</v>
      </c>
      <c r="F49" s="11">
        <v>1</v>
      </c>
      <c r="G49" s="12"/>
      <c r="H49" s="12"/>
      <c r="I49" s="12"/>
      <c r="J49" s="11"/>
      <c r="K49" s="1"/>
      <c r="L49" s="1">
        <f t="shared" si="0"/>
        <v>1</v>
      </c>
      <c r="M49" s="1">
        <f t="shared" si="1"/>
        <v>4</v>
      </c>
      <c r="N49" s="1"/>
      <c r="O49" s="21"/>
      <c r="P49" s="20"/>
      <c r="Q49" s="21"/>
      <c r="R49" s="21"/>
      <c r="S49" s="21"/>
      <c r="T49" s="20"/>
      <c r="U49" s="21"/>
      <c r="V49" s="21"/>
      <c r="W49" s="21"/>
      <c r="X49" s="21"/>
      <c r="Y49" s="21"/>
      <c r="Z49" s="20"/>
      <c r="AA49" s="23"/>
      <c r="AB49" s="1"/>
      <c r="AC49" s="1"/>
      <c r="AD49" s="1"/>
      <c r="AE49" s="1"/>
      <c r="AF49" s="1"/>
    </row>
    <row r="50" spans="1:32" ht="15.75" customHeight="1" x14ac:dyDescent="0.5">
      <c r="A50" s="1"/>
      <c r="B50" s="1"/>
      <c r="C50" s="9">
        <v>46</v>
      </c>
      <c r="D50" s="10" t="s">
        <v>24</v>
      </c>
      <c r="E50" s="22" t="s">
        <v>67</v>
      </c>
      <c r="F50" s="11">
        <v>1</v>
      </c>
      <c r="G50" s="12"/>
      <c r="H50" s="12"/>
      <c r="I50" s="12"/>
      <c r="J50" s="11"/>
      <c r="K50" s="1"/>
      <c r="L50" s="1">
        <f t="shared" si="0"/>
        <v>1</v>
      </c>
      <c r="M50" s="1">
        <f t="shared" si="1"/>
        <v>4</v>
      </c>
      <c r="N50" s="1"/>
      <c r="O50" s="21"/>
      <c r="P50" s="20"/>
      <c r="Q50" s="21"/>
      <c r="R50" s="21"/>
      <c r="S50" s="21"/>
      <c r="T50" s="20"/>
      <c r="U50" s="21"/>
      <c r="V50" s="21"/>
      <c r="W50" s="21"/>
      <c r="X50" s="21"/>
      <c r="Y50" s="21"/>
      <c r="Z50" s="20"/>
      <c r="AA50" s="23"/>
      <c r="AB50" s="1"/>
      <c r="AC50" s="1"/>
      <c r="AD50" s="1"/>
      <c r="AE50" s="1"/>
      <c r="AF50" s="1"/>
    </row>
    <row r="51" spans="1:32" ht="15.75" customHeight="1" x14ac:dyDescent="0.5">
      <c r="A51" s="1"/>
      <c r="B51" s="1"/>
      <c r="C51" s="9">
        <v>47</v>
      </c>
      <c r="D51" s="10" t="s">
        <v>26</v>
      </c>
      <c r="E51" s="22" t="s">
        <v>68</v>
      </c>
      <c r="F51" s="11"/>
      <c r="G51" s="12">
        <v>1</v>
      </c>
      <c r="H51" s="12"/>
      <c r="I51" s="12"/>
      <c r="J51" s="11"/>
      <c r="K51" s="1"/>
      <c r="L51" s="1">
        <f t="shared" si="0"/>
        <v>1</v>
      </c>
      <c r="M51" s="1">
        <f t="shared" si="1"/>
        <v>3</v>
      </c>
      <c r="N51" s="1"/>
      <c r="O51" s="21"/>
      <c r="P51" s="20"/>
      <c r="Q51" s="21"/>
      <c r="R51" s="21"/>
      <c r="S51" s="21"/>
      <c r="T51" s="20"/>
      <c r="U51" s="21"/>
      <c r="V51" s="21"/>
      <c r="W51" s="21"/>
      <c r="X51" s="21"/>
      <c r="Y51" s="21"/>
      <c r="Z51" s="20"/>
      <c r="AA51" s="23"/>
      <c r="AB51" s="1"/>
      <c r="AC51" s="1"/>
      <c r="AD51" s="1"/>
      <c r="AE51" s="1"/>
      <c r="AF51" s="1"/>
    </row>
    <row r="52" spans="1:32" ht="15.75" customHeight="1" x14ac:dyDescent="0.5">
      <c r="A52" s="1"/>
      <c r="B52" s="1"/>
      <c r="C52" s="9">
        <v>48</v>
      </c>
      <c r="D52" s="10" t="s">
        <v>26</v>
      </c>
      <c r="E52" s="22" t="s">
        <v>69</v>
      </c>
      <c r="F52" s="11"/>
      <c r="G52" s="12"/>
      <c r="H52" s="12">
        <v>1</v>
      </c>
      <c r="I52" s="12"/>
      <c r="J52" s="11"/>
      <c r="K52" s="1"/>
      <c r="L52" s="1">
        <f t="shared" si="0"/>
        <v>1</v>
      </c>
      <c r="M52" s="1">
        <f t="shared" si="1"/>
        <v>2</v>
      </c>
      <c r="N52" s="1"/>
      <c r="O52" s="21"/>
      <c r="P52" s="20"/>
      <c r="Q52" s="21"/>
      <c r="R52" s="21"/>
      <c r="S52" s="21"/>
      <c r="T52" s="20"/>
      <c r="U52" s="21"/>
      <c r="V52" s="21"/>
      <c r="W52" s="21"/>
      <c r="X52" s="21"/>
      <c r="Y52" s="21"/>
      <c r="Z52" s="20"/>
      <c r="AA52" s="23"/>
      <c r="AB52" s="1"/>
      <c r="AC52" s="1"/>
      <c r="AD52" s="1"/>
      <c r="AE52" s="1"/>
      <c r="AF52" s="1"/>
    </row>
    <row r="53" spans="1:32" ht="15.75" customHeight="1" x14ac:dyDescent="0.5">
      <c r="A53" s="1"/>
      <c r="B53" s="1"/>
      <c r="C53" s="9">
        <v>49</v>
      </c>
      <c r="D53" s="10" t="s">
        <v>15</v>
      </c>
      <c r="E53" s="22" t="s">
        <v>70</v>
      </c>
      <c r="F53" s="11"/>
      <c r="G53" s="12"/>
      <c r="H53" s="12"/>
      <c r="I53" s="12">
        <v>1</v>
      </c>
      <c r="J53" s="11"/>
      <c r="K53" s="1"/>
      <c r="L53" s="1">
        <f t="shared" si="0"/>
        <v>1</v>
      </c>
      <c r="M53" s="1">
        <f t="shared" si="1"/>
        <v>1</v>
      </c>
      <c r="N53" s="1"/>
      <c r="O53" s="21"/>
      <c r="P53" s="20"/>
      <c r="Q53" s="21"/>
      <c r="R53" s="21"/>
      <c r="S53" s="21"/>
      <c r="T53" s="20"/>
      <c r="U53" s="21"/>
      <c r="V53" s="21"/>
      <c r="W53" s="21"/>
      <c r="X53" s="21"/>
      <c r="Y53" s="21"/>
      <c r="Z53" s="20"/>
      <c r="AA53" s="23"/>
      <c r="AB53" s="1"/>
      <c r="AC53" s="1"/>
      <c r="AD53" s="1"/>
      <c r="AE53" s="1"/>
      <c r="AF53" s="1"/>
    </row>
    <row r="54" spans="1:32" ht="15.75" customHeight="1" x14ac:dyDescent="0.5">
      <c r="A54" s="1"/>
      <c r="B54" s="1"/>
      <c r="C54" s="9">
        <v>50</v>
      </c>
      <c r="D54" s="10" t="s">
        <v>15</v>
      </c>
      <c r="E54" s="22" t="s">
        <v>71</v>
      </c>
      <c r="F54" s="11"/>
      <c r="G54" s="12"/>
      <c r="H54" s="12"/>
      <c r="I54" s="12"/>
      <c r="J54" s="11">
        <v>1</v>
      </c>
      <c r="K54" s="1"/>
      <c r="L54" s="1">
        <f t="shared" si="0"/>
        <v>1</v>
      </c>
      <c r="M54" s="1">
        <f t="shared" si="1"/>
        <v>0</v>
      </c>
      <c r="N54" s="1"/>
      <c r="O54" s="21"/>
      <c r="P54" s="20"/>
      <c r="Q54" s="21"/>
      <c r="R54" s="21"/>
      <c r="S54" s="21"/>
      <c r="T54" s="20"/>
      <c r="U54" s="21"/>
      <c r="V54" s="21"/>
      <c r="W54" s="21"/>
      <c r="X54" s="21"/>
      <c r="Y54" s="21"/>
      <c r="Z54" s="20"/>
      <c r="AA54" s="23"/>
      <c r="AB54" s="1"/>
      <c r="AC54" s="1"/>
      <c r="AD54" s="1"/>
      <c r="AE54" s="1"/>
      <c r="AF54" s="1"/>
    </row>
    <row r="55" spans="1:32" ht="15.75" customHeight="1" x14ac:dyDescent="0.5">
      <c r="A55" s="1"/>
      <c r="B55" s="1"/>
      <c r="C55" s="9">
        <v>51</v>
      </c>
      <c r="D55" s="10" t="s">
        <v>18</v>
      </c>
      <c r="E55" s="22" t="s">
        <v>72</v>
      </c>
      <c r="F55" s="11">
        <v>1</v>
      </c>
      <c r="G55" s="12"/>
      <c r="H55" s="12"/>
      <c r="I55" s="12"/>
      <c r="J55" s="11"/>
      <c r="K55" s="1"/>
      <c r="L55" s="1">
        <f t="shared" si="0"/>
        <v>1</v>
      </c>
      <c r="M55" s="1">
        <f t="shared" si="1"/>
        <v>4</v>
      </c>
      <c r="N55" s="1"/>
      <c r="O55" s="21"/>
      <c r="P55" s="20"/>
      <c r="Q55" s="21"/>
      <c r="R55" s="21"/>
      <c r="S55" s="21"/>
      <c r="T55" s="20"/>
      <c r="U55" s="21"/>
      <c r="V55" s="21"/>
      <c r="W55" s="21"/>
      <c r="X55" s="21"/>
      <c r="Y55" s="21"/>
      <c r="Z55" s="20"/>
      <c r="AA55" s="23"/>
      <c r="AB55" s="1"/>
      <c r="AC55" s="1"/>
      <c r="AD55" s="1"/>
      <c r="AE55" s="1"/>
      <c r="AF55" s="1"/>
    </row>
    <row r="56" spans="1:32" ht="15.75" customHeight="1" x14ac:dyDescent="0.5">
      <c r="A56" s="1"/>
      <c r="B56" s="1"/>
      <c r="C56" s="9">
        <v>52</v>
      </c>
      <c r="D56" s="10" t="s">
        <v>18</v>
      </c>
      <c r="E56" s="22" t="s">
        <v>73</v>
      </c>
      <c r="F56" s="11">
        <v>1</v>
      </c>
      <c r="G56" s="12"/>
      <c r="H56" s="12"/>
      <c r="I56" s="12"/>
      <c r="J56" s="11"/>
      <c r="K56" s="1"/>
      <c r="L56" s="1">
        <f t="shared" si="0"/>
        <v>1</v>
      </c>
      <c r="M56" s="1">
        <f t="shared" si="1"/>
        <v>4</v>
      </c>
      <c r="N56" s="1"/>
      <c r="O56" s="21"/>
      <c r="P56" s="20"/>
      <c r="Q56" s="21"/>
      <c r="R56" s="21"/>
      <c r="S56" s="21"/>
      <c r="T56" s="20"/>
      <c r="U56" s="21"/>
      <c r="V56" s="21"/>
      <c r="W56" s="21"/>
      <c r="X56" s="21"/>
      <c r="Y56" s="21"/>
      <c r="Z56" s="20"/>
      <c r="AA56" s="23"/>
      <c r="AB56" s="1"/>
      <c r="AC56" s="1"/>
      <c r="AD56" s="1"/>
      <c r="AE56" s="1"/>
      <c r="AF56" s="1"/>
    </row>
    <row r="57" spans="1:32" ht="15.75" customHeight="1" x14ac:dyDescent="0.5">
      <c r="A57" s="1"/>
      <c r="B57" s="1"/>
      <c r="C57" s="9">
        <v>53</v>
      </c>
      <c r="D57" s="10" t="s">
        <v>20</v>
      </c>
      <c r="E57" s="22" t="s">
        <v>74</v>
      </c>
      <c r="F57" s="11">
        <v>1</v>
      </c>
      <c r="G57" s="12"/>
      <c r="H57" s="12"/>
      <c r="I57" s="12"/>
      <c r="J57" s="11"/>
      <c r="K57" s="1"/>
      <c r="L57" s="1">
        <f t="shared" si="0"/>
        <v>1</v>
      </c>
      <c r="M57" s="1">
        <f t="shared" si="1"/>
        <v>4</v>
      </c>
      <c r="N57" s="1"/>
      <c r="O57" s="21"/>
      <c r="P57" s="20"/>
      <c r="Q57" s="21"/>
      <c r="R57" s="21"/>
      <c r="S57" s="21"/>
      <c r="T57" s="20"/>
      <c r="U57" s="21"/>
      <c r="V57" s="21"/>
      <c r="W57" s="21"/>
      <c r="X57" s="21"/>
      <c r="Y57" s="21"/>
      <c r="Z57" s="20"/>
      <c r="AA57" s="23"/>
      <c r="AB57" s="1"/>
      <c r="AC57" s="1"/>
      <c r="AD57" s="1"/>
      <c r="AE57" s="1"/>
      <c r="AF57" s="1"/>
    </row>
    <row r="58" spans="1:32" ht="15.75" customHeight="1" x14ac:dyDescent="0.5">
      <c r="A58" s="1"/>
      <c r="B58" s="1"/>
      <c r="C58" s="9">
        <v>54</v>
      </c>
      <c r="D58" s="10" t="s">
        <v>20</v>
      </c>
      <c r="E58" s="22" t="s">
        <v>75</v>
      </c>
      <c r="F58" s="11">
        <v>1</v>
      </c>
      <c r="G58" s="12"/>
      <c r="H58" s="12"/>
      <c r="I58" s="12"/>
      <c r="J58" s="11"/>
      <c r="K58" s="1"/>
      <c r="L58" s="1">
        <f t="shared" si="0"/>
        <v>1</v>
      </c>
      <c r="M58" s="1">
        <f t="shared" si="1"/>
        <v>4</v>
      </c>
      <c r="N58" s="1"/>
      <c r="O58" s="21"/>
      <c r="P58" s="20"/>
      <c r="Q58" s="21"/>
      <c r="R58" s="21"/>
      <c r="S58" s="21"/>
      <c r="T58" s="20"/>
      <c r="U58" s="21"/>
      <c r="V58" s="21"/>
      <c r="W58" s="21"/>
      <c r="X58" s="21"/>
      <c r="Y58" s="21"/>
      <c r="Z58" s="20"/>
      <c r="AA58" s="23"/>
      <c r="AB58" s="1"/>
      <c r="AC58" s="1"/>
      <c r="AD58" s="1"/>
      <c r="AE58" s="1"/>
      <c r="AF58" s="1"/>
    </row>
    <row r="59" spans="1:32" ht="15.75" customHeight="1" x14ac:dyDescent="0.5">
      <c r="A59" s="1"/>
      <c r="B59" s="1"/>
      <c r="C59" s="9">
        <v>55</v>
      </c>
      <c r="D59" s="10" t="s">
        <v>22</v>
      </c>
      <c r="E59" s="22" t="s">
        <v>76</v>
      </c>
      <c r="F59" s="11">
        <v>1</v>
      </c>
      <c r="G59" s="12"/>
      <c r="H59" s="12"/>
      <c r="I59" s="12"/>
      <c r="J59" s="11"/>
      <c r="K59" s="1"/>
      <c r="L59" s="1">
        <f t="shared" si="0"/>
        <v>1</v>
      </c>
      <c r="M59" s="1">
        <f t="shared" si="1"/>
        <v>4</v>
      </c>
      <c r="N59" s="1"/>
      <c r="O59" s="21"/>
      <c r="P59" s="20"/>
      <c r="Q59" s="21"/>
      <c r="R59" s="21"/>
      <c r="S59" s="21"/>
      <c r="T59" s="20"/>
      <c r="U59" s="21"/>
      <c r="V59" s="21"/>
      <c r="W59" s="21"/>
      <c r="X59" s="21"/>
      <c r="Y59" s="21"/>
      <c r="Z59" s="20"/>
      <c r="AA59" s="23"/>
      <c r="AB59" s="1"/>
      <c r="AC59" s="1"/>
      <c r="AD59" s="1"/>
      <c r="AE59" s="1"/>
      <c r="AF59" s="1"/>
    </row>
    <row r="60" spans="1:32" ht="15.75" customHeight="1" x14ac:dyDescent="0.5">
      <c r="A60" s="1"/>
      <c r="B60" s="1"/>
      <c r="C60" s="9">
        <v>56</v>
      </c>
      <c r="D60" s="10" t="s">
        <v>22</v>
      </c>
      <c r="E60" s="22" t="s">
        <v>77</v>
      </c>
      <c r="F60" s="11"/>
      <c r="G60" s="12"/>
      <c r="H60" s="12"/>
      <c r="I60" s="12"/>
      <c r="J60" s="11">
        <v>1</v>
      </c>
      <c r="K60" s="1"/>
      <c r="L60" s="1">
        <f t="shared" si="0"/>
        <v>1</v>
      </c>
      <c r="M60" s="1">
        <f t="shared" si="1"/>
        <v>0</v>
      </c>
      <c r="N60" s="1"/>
      <c r="O60" s="21"/>
      <c r="P60" s="20"/>
      <c r="Q60" s="21"/>
      <c r="R60" s="21"/>
      <c r="S60" s="21"/>
      <c r="T60" s="20"/>
      <c r="U60" s="21"/>
      <c r="V60" s="21"/>
      <c r="W60" s="21"/>
      <c r="X60" s="21"/>
      <c r="Y60" s="21"/>
      <c r="Z60" s="20"/>
      <c r="AA60" s="23"/>
      <c r="AB60" s="1"/>
      <c r="AC60" s="1"/>
      <c r="AD60" s="1"/>
      <c r="AE60" s="1"/>
      <c r="AF60" s="1"/>
    </row>
    <row r="61" spans="1:32" ht="15.75" customHeight="1" x14ac:dyDescent="0.5">
      <c r="A61" s="1"/>
      <c r="B61" s="1"/>
      <c r="C61" s="9">
        <v>57</v>
      </c>
      <c r="D61" s="10" t="s">
        <v>24</v>
      </c>
      <c r="E61" s="22" t="s">
        <v>78</v>
      </c>
      <c r="F61" s="11"/>
      <c r="G61" s="12"/>
      <c r="H61" s="12"/>
      <c r="I61" s="12"/>
      <c r="J61" s="11">
        <v>1</v>
      </c>
      <c r="K61" s="1"/>
      <c r="L61" s="1">
        <f t="shared" si="0"/>
        <v>1</v>
      </c>
      <c r="M61" s="1">
        <f t="shared" si="1"/>
        <v>0</v>
      </c>
      <c r="N61" s="1"/>
      <c r="O61" s="21"/>
      <c r="P61" s="20"/>
      <c r="Q61" s="21"/>
      <c r="R61" s="21"/>
      <c r="S61" s="21"/>
      <c r="T61" s="20"/>
      <c r="U61" s="21"/>
      <c r="V61" s="21"/>
      <c r="W61" s="21"/>
      <c r="X61" s="21"/>
      <c r="Y61" s="21"/>
      <c r="Z61" s="20"/>
      <c r="AA61" s="23"/>
      <c r="AB61" s="1"/>
      <c r="AC61" s="1"/>
      <c r="AD61" s="1"/>
      <c r="AE61" s="1"/>
      <c r="AF61" s="1"/>
    </row>
    <row r="62" spans="1:32" ht="15.75" customHeight="1" x14ac:dyDescent="0.5">
      <c r="A62" s="1"/>
      <c r="B62" s="1"/>
      <c r="C62" s="9">
        <v>58</v>
      </c>
      <c r="D62" s="10" t="s">
        <v>24</v>
      </c>
      <c r="E62" s="22" t="s">
        <v>79</v>
      </c>
      <c r="F62" s="11"/>
      <c r="G62" s="12"/>
      <c r="H62" s="12"/>
      <c r="I62" s="12"/>
      <c r="J62" s="11">
        <v>1</v>
      </c>
      <c r="K62" s="1"/>
      <c r="L62" s="1">
        <f t="shared" si="0"/>
        <v>1</v>
      </c>
      <c r="M62" s="1">
        <f t="shared" si="1"/>
        <v>0</v>
      </c>
      <c r="N62" s="1"/>
      <c r="O62" s="21"/>
      <c r="P62" s="20"/>
      <c r="Q62" s="21"/>
      <c r="R62" s="21"/>
      <c r="S62" s="21"/>
      <c r="T62" s="20"/>
      <c r="U62" s="21"/>
      <c r="V62" s="21"/>
      <c r="W62" s="21"/>
      <c r="X62" s="21"/>
      <c r="Y62" s="21"/>
      <c r="Z62" s="20"/>
      <c r="AA62" s="23"/>
      <c r="AB62" s="1"/>
      <c r="AC62" s="1"/>
      <c r="AD62" s="1"/>
      <c r="AE62" s="1"/>
      <c r="AF62" s="1"/>
    </row>
    <row r="63" spans="1:32" ht="15.75" customHeight="1" x14ac:dyDescent="0.5">
      <c r="A63" s="1"/>
      <c r="B63" s="1"/>
      <c r="C63" s="9">
        <v>59</v>
      </c>
      <c r="D63" s="10" t="s">
        <v>26</v>
      </c>
      <c r="E63" s="22" t="s">
        <v>80</v>
      </c>
      <c r="F63" s="11"/>
      <c r="G63" s="12"/>
      <c r="H63" s="12"/>
      <c r="I63" s="12"/>
      <c r="J63" s="11">
        <v>1</v>
      </c>
      <c r="K63" s="1"/>
      <c r="L63" s="1">
        <f t="shared" si="0"/>
        <v>1</v>
      </c>
      <c r="M63" s="1">
        <f t="shared" si="1"/>
        <v>0</v>
      </c>
      <c r="N63" s="1"/>
      <c r="O63" s="21"/>
      <c r="P63" s="20"/>
      <c r="Q63" s="21"/>
      <c r="R63" s="21"/>
      <c r="S63" s="21"/>
      <c r="T63" s="20"/>
      <c r="U63" s="21"/>
      <c r="V63" s="21"/>
      <c r="W63" s="21"/>
      <c r="X63" s="21"/>
      <c r="Y63" s="21"/>
      <c r="Z63" s="20"/>
      <c r="AA63" s="23"/>
      <c r="AB63" s="1"/>
      <c r="AC63" s="1"/>
      <c r="AD63" s="1"/>
      <c r="AE63" s="1"/>
      <c r="AF63" s="1"/>
    </row>
    <row r="64" spans="1:32" ht="15.75" customHeight="1" x14ac:dyDescent="0.5">
      <c r="A64" s="1"/>
      <c r="B64" s="1"/>
      <c r="C64" s="9">
        <v>60</v>
      </c>
      <c r="D64" s="1" t="s">
        <v>26</v>
      </c>
      <c r="E64" s="22" t="s">
        <v>81</v>
      </c>
      <c r="F64" s="11"/>
      <c r="G64" s="12"/>
      <c r="H64" s="12"/>
      <c r="I64" s="12"/>
      <c r="J64" s="11">
        <v>1</v>
      </c>
      <c r="K64" s="1"/>
      <c r="L64" s="1">
        <f t="shared" si="0"/>
        <v>1</v>
      </c>
      <c r="M64" s="1">
        <f t="shared" si="1"/>
        <v>0</v>
      </c>
      <c r="N64" s="1"/>
      <c r="O64" s="21"/>
      <c r="P64" s="20"/>
      <c r="Q64" s="21"/>
      <c r="R64" s="21"/>
      <c r="S64" s="21"/>
      <c r="T64" s="20"/>
      <c r="U64" s="21"/>
      <c r="V64" s="21"/>
      <c r="W64" s="21"/>
      <c r="X64" s="21"/>
      <c r="Y64" s="21"/>
      <c r="Z64" s="20"/>
      <c r="AA64" s="23"/>
      <c r="AB64" s="1"/>
      <c r="AC64" s="1"/>
      <c r="AD64" s="1"/>
      <c r="AE64" s="1"/>
      <c r="AF64" s="1"/>
    </row>
    <row r="65" spans="1:32" ht="15.75" customHeight="1" x14ac:dyDescent="0.5">
      <c r="A65" s="1"/>
      <c r="B65" s="1"/>
      <c r="C65" s="9"/>
      <c r="D65" s="1"/>
      <c r="E65" s="1"/>
      <c r="F65" s="18"/>
      <c r="G65" s="18"/>
      <c r="H65" s="18"/>
      <c r="I65" s="18"/>
      <c r="J65" s="18"/>
      <c r="K65" s="1"/>
      <c r="L65" s="1"/>
      <c r="M65" s="1"/>
      <c r="N65" s="1"/>
      <c r="O65" s="21"/>
      <c r="P65" s="20"/>
      <c r="Q65" s="21"/>
      <c r="R65" s="21"/>
      <c r="S65" s="21"/>
      <c r="T65" s="20"/>
      <c r="U65" s="21"/>
      <c r="V65" s="21"/>
      <c r="W65" s="21"/>
      <c r="X65" s="21"/>
      <c r="Y65" s="21"/>
      <c r="Z65" s="20"/>
      <c r="AA65" s="23"/>
      <c r="AB65" s="1"/>
      <c r="AC65" s="1"/>
      <c r="AD65" s="1"/>
      <c r="AE65" s="1"/>
      <c r="AF65" s="1"/>
    </row>
    <row r="66" spans="1:32" ht="15.7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1"/>
      <c r="P66" s="20"/>
      <c r="Q66" s="21"/>
      <c r="R66" s="21"/>
      <c r="S66" s="21"/>
      <c r="T66" s="20"/>
      <c r="U66" s="21"/>
      <c r="V66" s="21"/>
      <c r="W66" s="21"/>
      <c r="X66" s="21"/>
      <c r="Y66" s="21"/>
      <c r="Z66" s="20"/>
      <c r="AA66" s="23"/>
      <c r="AB66" s="1"/>
      <c r="AC66" s="1"/>
      <c r="AD66" s="1"/>
      <c r="AE66" s="1"/>
      <c r="AF66" s="1"/>
    </row>
    <row r="67" spans="1:32" ht="15.7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1"/>
      <c r="P67" s="20"/>
      <c r="Q67" s="21"/>
      <c r="R67" s="21"/>
      <c r="S67" s="21"/>
      <c r="T67" s="20"/>
      <c r="U67" s="21"/>
      <c r="V67" s="21"/>
      <c r="W67" s="21"/>
      <c r="X67" s="21"/>
      <c r="Y67" s="21"/>
      <c r="Z67" s="20"/>
      <c r="AA67" s="23"/>
      <c r="AB67" s="1"/>
      <c r="AC67" s="1"/>
      <c r="AD67" s="1"/>
      <c r="AE67" s="1"/>
      <c r="AF67" s="1"/>
    </row>
    <row r="68" spans="1:32" ht="15.7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1"/>
      <c r="P68" s="20"/>
      <c r="Q68" s="21"/>
      <c r="R68" s="21"/>
      <c r="S68" s="21"/>
      <c r="T68" s="20"/>
      <c r="U68" s="21"/>
      <c r="V68" s="21"/>
      <c r="W68" s="21"/>
      <c r="X68" s="21"/>
      <c r="Y68" s="21"/>
      <c r="Z68" s="20"/>
      <c r="AA68" s="23"/>
      <c r="AB68" s="1"/>
      <c r="AC68" s="1"/>
      <c r="AD68" s="1"/>
      <c r="AE68" s="1"/>
      <c r="AF68" s="1"/>
    </row>
    <row r="69" spans="1:32" ht="15.7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1"/>
      <c r="P69" s="20"/>
      <c r="Q69" s="21"/>
      <c r="R69" s="21"/>
      <c r="S69" s="21"/>
      <c r="T69" s="20"/>
      <c r="U69" s="21"/>
      <c r="V69" s="21"/>
      <c r="W69" s="21"/>
      <c r="X69" s="21"/>
      <c r="Y69" s="21"/>
      <c r="Z69" s="20"/>
      <c r="AA69" s="23"/>
      <c r="AB69" s="1"/>
      <c r="AC69" s="1"/>
      <c r="AD69" s="1"/>
      <c r="AE69" s="1"/>
      <c r="AF69" s="1"/>
    </row>
    <row r="70" spans="1:32" ht="15.7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1"/>
      <c r="P70" s="20"/>
      <c r="Q70" s="21"/>
      <c r="R70" s="21"/>
      <c r="S70" s="21"/>
      <c r="T70" s="20"/>
      <c r="U70" s="21"/>
      <c r="V70" s="21"/>
      <c r="W70" s="21"/>
      <c r="X70" s="21"/>
      <c r="Y70" s="21"/>
      <c r="Z70" s="20"/>
      <c r="AA70" s="23"/>
      <c r="AB70" s="1"/>
      <c r="AC70" s="1"/>
      <c r="AD70" s="1"/>
      <c r="AE70" s="1"/>
      <c r="AF70" s="1"/>
    </row>
    <row r="71" spans="1:32" ht="15.7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1"/>
      <c r="P71" s="20"/>
      <c r="Q71" s="21"/>
      <c r="R71" s="21"/>
      <c r="S71" s="21"/>
      <c r="T71" s="20"/>
      <c r="U71" s="21"/>
      <c r="V71" s="21"/>
      <c r="W71" s="21"/>
      <c r="X71" s="21"/>
      <c r="Y71" s="21"/>
      <c r="Z71" s="20"/>
      <c r="AA71" s="23"/>
      <c r="AB71" s="1"/>
      <c r="AC71" s="1"/>
      <c r="AD71" s="1"/>
      <c r="AE71" s="1"/>
      <c r="AF71" s="1"/>
    </row>
    <row r="72" spans="1:32" ht="15.7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1"/>
      <c r="P72" s="20"/>
      <c r="Q72" s="21"/>
      <c r="R72" s="21"/>
      <c r="S72" s="21"/>
      <c r="T72" s="20"/>
      <c r="U72" s="21"/>
      <c r="V72" s="21"/>
      <c r="W72" s="21"/>
      <c r="X72" s="21"/>
      <c r="Y72" s="21"/>
      <c r="Z72" s="20"/>
      <c r="AA72" s="23"/>
      <c r="AB72" s="1"/>
      <c r="AC72" s="1"/>
      <c r="AD72" s="1"/>
      <c r="AE72" s="1"/>
      <c r="AF72" s="1"/>
    </row>
    <row r="73" spans="1:32" ht="15.7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1"/>
      <c r="P73" s="20"/>
      <c r="Q73" s="21"/>
      <c r="R73" s="21"/>
      <c r="S73" s="21"/>
      <c r="T73" s="20"/>
      <c r="U73" s="21"/>
      <c r="V73" s="21"/>
      <c r="W73" s="21"/>
      <c r="X73" s="21"/>
      <c r="Y73" s="21"/>
      <c r="Z73" s="20"/>
      <c r="AA73" s="23"/>
      <c r="AB73" s="1"/>
      <c r="AC73" s="1"/>
      <c r="AD73" s="1"/>
      <c r="AE73" s="1"/>
      <c r="AF73" s="1"/>
    </row>
    <row r="74" spans="1:32" ht="15.7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1"/>
      <c r="P74" s="20"/>
      <c r="Q74" s="21"/>
      <c r="R74" s="21"/>
      <c r="S74" s="21"/>
      <c r="T74" s="20"/>
      <c r="U74" s="21"/>
      <c r="V74" s="21"/>
      <c r="W74" s="21"/>
      <c r="X74" s="21"/>
      <c r="Y74" s="21"/>
      <c r="Z74" s="20"/>
      <c r="AA74" s="23"/>
      <c r="AB74" s="1"/>
      <c r="AC74" s="1"/>
      <c r="AD74" s="1"/>
      <c r="AE74" s="1"/>
      <c r="AF74" s="1"/>
    </row>
    <row r="75" spans="1:32" ht="15.7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1"/>
      <c r="P75" s="20"/>
      <c r="Q75" s="21"/>
      <c r="R75" s="21"/>
      <c r="S75" s="21"/>
      <c r="T75" s="20"/>
      <c r="U75" s="21"/>
      <c r="V75" s="21"/>
      <c r="W75" s="21"/>
      <c r="X75" s="21"/>
      <c r="Y75" s="21"/>
      <c r="Z75" s="20"/>
      <c r="AA75" s="23"/>
      <c r="AB75" s="1"/>
      <c r="AC75" s="1"/>
      <c r="AD75" s="1"/>
      <c r="AE75" s="1"/>
      <c r="AF75" s="1"/>
    </row>
    <row r="76" spans="1:32" ht="15.7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1"/>
      <c r="P76" s="20"/>
      <c r="Q76" s="21"/>
      <c r="R76" s="21"/>
      <c r="S76" s="21"/>
      <c r="T76" s="20"/>
      <c r="U76" s="21"/>
      <c r="V76" s="21"/>
      <c r="W76" s="21"/>
      <c r="X76" s="21"/>
      <c r="Y76" s="21"/>
      <c r="Z76" s="20"/>
      <c r="AA76" s="23"/>
      <c r="AB76" s="1"/>
      <c r="AC76" s="1"/>
      <c r="AD76" s="1"/>
      <c r="AE76" s="1"/>
      <c r="AF76" s="1"/>
    </row>
    <row r="77" spans="1:32" ht="15.7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1"/>
      <c r="P77" s="20"/>
      <c r="Q77" s="21"/>
      <c r="R77" s="21"/>
      <c r="S77" s="21"/>
      <c r="T77" s="20"/>
      <c r="U77" s="21"/>
      <c r="V77" s="21"/>
      <c r="W77" s="21"/>
      <c r="X77" s="21"/>
      <c r="Y77" s="21"/>
      <c r="Z77" s="20"/>
      <c r="AA77" s="23"/>
      <c r="AB77" s="1"/>
      <c r="AC77" s="1"/>
      <c r="AD77" s="1"/>
      <c r="AE77" s="1"/>
      <c r="AF77" s="1"/>
    </row>
    <row r="78" spans="1:32" ht="15.7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1"/>
      <c r="P78" s="20"/>
      <c r="Q78" s="21"/>
      <c r="R78" s="21"/>
      <c r="S78" s="21"/>
      <c r="T78" s="20"/>
      <c r="U78" s="21"/>
      <c r="V78" s="21"/>
      <c r="W78" s="21"/>
      <c r="X78" s="21"/>
      <c r="Y78" s="21"/>
      <c r="Z78" s="20"/>
      <c r="AA78" s="23"/>
      <c r="AB78" s="1"/>
      <c r="AC78" s="1"/>
      <c r="AD78" s="1"/>
      <c r="AE78" s="1"/>
      <c r="AF78" s="1"/>
    </row>
    <row r="79" spans="1:32" ht="15.7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1"/>
      <c r="P79" s="20"/>
      <c r="Q79" s="21"/>
      <c r="R79" s="21"/>
      <c r="S79" s="21"/>
      <c r="T79" s="20"/>
      <c r="U79" s="21"/>
      <c r="V79" s="21"/>
      <c r="W79" s="21"/>
      <c r="X79" s="21"/>
      <c r="Y79" s="21"/>
      <c r="Z79" s="20"/>
      <c r="AA79" s="23"/>
      <c r="AB79" s="1"/>
      <c r="AC79" s="1"/>
      <c r="AD79" s="1"/>
      <c r="AE79" s="1"/>
      <c r="AF79" s="1"/>
    </row>
    <row r="80" spans="1:32" ht="15.7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1"/>
      <c r="P80" s="20"/>
      <c r="Q80" s="21"/>
      <c r="R80" s="21"/>
      <c r="S80" s="21"/>
      <c r="T80" s="20"/>
      <c r="U80" s="21"/>
      <c r="V80" s="21"/>
      <c r="W80" s="21"/>
      <c r="X80" s="21"/>
      <c r="Y80" s="21"/>
      <c r="Z80" s="20"/>
      <c r="AA80" s="23"/>
      <c r="AB80" s="1"/>
      <c r="AC80" s="1"/>
      <c r="AD80" s="1"/>
      <c r="AE80" s="1"/>
      <c r="AF80" s="1"/>
    </row>
    <row r="81" spans="1:32" ht="15.7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1"/>
      <c r="P81" s="20"/>
      <c r="Q81" s="21"/>
      <c r="R81" s="21"/>
      <c r="S81" s="21"/>
      <c r="T81" s="20"/>
      <c r="U81" s="21"/>
      <c r="V81" s="21"/>
      <c r="W81" s="21"/>
      <c r="X81" s="21"/>
      <c r="Y81" s="21"/>
      <c r="Z81" s="20"/>
      <c r="AA81" s="23"/>
      <c r="AB81" s="1"/>
      <c r="AC81" s="1"/>
      <c r="AD81" s="1"/>
      <c r="AE81" s="1"/>
      <c r="AF81" s="1"/>
    </row>
    <row r="82" spans="1:32" ht="15.7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1"/>
      <c r="P82" s="20"/>
      <c r="Q82" s="21"/>
      <c r="R82" s="21"/>
      <c r="S82" s="21"/>
      <c r="T82" s="20"/>
      <c r="U82" s="21"/>
      <c r="V82" s="21"/>
      <c r="W82" s="21"/>
      <c r="X82" s="21"/>
      <c r="Y82" s="21"/>
      <c r="Z82" s="20"/>
      <c r="AA82" s="23"/>
      <c r="AB82" s="1"/>
      <c r="AC82" s="1"/>
      <c r="AD82" s="1"/>
      <c r="AE82" s="1"/>
      <c r="AF82" s="1"/>
    </row>
    <row r="83" spans="1:32" ht="15.7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1"/>
      <c r="P83" s="20"/>
      <c r="Q83" s="21"/>
      <c r="R83" s="21"/>
      <c r="S83" s="21"/>
      <c r="T83" s="20"/>
      <c r="U83" s="21"/>
      <c r="V83" s="21"/>
      <c r="W83" s="21"/>
      <c r="X83" s="21"/>
      <c r="Y83" s="21"/>
      <c r="Z83" s="20"/>
      <c r="AA83" s="23"/>
      <c r="AB83" s="1"/>
      <c r="AC83" s="1"/>
      <c r="AD83" s="1"/>
      <c r="AE83" s="1"/>
      <c r="AF83" s="1"/>
    </row>
    <row r="84" spans="1:32" ht="15.7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1"/>
      <c r="P84" s="20"/>
      <c r="Q84" s="21"/>
      <c r="R84" s="21"/>
      <c r="S84" s="21"/>
      <c r="T84" s="20"/>
      <c r="U84" s="21"/>
      <c r="V84" s="21"/>
      <c r="W84" s="21"/>
      <c r="X84" s="21"/>
      <c r="Y84" s="21"/>
      <c r="Z84" s="20"/>
      <c r="AA84" s="23"/>
      <c r="AB84" s="1"/>
      <c r="AC84" s="1"/>
      <c r="AD84" s="1"/>
      <c r="AE84" s="1"/>
      <c r="AF84" s="1"/>
    </row>
    <row r="85" spans="1:32" ht="15.7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1"/>
      <c r="P85" s="20"/>
      <c r="Q85" s="21"/>
      <c r="R85" s="21"/>
      <c r="S85" s="21"/>
      <c r="T85" s="20"/>
      <c r="U85" s="21"/>
      <c r="V85" s="21"/>
      <c r="W85" s="21"/>
      <c r="X85" s="21"/>
      <c r="Y85" s="21"/>
      <c r="Z85" s="20"/>
      <c r="AA85" s="23"/>
      <c r="AB85" s="1"/>
      <c r="AC85" s="1"/>
      <c r="AD85" s="1"/>
      <c r="AE85" s="1"/>
      <c r="AF85" s="1"/>
    </row>
    <row r="86" spans="1:32" ht="15.7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1"/>
      <c r="P86" s="20"/>
      <c r="Q86" s="21"/>
      <c r="R86" s="21"/>
      <c r="S86" s="21"/>
      <c r="T86" s="20"/>
      <c r="U86" s="21"/>
      <c r="V86" s="21"/>
      <c r="W86" s="21"/>
      <c r="X86" s="21"/>
      <c r="Y86" s="21"/>
      <c r="Z86" s="20"/>
      <c r="AA86" s="23"/>
      <c r="AB86" s="1"/>
      <c r="AC86" s="1"/>
      <c r="AD86" s="1"/>
      <c r="AE86" s="1"/>
      <c r="AF86" s="1"/>
    </row>
    <row r="87" spans="1:32" ht="15.7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1"/>
      <c r="P87" s="20"/>
      <c r="Q87" s="21"/>
      <c r="R87" s="21"/>
      <c r="S87" s="21"/>
      <c r="T87" s="20"/>
      <c r="U87" s="21"/>
      <c r="V87" s="21"/>
      <c r="W87" s="21"/>
      <c r="X87" s="21"/>
      <c r="Y87" s="21"/>
      <c r="Z87" s="20"/>
      <c r="AA87" s="23"/>
      <c r="AB87" s="1"/>
      <c r="AC87" s="1"/>
      <c r="AD87" s="1"/>
      <c r="AE87" s="1"/>
      <c r="AF87" s="1"/>
    </row>
    <row r="88" spans="1:32" ht="15.7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1"/>
      <c r="P88" s="20"/>
      <c r="Q88" s="21"/>
      <c r="R88" s="21"/>
      <c r="S88" s="21"/>
      <c r="T88" s="20"/>
      <c r="U88" s="21"/>
      <c r="V88" s="21"/>
      <c r="W88" s="21"/>
      <c r="X88" s="21"/>
      <c r="Y88" s="21"/>
      <c r="Z88" s="20"/>
      <c r="AA88" s="23"/>
      <c r="AB88" s="1"/>
      <c r="AC88" s="1"/>
      <c r="AD88" s="1"/>
      <c r="AE88" s="1"/>
      <c r="AF88" s="1"/>
    </row>
    <row r="89" spans="1:32" ht="15.7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1"/>
      <c r="P89" s="20"/>
      <c r="Q89" s="21"/>
      <c r="R89" s="21"/>
      <c r="S89" s="21"/>
      <c r="T89" s="20"/>
      <c r="U89" s="21"/>
      <c r="V89" s="21"/>
      <c r="W89" s="21"/>
      <c r="X89" s="21"/>
      <c r="Y89" s="21"/>
      <c r="Z89" s="20"/>
      <c r="AA89" s="23"/>
      <c r="AB89" s="1"/>
      <c r="AC89" s="1"/>
      <c r="AD89" s="1"/>
      <c r="AE89" s="1"/>
      <c r="AF89" s="1"/>
    </row>
    <row r="90" spans="1:32" ht="15.7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1"/>
      <c r="P90" s="20"/>
      <c r="Q90" s="21"/>
      <c r="R90" s="21"/>
      <c r="S90" s="21"/>
      <c r="T90" s="20"/>
      <c r="U90" s="21"/>
      <c r="V90" s="21"/>
      <c r="W90" s="21"/>
      <c r="X90" s="21"/>
      <c r="Y90" s="21"/>
      <c r="Z90" s="20"/>
      <c r="AA90" s="23"/>
      <c r="AB90" s="1"/>
      <c r="AC90" s="1"/>
      <c r="AD90" s="1"/>
      <c r="AE90" s="1"/>
      <c r="AF90" s="1"/>
    </row>
    <row r="91" spans="1:32" ht="15.7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1"/>
      <c r="P91" s="20"/>
      <c r="Q91" s="21"/>
      <c r="R91" s="21"/>
      <c r="S91" s="21"/>
      <c r="T91" s="20"/>
      <c r="U91" s="21"/>
      <c r="V91" s="21"/>
      <c r="W91" s="21"/>
      <c r="X91" s="21"/>
      <c r="Y91" s="21"/>
      <c r="Z91" s="20"/>
      <c r="AA91" s="23"/>
      <c r="AB91" s="1"/>
      <c r="AC91" s="1"/>
      <c r="AD91" s="1"/>
      <c r="AE91" s="1"/>
      <c r="AF91" s="1"/>
    </row>
    <row r="92" spans="1:32" ht="15.7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1"/>
      <c r="P92" s="20"/>
      <c r="Q92" s="21"/>
      <c r="R92" s="21"/>
      <c r="S92" s="21"/>
      <c r="T92" s="20"/>
      <c r="U92" s="21"/>
      <c r="V92" s="21"/>
      <c r="W92" s="21"/>
      <c r="X92" s="21"/>
      <c r="Y92" s="21"/>
      <c r="Z92" s="20"/>
      <c r="AA92" s="23"/>
      <c r="AB92" s="1"/>
      <c r="AC92" s="1"/>
      <c r="AD92" s="1"/>
      <c r="AE92" s="1"/>
      <c r="AF92" s="1"/>
    </row>
    <row r="93" spans="1:32" ht="15.7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1"/>
      <c r="P93" s="20"/>
      <c r="Q93" s="21"/>
      <c r="R93" s="21"/>
      <c r="S93" s="21"/>
      <c r="T93" s="20"/>
      <c r="U93" s="21"/>
      <c r="V93" s="21"/>
      <c r="W93" s="21"/>
      <c r="X93" s="21"/>
      <c r="Y93" s="21"/>
      <c r="Z93" s="20"/>
      <c r="AA93" s="23"/>
      <c r="AB93" s="1"/>
      <c r="AC93" s="1"/>
      <c r="AD93" s="1"/>
      <c r="AE93" s="1"/>
      <c r="AF93" s="1"/>
    </row>
    <row r="94" spans="1:32" ht="15.7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1"/>
      <c r="P94" s="20"/>
      <c r="Q94" s="21"/>
      <c r="R94" s="21"/>
      <c r="S94" s="21"/>
      <c r="T94" s="20"/>
      <c r="U94" s="21"/>
      <c r="V94" s="21"/>
      <c r="W94" s="21"/>
      <c r="X94" s="21"/>
      <c r="Y94" s="21"/>
      <c r="Z94" s="20"/>
      <c r="AA94" s="23"/>
      <c r="AB94" s="1"/>
      <c r="AC94" s="1"/>
      <c r="AD94" s="1"/>
      <c r="AE94" s="1"/>
      <c r="AF94" s="1"/>
    </row>
    <row r="95" spans="1:32" ht="15.7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1"/>
      <c r="P95" s="20"/>
      <c r="Q95" s="21"/>
      <c r="R95" s="21"/>
      <c r="S95" s="21"/>
      <c r="T95" s="20"/>
      <c r="U95" s="21"/>
      <c r="V95" s="21"/>
      <c r="W95" s="21"/>
      <c r="X95" s="21"/>
      <c r="Y95" s="21"/>
      <c r="Z95" s="20"/>
      <c r="AA95" s="23"/>
      <c r="AB95" s="1"/>
      <c r="AC95" s="1"/>
      <c r="AD95" s="1"/>
      <c r="AE95" s="1"/>
      <c r="AF95" s="1"/>
    </row>
    <row r="96" spans="1:32" ht="15.7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1"/>
      <c r="P96" s="20"/>
      <c r="Q96" s="21"/>
      <c r="R96" s="21"/>
      <c r="S96" s="21"/>
      <c r="T96" s="20"/>
      <c r="U96" s="21"/>
      <c r="V96" s="21"/>
      <c r="W96" s="21"/>
      <c r="X96" s="21"/>
      <c r="Y96" s="21"/>
      <c r="Z96" s="20"/>
      <c r="AA96" s="23"/>
      <c r="AB96" s="1"/>
      <c r="AC96" s="1"/>
      <c r="AD96" s="1"/>
      <c r="AE96" s="1"/>
      <c r="AF96" s="1"/>
    </row>
    <row r="97" spans="1:32" ht="15.7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1"/>
      <c r="P97" s="20"/>
      <c r="Q97" s="21"/>
      <c r="R97" s="21"/>
      <c r="S97" s="21"/>
      <c r="T97" s="20"/>
      <c r="U97" s="21"/>
      <c r="V97" s="21"/>
      <c r="W97" s="21"/>
      <c r="X97" s="21"/>
      <c r="Y97" s="21"/>
      <c r="Z97" s="20"/>
      <c r="AA97" s="23"/>
      <c r="AB97" s="1"/>
      <c r="AC97" s="1"/>
      <c r="AD97" s="1"/>
      <c r="AE97" s="1"/>
      <c r="AF97" s="1"/>
    </row>
    <row r="98" spans="1:32" ht="15.7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1"/>
      <c r="P98" s="20"/>
      <c r="Q98" s="21"/>
      <c r="R98" s="21"/>
      <c r="S98" s="21"/>
      <c r="T98" s="20"/>
      <c r="U98" s="21"/>
      <c r="V98" s="21"/>
      <c r="W98" s="21"/>
      <c r="X98" s="21"/>
      <c r="Y98" s="21"/>
      <c r="Z98" s="20"/>
      <c r="AA98" s="23"/>
      <c r="AB98" s="1"/>
      <c r="AC98" s="1"/>
      <c r="AD98" s="1"/>
      <c r="AE98" s="1"/>
      <c r="AF98" s="1"/>
    </row>
    <row r="99" spans="1:32" ht="15.7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1"/>
      <c r="P99" s="20"/>
      <c r="Q99" s="21"/>
      <c r="R99" s="21"/>
      <c r="S99" s="21"/>
      <c r="T99" s="20"/>
      <c r="U99" s="21"/>
      <c r="V99" s="21"/>
      <c r="W99" s="21"/>
      <c r="X99" s="21"/>
      <c r="Y99" s="21"/>
      <c r="Z99" s="20"/>
      <c r="AA99" s="23"/>
      <c r="AB99" s="1"/>
      <c r="AC99" s="1"/>
      <c r="AD99" s="1"/>
      <c r="AE99" s="1"/>
      <c r="AF99" s="1"/>
    </row>
    <row r="100" spans="1:32" ht="15.7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1"/>
      <c r="P100" s="20"/>
      <c r="Q100" s="21"/>
      <c r="R100" s="21"/>
      <c r="S100" s="21"/>
      <c r="T100" s="20"/>
      <c r="U100" s="21"/>
      <c r="V100" s="21"/>
      <c r="W100" s="21"/>
      <c r="X100" s="21"/>
      <c r="Y100" s="21"/>
      <c r="Z100" s="20"/>
      <c r="AA100" s="23"/>
      <c r="AB100" s="1"/>
      <c r="AC100" s="1"/>
      <c r="AD100" s="1"/>
      <c r="AE100" s="1"/>
      <c r="AF100" s="1"/>
    </row>
    <row r="101" spans="1:32" ht="15.7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1"/>
      <c r="P101" s="20"/>
      <c r="Q101" s="21"/>
      <c r="R101" s="21"/>
      <c r="S101" s="21"/>
      <c r="T101" s="20"/>
      <c r="U101" s="21"/>
      <c r="V101" s="21"/>
      <c r="W101" s="21"/>
      <c r="X101" s="21"/>
      <c r="Y101" s="21"/>
      <c r="Z101" s="20"/>
      <c r="AA101" s="23"/>
      <c r="AB101" s="1"/>
      <c r="AC101" s="1"/>
      <c r="AD101" s="1"/>
      <c r="AE101" s="1"/>
      <c r="AF101" s="1"/>
    </row>
    <row r="102" spans="1:32" ht="15.7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1"/>
      <c r="P102" s="20"/>
      <c r="Q102" s="21"/>
      <c r="R102" s="21"/>
      <c r="S102" s="21"/>
      <c r="T102" s="20"/>
      <c r="U102" s="21"/>
      <c r="V102" s="21"/>
      <c r="W102" s="21"/>
      <c r="X102" s="21"/>
      <c r="Y102" s="21"/>
      <c r="Z102" s="20"/>
      <c r="AA102" s="23"/>
      <c r="AB102" s="1"/>
      <c r="AC102" s="1"/>
      <c r="AD102" s="1"/>
      <c r="AE102" s="1"/>
      <c r="AF102" s="1"/>
    </row>
    <row r="103" spans="1:32" ht="15.7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1"/>
      <c r="P103" s="20"/>
      <c r="Q103" s="21"/>
      <c r="R103" s="21"/>
      <c r="S103" s="21"/>
      <c r="T103" s="20"/>
      <c r="U103" s="21"/>
      <c r="V103" s="21"/>
      <c r="W103" s="21"/>
      <c r="X103" s="21"/>
      <c r="Y103" s="21"/>
      <c r="Z103" s="20"/>
      <c r="AA103" s="23"/>
      <c r="AB103" s="1"/>
      <c r="AC103" s="1"/>
      <c r="AD103" s="1"/>
      <c r="AE103" s="1"/>
      <c r="AF103" s="1"/>
    </row>
    <row r="104" spans="1:32" ht="15.7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1"/>
      <c r="P104" s="20"/>
      <c r="Q104" s="21"/>
      <c r="R104" s="21"/>
      <c r="S104" s="21"/>
      <c r="T104" s="20"/>
      <c r="U104" s="21"/>
      <c r="V104" s="21"/>
      <c r="W104" s="21"/>
      <c r="X104" s="21"/>
      <c r="Y104" s="21"/>
      <c r="Z104" s="20"/>
      <c r="AA104" s="23"/>
      <c r="AB104" s="1"/>
      <c r="AC104" s="1"/>
      <c r="AD104" s="1"/>
      <c r="AE104" s="1"/>
      <c r="AF104" s="1"/>
    </row>
    <row r="105" spans="1:32" ht="15.7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1"/>
      <c r="P105" s="20"/>
      <c r="Q105" s="21"/>
      <c r="R105" s="21"/>
      <c r="S105" s="21"/>
      <c r="T105" s="20"/>
      <c r="U105" s="21"/>
      <c r="V105" s="21"/>
      <c r="W105" s="21"/>
      <c r="X105" s="21"/>
      <c r="Y105" s="21"/>
      <c r="Z105" s="20"/>
      <c r="AA105" s="23"/>
      <c r="AB105" s="1"/>
      <c r="AC105" s="1"/>
      <c r="AD105" s="1"/>
      <c r="AE105" s="1"/>
      <c r="AF105" s="1"/>
    </row>
    <row r="106" spans="1:32" ht="15.7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1"/>
      <c r="P106" s="20"/>
      <c r="Q106" s="21"/>
      <c r="R106" s="21"/>
      <c r="S106" s="21"/>
      <c r="T106" s="20"/>
      <c r="U106" s="21"/>
      <c r="V106" s="21"/>
      <c r="W106" s="21"/>
      <c r="X106" s="21"/>
      <c r="Y106" s="21"/>
      <c r="Z106" s="20"/>
      <c r="AA106" s="23"/>
      <c r="AB106" s="1"/>
      <c r="AC106" s="1"/>
      <c r="AD106" s="1"/>
      <c r="AE106" s="1"/>
      <c r="AF106" s="1"/>
    </row>
    <row r="107" spans="1:32" ht="15.7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1"/>
      <c r="P107" s="20"/>
      <c r="Q107" s="21"/>
      <c r="R107" s="21"/>
      <c r="S107" s="21"/>
      <c r="T107" s="20"/>
      <c r="U107" s="21"/>
      <c r="V107" s="21"/>
      <c r="W107" s="21"/>
      <c r="X107" s="21"/>
      <c r="Y107" s="21"/>
      <c r="Z107" s="20"/>
      <c r="AA107" s="23"/>
      <c r="AB107" s="1"/>
      <c r="AC107" s="1"/>
      <c r="AD107" s="1"/>
      <c r="AE107" s="1"/>
      <c r="AF107" s="1"/>
    </row>
    <row r="108" spans="1:32" ht="15.7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1"/>
      <c r="P108" s="20"/>
      <c r="Q108" s="21"/>
      <c r="R108" s="21"/>
      <c r="S108" s="21"/>
      <c r="T108" s="20"/>
      <c r="U108" s="21"/>
      <c r="V108" s="21"/>
      <c r="W108" s="21"/>
      <c r="X108" s="21"/>
      <c r="Y108" s="21"/>
      <c r="Z108" s="20"/>
      <c r="AA108" s="23"/>
      <c r="AB108" s="1"/>
      <c r="AC108" s="1"/>
      <c r="AD108" s="1"/>
      <c r="AE108" s="1"/>
      <c r="AF108" s="1"/>
    </row>
    <row r="109" spans="1:32" ht="15.7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1"/>
      <c r="P109" s="20"/>
      <c r="Q109" s="21"/>
      <c r="R109" s="21"/>
      <c r="S109" s="21"/>
      <c r="T109" s="20"/>
      <c r="U109" s="21"/>
      <c r="V109" s="21"/>
      <c r="W109" s="21"/>
      <c r="X109" s="21"/>
      <c r="Y109" s="21"/>
      <c r="Z109" s="20"/>
      <c r="AA109" s="23"/>
      <c r="AB109" s="1"/>
      <c r="AC109" s="1"/>
      <c r="AD109" s="1"/>
      <c r="AE109" s="1"/>
      <c r="AF109" s="1"/>
    </row>
    <row r="110" spans="1:32" ht="15.7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1"/>
      <c r="P110" s="20"/>
      <c r="Q110" s="21"/>
      <c r="R110" s="21"/>
      <c r="S110" s="21"/>
      <c r="T110" s="20"/>
      <c r="U110" s="21"/>
      <c r="V110" s="21"/>
      <c r="W110" s="21"/>
      <c r="X110" s="21"/>
      <c r="Y110" s="21"/>
      <c r="Z110" s="20"/>
      <c r="AA110" s="23"/>
      <c r="AB110" s="1"/>
      <c r="AC110" s="1"/>
      <c r="AD110" s="1"/>
      <c r="AE110" s="1"/>
      <c r="AF110" s="1"/>
    </row>
    <row r="111" spans="1:32" ht="15.7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1"/>
      <c r="P111" s="20"/>
      <c r="Q111" s="21"/>
      <c r="R111" s="21"/>
      <c r="S111" s="21"/>
      <c r="T111" s="20"/>
      <c r="U111" s="21"/>
      <c r="V111" s="21"/>
      <c r="W111" s="21"/>
      <c r="X111" s="21"/>
      <c r="Y111" s="21"/>
      <c r="Z111" s="20"/>
      <c r="AA111" s="23"/>
      <c r="AB111" s="1"/>
      <c r="AC111" s="1"/>
      <c r="AD111" s="1"/>
      <c r="AE111" s="1"/>
      <c r="AF111" s="1"/>
    </row>
    <row r="112" spans="1:32" ht="15.7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1"/>
      <c r="P112" s="20"/>
      <c r="Q112" s="21"/>
      <c r="R112" s="21"/>
      <c r="S112" s="21"/>
      <c r="T112" s="20"/>
      <c r="U112" s="21"/>
      <c r="V112" s="21"/>
      <c r="W112" s="21"/>
      <c r="X112" s="21"/>
      <c r="Y112" s="21"/>
      <c r="Z112" s="20"/>
      <c r="AA112" s="23"/>
      <c r="AB112" s="1"/>
      <c r="AC112" s="1"/>
      <c r="AD112" s="1"/>
      <c r="AE112" s="1"/>
      <c r="AF112" s="1"/>
    </row>
    <row r="113" spans="1:32" ht="15.7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1"/>
      <c r="P113" s="20"/>
      <c r="Q113" s="21"/>
      <c r="R113" s="21"/>
      <c r="S113" s="21"/>
      <c r="T113" s="20"/>
      <c r="U113" s="21"/>
      <c r="V113" s="21"/>
      <c r="W113" s="21"/>
      <c r="X113" s="21"/>
      <c r="Y113" s="21"/>
      <c r="Z113" s="20"/>
      <c r="AA113" s="23"/>
      <c r="AB113" s="1"/>
      <c r="AC113" s="1"/>
      <c r="AD113" s="1"/>
      <c r="AE113" s="1"/>
      <c r="AF113" s="1"/>
    </row>
    <row r="114" spans="1:32" ht="15.7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1"/>
      <c r="P114" s="20"/>
      <c r="Q114" s="21"/>
      <c r="R114" s="21"/>
      <c r="S114" s="21"/>
      <c r="T114" s="20"/>
      <c r="U114" s="21"/>
      <c r="V114" s="21"/>
      <c r="W114" s="21"/>
      <c r="X114" s="21"/>
      <c r="Y114" s="21"/>
      <c r="Z114" s="20"/>
      <c r="AA114" s="23"/>
      <c r="AB114" s="1"/>
      <c r="AC114" s="1"/>
      <c r="AD114" s="1"/>
      <c r="AE114" s="1"/>
      <c r="AF114" s="1"/>
    </row>
    <row r="115" spans="1:32" ht="15.7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1"/>
      <c r="P115" s="20"/>
      <c r="Q115" s="21"/>
      <c r="R115" s="21"/>
      <c r="S115" s="21"/>
      <c r="T115" s="20"/>
      <c r="U115" s="21"/>
      <c r="V115" s="21"/>
      <c r="W115" s="21"/>
      <c r="X115" s="21"/>
      <c r="Y115" s="21"/>
      <c r="Z115" s="20"/>
      <c r="AA115" s="23"/>
      <c r="AB115" s="1"/>
      <c r="AC115" s="1"/>
      <c r="AD115" s="1"/>
      <c r="AE115" s="1"/>
      <c r="AF115" s="1"/>
    </row>
    <row r="116" spans="1:32" ht="15.7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1"/>
      <c r="P116" s="20"/>
      <c r="Q116" s="21"/>
      <c r="R116" s="21"/>
      <c r="S116" s="21"/>
      <c r="T116" s="20"/>
      <c r="U116" s="21"/>
      <c r="V116" s="21"/>
      <c r="W116" s="21"/>
      <c r="X116" s="21"/>
      <c r="Y116" s="21"/>
      <c r="Z116" s="20"/>
      <c r="AA116" s="23"/>
      <c r="AB116" s="1"/>
      <c r="AC116" s="1"/>
      <c r="AD116" s="1"/>
      <c r="AE116" s="1"/>
      <c r="AF116" s="1"/>
    </row>
    <row r="117" spans="1:32" ht="15.7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1"/>
      <c r="P117" s="20"/>
      <c r="Q117" s="21"/>
      <c r="R117" s="21"/>
      <c r="S117" s="21"/>
      <c r="T117" s="20"/>
      <c r="U117" s="21"/>
      <c r="V117" s="21"/>
      <c r="W117" s="21"/>
      <c r="X117" s="21"/>
      <c r="Y117" s="21"/>
      <c r="Z117" s="20"/>
      <c r="AA117" s="23"/>
      <c r="AB117" s="1"/>
      <c r="AC117" s="1"/>
      <c r="AD117" s="1"/>
      <c r="AE117" s="1"/>
      <c r="AF117" s="1"/>
    </row>
    <row r="118" spans="1:32" ht="15.7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1"/>
      <c r="P118" s="20"/>
      <c r="Q118" s="21"/>
      <c r="R118" s="21"/>
      <c r="S118" s="21"/>
      <c r="T118" s="20"/>
      <c r="U118" s="21"/>
      <c r="V118" s="21"/>
      <c r="W118" s="21"/>
      <c r="X118" s="21"/>
      <c r="Y118" s="21"/>
      <c r="Z118" s="20"/>
      <c r="AA118" s="23"/>
      <c r="AB118" s="1"/>
      <c r="AC118" s="1"/>
      <c r="AD118" s="1"/>
      <c r="AE118" s="1"/>
      <c r="AF118" s="1"/>
    </row>
    <row r="119" spans="1:32" ht="15.7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1"/>
      <c r="P119" s="20"/>
      <c r="Q119" s="21"/>
      <c r="R119" s="21"/>
      <c r="S119" s="21"/>
      <c r="T119" s="20"/>
      <c r="U119" s="21"/>
      <c r="V119" s="21"/>
      <c r="W119" s="21"/>
      <c r="X119" s="21"/>
      <c r="Y119" s="21"/>
      <c r="Z119" s="20"/>
      <c r="AA119" s="23"/>
      <c r="AB119" s="1"/>
      <c r="AC119" s="1"/>
      <c r="AD119" s="1"/>
      <c r="AE119" s="1"/>
      <c r="AF119" s="1"/>
    </row>
    <row r="120" spans="1:32" ht="15.7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1"/>
      <c r="P120" s="20"/>
      <c r="Q120" s="21"/>
      <c r="R120" s="21"/>
      <c r="S120" s="21"/>
      <c r="T120" s="20"/>
      <c r="U120" s="21"/>
      <c r="V120" s="21"/>
      <c r="W120" s="21"/>
      <c r="X120" s="21"/>
      <c r="Y120" s="21"/>
      <c r="Z120" s="20"/>
      <c r="AA120" s="23"/>
      <c r="AB120" s="1"/>
      <c r="AC120" s="1"/>
      <c r="AD120" s="1"/>
      <c r="AE120" s="1"/>
      <c r="AF120" s="1"/>
    </row>
    <row r="121" spans="1:32" ht="15.7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1"/>
      <c r="P121" s="20"/>
      <c r="Q121" s="21"/>
      <c r="R121" s="21"/>
      <c r="S121" s="21"/>
      <c r="T121" s="20"/>
      <c r="U121" s="21"/>
      <c r="V121" s="21"/>
      <c r="W121" s="21"/>
      <c r="X121" s="21"/>
      <c r="Y121" s="21"/>
      <c r="Z121" s="20"/>
      <c r="AA121" s="23"/>
      <c r="AB121" s="1"/>
      <c r="AC121" s="1"/>
      <c r="AD121" s="1"/>
      <c r="AE121" s="1"/>
      <c r="AF121" s="1"/>
    </row>
    <row r="122" spans="1:32" ht="15.7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1"/>
      <c r="P122" s="20"/>
      <c r="Q122" s="21"/>
      <c r="R122" s="21"/>
      <c r="S122" s="21"/>
      <c r="T122" s="20"/>
      <c r="U122" s="21"/>
      <c r="V122" s="21"/>
      <c r="W122" s="21"/>
      <c r="X122" s="21"/>
      <c r="Y122" s="21"/>
      <c r="Z122" s="20"/>
      <c r="AA122" s="23"/>
      <c r="AB122" s="1"/>
      <c r="AC122" s="1"/>
      <c r="AD122" s="1"/>
      <c r="AE122" s="1"/>
      <c r="AF122" s="1"/>
    </row>
    <row r="123" spans="1:32" ht="15.7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1"/>
      <c r="P123" s="20"/>
      <c r="Q123" s="21"/>
      <c r="R123" s="21"/>
      <c r="S123" s="21"/>
      <c r="T123" s="20"/>
      <c r="U123" s="21"/>
      <c r="V123" s="21"/>
      <c r="W123" s="21"/>
      <c r="X123" s="21"/>
      <c r="Y123" s="21"/>
      <c r="Z123" s="20"/>
      <c r="AA123" s="23"/>
      <c r="AB123" s="1"/>
      <c r="AC123" s="1"/>
      <c r="AD123" s="1"/>
      <c r="AE123" s="1"/>
      <c r="AF123" s="1"/>
    </row>
    <row r="124" spans="1:32" ht="15.7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1"/>
      <c r="P124" s="20"/>
      <c r="Q124" s="21"/>
      <c r="R124" s="21"/>
      <c r="S124" s="21"/>
      <c r="T124" s="20"/>
      <c r="U124" s="21"/>
      <c r="V124" s="21"/>
      <c r="W124" s="21"/>
      <c r="X124" s="21"/>
      <c r="Y124" s="21"/>
      <c r="Z124" s="20"/>
      <c r="AA124" s="23"/>
      <c r="AB124" s="1"/>
      <c r="AC124" s="1"/>
      <c r="AD124" s="1"/>
      <c r="AE124" s="1"/>
      <c r="AF124" s="1"/>
    </row>
    <row r="125" spans="1:32" ht="15.7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1"/>
      <c r="P125" s="20"/>
      <c r="Q125" s="21"/>
      <c r="R125" s="21"/>
      <c r="S125" s="21"/>
      <c r="T125" s="20"/>
      <c r="U125" s="21"/>
      <c r="V125" s="21"/>
      <c r="W125" s="21"/>
      <c r="X125" s="21"/>
      <c r="Y125" s="21"/>
      <c r="Z125" s="20"/>
      <c r="AA125" s="23"/>
      <c r="AB125" s="1"/>
      <c r="AC125" s="1"/>
      <c r="AD125" s="1"/>
      <c r="AE125" s="1"/>
      <c r="AF125" s="1"/>
    </row>
    <row r="126" spans="1:32" ht="15.7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1"/>
      <c r="P126" s="20"/>
      <c r="Q126" s="21"/>
      <c r="R126" s="21"/>
      <c r="S126" s="21"/>
      <c r="T126" s="20"/>
      <c r="U126" s="21"/>
      <c r="V126" s="21"/>
      <c r="W126" s="21"/>
      <c r="X126" s="21"/>
      <c r="Y126" s="21"/>
      <c r="Z126" s="20"/>
      <c r="AA126" s="23"/>
      <c r="AB126" s="1"/>
      <c r="AC126" s="1"/>
      <c r="AD126" s="1"/>
      <c r="AE126" s="1"/>
      <c r="AF126" s="1"/>
    </row>
    <row r="127" spans="1:32" ht="15.7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1"/>
      <c r="P127" s="20"/>
      <c r="Q127" s="21"/>
      <c r="R127" s="21"/>
      <c r="S127" s="21"/>
      <c r="T127" s="20"/>
      <c r="U127" s="21"/>
      <c r="V127" s="21"/>
      <c r="W127" s="21"/>
      <c r="X127" s="21"/>
      <c r="Y127" s="21"/>
      <c r="Z127" s="20"/>
      <c r="AA127" s="23"/>
      <c r="AB127" s="1"/>
      <c r="AC127" s="1"/>
      <c r="AD127" s="1"/>
      <c r="AE127" s="1"/>
      <c r="AF127" s="1"/>
    </row>
    <row r="128" spans="1:32" ht="15.7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1"/>
      <c r="P128" s="20"/>
      <c r="Q128" s="21"/>
      <c r="R128" s="21"/>
      <c r="S128" s="21"/>
      <c r="T128" s="20"/>
      <c r="U128" s="21"/>
      <c r="V128" s="21"/>
      <c r="W128" s="21"/>
      <c r="X128" s="21"/>
      <c r="Y128" s="21"/>
      <c r="Z128" s="20"/>
      <c r="AA128" s="23"/>
      <c r="AB128" s="1"/>
      <c r="AC128" s="1"/>
      <c r="AD128" s="1"/>
      <c r="AE128" s="1"/>
      <c r="AF128" s="1"/>
    </row>
    <row r="129" spans="1:32" ht="15.7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1"/>
      <c r="P129" s="20"/>
      <c r="Q129" s="21"/>
      <c r="R129" s="21"/>
      <c r="S129" s="21"/>
      <c r="T129" s="20"/>
      <c r="U129" s="21"/>
      <c r="V129" s="21"/>
      <c r="W129" s="21"/>
      <c r="X129" s="21"/>
      <c r="Y129" s="21"/>
      <c r="Z129" s="20"/>
      <c r="AA129" s="23"/>
      <c r="AB129" s="1"/>
      <c r="AC129" s="1"/>
      <c r="AD129" s="1"/>
      <c r="AE129" s="1"/>
      <c r="AF129" s="1"/>
    </row>
    <row r="130" spans="1:32" ht="15.7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1"/>
      <c r="P130" s="20"/>
      <c r="Q130" s="21"/>
      <c r="R130" s="21"/>
      <c r="S130" s="21"/>
      <c r="T130" s="20"/>
      <c r="U130" s="21"/>
      <c r="V130" s="21"/>
      <c r="W130" s="21"/>
      <c r="X130" s="21"/>
      <c r="Y130" s="21"/>
      <c r="Z130" s="20"/>
      <c r="AA130" s="23"/>
      <c r="AB130" s="1"/>
      <c r="AC130" s="1"/>
      <c r="AD130" s="1"/>
      <c r="AE130" s="1"/>
      <c r="AF130" s="1"/>
    </row>
    <row r="131" spans="1:32" ht="15.7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1"/>
      <c r="P131" s="20"/>
      <c r="Q131" s="21"/>
      <c r="R131" s="21"/>
      <c r="S131" s="21"/>
      <c r="T131" s="20"/>
      <c r="U131" s="21"/>
      <c r="V131" s="21"/>
      <c r="W131" s="21"/>
      <c r="X131" s="21"/>
      <c r="Y131" s="21"/>
      <c r="Z131" s="20"/>
      <c r="AA131" s="23"/>
      <c r="AB131" s="1"/>
      <c r="AC131" s="1"/>
      <c r="AD131" s="1"/>
      <c r="AE131" s="1"/>
      <c r="AF131" s="1"/>
    </row>
    <row r="132" spans="1:32" ht="15.7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1"/>
      <c r="P132" s="20"/>
      <c r="Q132" s="21"/>
      <c r="R132" s="21"/>
      <c r="S132" s="21"/>
      <c r="T132" s="20"/>
      <c r="U132" s="21"/>
      <c r="V132" s="21"/>
      <c r="W132" s="21"/>
      <c r="X132" s="21"/>
      <c r="Y132" s="21"/>
      <c r="Z132" s="20"/>
      <c r="AA132" s="23"/>
      <c r="AB132" s="1"/>
      <c r="AC132" s="1"/>
      <c r="AD132" s="1"/>
      <c r="AE132" s="1"/>
      <c r="AF132" s="1"/>
    </row>
    <row r="133" spans="1:32" ht="15.7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1"/>
      <c r="P133" s="20"/>
      <c r="Q133" s="21"/>
      <c r="R133" s="21"/>
      <c r="S133" s="21"/>
      <c r="T133" s="20"/>
      <c r="U133" s="21"/>
      <c r="V133" s="21"/>
      <c r="W133" s="21"/>
      <c r="X133" s="21"/>
      <c r="Y133" s="21"/>
      <c r="Z133" s="20"/>
      <c r="AA133" s="23"/>
      <c r="AB133" s="1"/>
      <c r="AC133" s="1"/>
      <c r="AD133" s="1"/>
      <c r="AE133" s="1"/>
      <c r="AF133" s="1"/>
    </row>
    <row r="134" spans="1:32" ht="15.7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1"/>
      <c r="P134" s="20"/>
      <c r="Q134" s="21"/>
      <c r="R134" s="21"/>
      <c r="S134" s="21"/>
      <c r="T134" s="20"/>
      <c r="U134" s="21"/>
      <c r="V134" s="21"/>
      <c r="W134" s="21"/>
      <c r="X134" s="21"/>
      <c r="Y134" s="21"/>
      <c r="Z134" s="20"/>
      <c r="AA134" s="23"/>
      <c r="AB134" s="1"/>
      <c r="AC134" s="1"/>
      <c r="AD134" s="1"/>
      <c r="AE134" s="1"/>
      <c r="AF134" s="1"/>
    </row>
    <row r="135" spans="1:32" ht="15.7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1"/>
      <c r="P135" s="20"/>
      <c r="Q135" s="21"/>
      <c r="R135" s="21"/>
      <c r="S135" s="21"/>
      <c r="T135" s="20"/>
      <c r="U135" s="21"/>
      <c r="V135" s="21"/>
      <c r="W135" s="21"/>
      <c r="X135" s="21"/>
      <c r="Y135" s="21"/>
      <c r="Z135" s="20"/>
      <c r="AA135" s="23"/>
      <c r="AB135" s="1"/>
      <c r="AC135" s="1"/>
      <c r="AD135" s="1"/>
      <c r="AE135" s="1"/>
      <c r="AF135" s="1"/>
    </row>
    <row r="136" spans="1:32" ht="15.7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1"/>
      <c r="P136" s="20"/>
      <c r="Q136" s="21"/>
      <c r="R136" s="21"/>
      <c r="S136" s="21"/>
      <c r="T136" s="20"/>
      <c r="U136" s="21"/>
      <c r="V136" s="21"/>
      <c r="W136" s="21"/>
      <c r="X136" s="21"/>
      <c r="Y136" s="21"/>
      <c r="Z136" s="20"/>
      <c r="AA136" s="23"/>
      <c r="AB136" s="1"/>
      <c r="AC136" s="1"/>
      <c r="AD136" s="1"/>
      <c r="AE136" s="1"/>
      <c r="AF136" s="1"/>
    </row>
    <row r="137" spans="1:32" ht="15.7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1"/>
      <c r="P137" s="20"/>
      <c r="Q137" s="21"/>
      <c r="R137" s="21"/>
      <c r="S137" s="21"/>
      <c r="T137" s="20"/>
      <c r="U137" s="21"/>
      <c r="V137" s="21"/>
      <c r="W137" s="21"/>
      <c r="X137" s="21"/>
      <c r="Y137" s="21"/>
      <c r="Z137" s="20"/>
      <c r="AA137" s="23"/>
      <c r="AB137" s="1"/>
      <c r="AC137" s="1"/>
      <c r="AD137" s="1"/>
      <c r="AE137" s="1"/>
      <c r="AF137" s="1"/>
    </row>
    <row r="138" spans="1:32" ht="15.7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1"/>
      <c r="P138" s="20"/>
      <c r="Q138" s="21"/>
      <c r="R138" s="21"/>
      <c r="S138" s="21"/>
      <c r="T138" s="20"/>
      <c r="U138" s="21"/>
      <c r="V138" s="21"/>
      <c r="W138" s="21"/>
      <c r="X138" s="21"/>
      <c r="Y138" s="21"/>
      <c r="Z138" s="20"/>
      <c r="AA138" s="23"/>
      <c r="AB138" s="1"/>
      <c r="AC138" s="1"/>
      <c r="AD138" s="1"/>
      <c r="AE138" s="1"/>
      <c r="AF138" s="1"/>
    </row>
    <row r="139" spans="1:32" ht="15.7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1"/>
      <c r="P139" s="20"/>
      <c r="Q139" s="21"/>
      <c r="R139" s="21"/>
      <c r="S139" s="21"/>
      <c r="T139" s="20"/>
      <c r="U139" s="21"/>
      <c r="V139" s="21"/>
      <c r="W139" s="21"/>
      <c r="X139" s="21"/>
      <c r="Y139" s="21"/>
      <c r="Z139" s="20"/>
      <c r="AA139" s="23"/>
      <c r="AB139" s="1"/>
      <c r="AC139" s="1"/>
      <c r="AD139" s="1"/>
      <c r="AE139" s="1"/>
      <c r="AF139" s="1"/>
    </row>
    <row r="140" spans="1:32" ht="15.7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1"/>
      <c r="P140" s="20"/>
      <c r="Q140" s="21"/>
      <c r="R140" s="21"/>
      <c r="S140" s="21"/>
      <c r="T140" s="20"/>
      <c r="U140" s="21"/>
      <c r="V140" s="21"/>
      <c r="W140" s="21"/>
      <c r="X140" s="21"/>
      <c r="Y140" s="21"/>
      <c r="Z140" s="20"/>
      <c r="AA140" s="23"/>
      <c r="AB140" s="1"/>
      <c r="AC140" s="1"/>
      <c r="AD140" s="1"/>
      <c r="AE140" s="1"/>
      <c r="AF140" s="1"/>
    </row>
    <row r="141" spans="1:32" ht="15.7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1"/>
      <c r="P141" s="20"/>
      <c r="Q141" s="21"/>
      <c r="R141" s="21"/>
      <c r="S141" s="21"/>
      <c r="T141" s="20"/>
      <c r="U141" s="21"/>
      <c r="V141" s="21"/>
      <c r="W141" s="21"/>
      <c r="X141" s="21"/>
      <c r="Y141" s="21"/>
      <c r="Z141" s="20"/>
      <c r="AA141" s="23"/>
      <c r="AB141" s="1"/>
      <c r="AC141" s="1"/>
      <c r="AD141" s="1"/>
      <c r="AE141" s="1"/>
      <c r="AF141" s="1"/>
    </row>
    <row r="142" spans="1:32" ht="15.7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1"/>
      <c r="P142" s="20"/>
      <c r="Q142" s="21"/>
      <c r="R142" s="21"/>
      <c r="S142" s="21"/>
      <c r="T142" s="20"/>
      <c r="U142" s="21"/>
      <c r="V142" s="21"/>
      <c r="W142" s="21"/>
      <c r="X142" s="21"/>
      <c r="Y142" s="21"/>
      <c r="Z142" s="20"/>
      <c r="AA142" s="23"/>
      <c r="AB142" s="1"/>
      <c r="AC142" s="1"/>
      <c r="AD142" s="1"/>
      <c r="AE142" s="1"/>
      <c r="AF142" s="1"/>
    </row>
    <row r="143" spans="1:32" ht="15.7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1"/>
      <c r="P143" s="20"/>
      <c r="Q143" s="21"/>
      <c r="R143" s="21"/>
      <c r="S143" s="21"/>
      <c r="T143" s="20"/>
      <c r="U143" s="21"/>
      <c r="V143" s="21"/>
      <c r="W143" s="21"/>
      <c r="X143" s="21"/>
      <c r="Y143" s="21"/>
      <c r="Z143" s="20"/>
      <c r="AA143" s="23"/>
      <c r="AB143" s="1"/>
      <c r="AC143" s="1"/>
      <c r="AD143" s="1"/>
      <c r="AE143" s="1"/>
      <c r="AF143" s="1"/>
    </row>
    <row r="144" spans="1:32" ht="15.7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1"/>
      <c r="P144" s="20"/>
      <c r="Q144" s="21"/>
      <c r="R144" s="21"/>
      <c r="S144" s="21"/>
      <c r="T144" s="20"/>
      <c r="U144" s="21"/>
      <c r="V144" s="21"/>
      <c r="W144" s="21"/>
      <c r="X144" s="21"/>
      <c r="Y144" s="21"/>
      <c r="Z144" s="20"/>
      <c r="AA144" s="23"/>
      <c r="AB144" s="1"/>
      <c r="AC144" s="1"/>
      <c r="AD144" s="1"/>
      <c r="AE144" s="1"/>
      <c r="AF144" s="1"/>
    </row>
    <row r="145" spans="1:32" ht="15.7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1"/>
      <c r="P145" s="20"/>
      <c r="Q145" s="21"/>
      <c r="R145" s="21"/>
      <c r="S145" s="21"/>
      <c r="T145" s="20"/>
      <c r="U145" s="21"/>
      <c r="V145" s="21"/>
      <c r="W145" s="21"/>
      <c r="X145" s="21"/>
      <c r="Y145" s="21"/>
      <c r="Z145" s="20"/>
      <c r="AA145" s="23"/>
      <c r="AB145" s="1"/>
      <c r="AC145" s="1"/>
      <c r="AD145" s="1"/>
      <c r="AE145" s="1"/>
      <c r="AF145" s="1"/>
    </row>
    <row r="146" spans="1:32" ht="15.7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1"/>
      <c r="P146" s="20"/>
      <c r="Q146" s="21"/>
      <c r="R146" s="21"/>
      <c r="S146" s="21"/>
      <c r="T146" s="20"/>
      <c r="U146" s="21"/>
      <c r="V146" s="21"/>
      <c r="W146" s="21"/>
      <c r="X146" s="21"/>
      <c r="Y146" s="21"/>
      <c r="Z146" s="20"/>
      <c r="AA146" s="23"/>
      <c r="AB146" s="1"/>
      <c r="AC146" s="1"/>
      <c r="AD146" s="1"/>
      <c r="AE146" s="1"/>
      <c r="AF146" s="1"/>
    </row>
    <row r="147" spans="1:32" ht="15.7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1"/>
      <c r="P147" s="20"/>
      <c r="Q147" s="21"/>
      <c r="R147" s="21"/>
      <c r="S147" s="21"/>
      <c r="T147" s="20"/>
      <c r="U147" s="21"/>
      <c r="V147" s="21"/>
      <c r="W147" s="21"/>
      <c r="X147" s="21"/>
      <c r="Y147" s="21"/>
      <c r="Z147" s="20"/>
      <c r="AA147" s="23"/>
      <c r="AB147" s="1"/>
      <c r="AC147" s="1"/>
      <c r="AD147" s="1"/>
      <c r="AE147" s="1"/>
      <c r="AF147" s="1"/>
    </row>
    <row r="148" spans="1:32" ht="15.7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1"/>
      <c r="P148" s="20"/>
      <c r="Q148" s="21"/>
      <c r="R148" s="21"/>
      <c r="S148" s="21"/>
      <c r="T148" s="20"/>
      <c r="U148" s="21"/>
      <c r="V148" s="21"/>
      <c r="W148" s="21"/>
      <c r="X148" s="21"/>
      <c r="Y148" s="21"/>
      <c r="Z148" s="20"/>
      <c r="AA148" s="23"/>
      <c r="AB148" s="1"/>
      <c r="AC148" s="1"/>
      <c r="AD148" s="1"/>
      <c r="AE148" s="1"/>
      <c r="AF148" s="1"/>
    </row>
    <row r="149" spans="1:32" ht="15.7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1"/>
      <c r="P149" s="20"/>
      <c r="Q149" s="21"/>
      <c r="R149" s="21"/>
      <c r="S149" s="21"/>
      <c r="T149" s="20"/>
      <c r="U149" s="21"/>
      <c r="V149" s="21"/>
      <c r="W149" s="21"/>
      <c r="X149" s="21"/>
      <c r="Y149" s="21"/>
      <c r="Z149" s="20"/>
      <c r="AA149" s="23"/>
      <c r="AB149" s="1"/>
      <c r="AC149" s="1"/>
      <c r="AD149" s="1"/>
      <c r="AE149" s="1"/>
      <c r="AF149" s="1"/>
    </row>
    <row r="150" spans="1:32" ht="15.7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1"/>
      <c r="P150" s="20"/>
      <c r="Q150" s="21"/>
      <c r="R150" s="21"/>
      <c r="S150" s="21"/>
      <c r="T150" s="20"/>
      <c r="U150" s="21"/>
      <c r="V150" s="21"/>
      <c r="W150" s="21"/>
      <c r="X150" s="21"/>
      <c r="Y150" s="21"/>
      <c r="Z150" s="20"/>
      <c r="AA150" s="23"/>
      <c r="AB150" s="1"/>
      <c r="AC150" s="1"/>
      <c r="AD150" s="1"/>
      <c r="AE150" s="1"/>
      <c r="AF150" s="1"/>
    </row>
    <row r="151" spans="1:32" ht="15.7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1"/>
      <c r="P151" s="20"/>
      <c r="Q151" s="21"/>
      <c r="R151" s="21"/>
      <c r="S151" s="21"/>
      <c r="T151" s="20"/>
      <c r="U151" s="21"/>
      <c r="V151" s="21"/>
      <c r="W151" s="21"/>
      <c r="X151" s="21"/>
      <c r="Y151" s="21"/>
      <c r="Z151" s="20"/>
      <c r="AA151" s="23"/>
      <c r="AB151" s="1"/>
      <c r="AC151" s="1"/>
      <c r="AD151" s="1"/>
      <c r="AE151" s="1"/>
      <c r="AF151" s="1"/>
    </row>
    <row r="152" spans="1:32" ht="15.7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1"/>
      <c r="P152" s="20"/>
      <c r="Q152" s="21"/>
      <c r="R152" s="21"/>
      <c r="S152" s="21"/>
      <c r="T152" s="20"/>
      <c r="U152" s="21"/>
      <c r="V152" s="21"/>
      <c r="W152" s="21"/>
      <c r="X152" s="21"/>
      <c r="Y152" s="21"/>
      <c r="Z152" s="20"/>
      <c r="AA152" s="23"/>
      <c r="AB152" s="1"/>
      <c r="AC152" s="1"/>
      <c r="AD152" s="1"/>
      <c r="AE152" s="1"/>
      <c r="AF152" s="1"/>
    </row>
    <row r="153" spans="1:32" ht="15.7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1"/>
      <c r="P153" s="20"/>
      <c r="Q153" s="21"/>
      <c r="R153" s="21"/>
      <c r="S153" s="21"/>
      <c r="T153" s="20"/>
      <c r="U153" s="21"/>
      <c r="V153" s="21"/>
      <c r="W153" s="21"/>
      <c r="X153" s="21"/>
      <c r="Y153" s="21"/>
      <c r="Z153" s="20"/>
      <c r="AA153" s="23"/>
      <c r="AB153" s="1"/>
      <c r="AC153" s="1"/>
      <c r="AD153" s="1"/>
      <c r="AE153" s="1"/>
      <c r="AF153" s="1"/>
    </row>
    <row r="154" spans="1:32" ht="15.7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1"/>
      <c r="P154" s="20"/>
      <c r="Q154" s="21"/>
      <c r="R154" s="21"/>
      <c r="S154" s="21"/>
      <c r="T154" s="20"/>
      <c r="U154" s="21"/>
      <c r="V154" s="21"/>
      <c r="W154" s="21"/>
      <c r="X154" s="21"/>
      <c r="Y154" s="21"/>
      <c r="Z154" s="20"/>
      <c r="AA154" s="23"/>
      <c r="AB154" s="1"/>
      <c r="AC154" s="1"/>
      <c r="AD154" s="1"/>
      <c r="AE154" s="1"/>
      <c r="AF154" s="1"/>
    </row>
    <row r="155" spans="1:32" ht="15.7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1"/>
      <c r="P155" s="20"/>
      <c r="Q155" s="21"/>
      <c r="R155" s="21"/>
      <c r="S155" s="21"/>
      <c r="T155" s="20"/>
      <c r="U155" s="21"/>
      <c r="V155" s="21"/>
      <c r="W155" s="21"/>
      <c r="X155" s="21"/>
      <c r="Y155" s="21"/>
      <c r="Z155" s="20"/>
      <c r="AA155" s="23"/>
      <c r="AB155" s="1"/>
      <c r="AC155" s="1"/>
      <c r="AD155" s="1"/>
      <c r="AE155" s="1"/>
      <c r="AF155" s="1"/>
    </row>
    <row r="156" spans="1:32" ht="15.7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1"/>
      <c r="P156" s="20"/>
      <c r="Q156" s="21"/>
      <c r="R156" s="21"/>
      <c r="S156" s="21"/>
      <c r="T156" s="20"/>
      <c r="U156" s="21"/>
      <c r="V156" s="21"/>
      <c r="W156" s="21"/>
      <c r="X156" s="21"/>
      <c r="Y156" s="21"/>
      <c r="Z156" s="20"/>
      <c r="AA156" s="23"/>
      <c r="AB156" s="1"/>
      <c r="AC156" s="1"/>
      <c r="AD156" s="1"/>
      <c r="AE156" s="1"/>
      <c r="AF156" s="1"/>
    </row>
    <row r="157" spans="1:32" ht="15.7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1"/>
      <c r="P157" s="20"/>
      <c r="Q157" s="21"/>
      <c r="R157" s="21"/>
      <c r="S157" s="21"/>
      <c r="T157" s="20"/>
      <c r="U157" s="21"/>
      <c r="V157" s="21"/>
      <c r="W157" s="21"/>
      <c r="X157" s="21"/>
      <c r="Y157" s="21"/>
      <c r="Z157" s="20"/>
      <c r="AA157" s="23"/>
      <c r="AB157" s="1"/>
      <c r="AC157" s="1"/>
      <c r="AD157" s="1"/>
      <c r="AE157" s="1"/>
      <c r="AF157" s="1"/>
    </row>
    <row r="158" spans="1:32" ht="15.7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1"/>
      <c r="P158" s="20"/>
      <c r="Q158" s="21"/>
      <c r="R158" s="21"/>
      <c r="S158" s="21"/>
      <c r="T158" s="20"/>
      <c r="U158" s="21"/>
      <c r="V158" s="21"/>
      <c r="W158" s="21"/>
      <c r="X158" s="21"/>
      <c r="Y158" s="21"/>
      <c r="Z158" s="20"/>
      <c r="AA158" s="23"/>
      <c r="AB158" s="1"/>
      <c r="AC158" s="1"/>
      <c r="AD158" s="1"/>
      <c r="AE158" s="1"/>
      <c r="AF158" s="1"/>
    </row>
    <row r="159" spans="1:32" ht="15.7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1"/>
      <c r="P159" s="20"/>
      <c r="Q159" s="21"/>
      <c r="R159" s="21"/>
      <c r="S159" s="21"/>
      <c r="T159" s="20"/>
      <c r="U159" s="21"/>
      <c r="V159" s="21"/>
      <c r="W159" s="21"/>
      <c r="X159" s="21"/>
      <c r="Y159" s="21"/>
      <c r="Z159" s="20"/>
      <c r="AA159" s="23"/>
      <c r="AB159" s="1"/>
      <c r="AC159" s="1"/>
      <c r="AD159" s="1"/>
      <c r="AE159" s="1"/>
      <c r="AF159" s="1"/>
    </row>
    <row r="160" spans="1:32" ht="15.7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1"/>
      <c r="P160" s="20"/>
      <c r="Q160" s="21"/>
      <c r="R160" s="21"/>
      <c r="S160" s="21"/>
      <c r="T160" s="20"/>
      <c r="U160" s="21"/>
      <c r="V160" s="21"/>
      <c r="W160" s="21"/>
      <c r="X160" s="21"/>
      <c r="Y160" s="21"/>
      <c r="Z160" s="20"/>
      <c r="AA160" s="23"/>
      <c r="AB160" s="1"/>
      <c r="AC160" s="1"/>
      <c r="AD160" s="1"/>
      <c r="AE160" s="1"/>
      <c r="AF160" s="1"/>
    </row>
    <row r="161" spans="1:32" ht="15.7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1"/>
      <c r="P161" s="20"/>
      <c r="Q161" s="21"/>
      <c r="R161" s="21"/>
      <c r="S161" s="21"/>
      <c r="T161" s="20"/>
      <c r="U161" s="21"/>
      <c r="V161" s="21"/>
      <c r="W161" s="21"/>
      <c r="X161" s="21"/>
      <c r="Y161" s="21"/>
      <c r="Z161" s="20"/>
      <c r="AA161" s="23"/>
      <c r="AB161" s="1"/>
      <c r="AC161" s="1"/>
      <c r="AD161" s="1"/>
      <c r="AE161" s="1"/>
      <c r="AF161" s="1"/>
    </row>
    <row r="162" spans="1:32" ht="15.7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1"/>
      <c r="P162" s="20"/>
      <c r="Q162" s="21"/>
      <c r="R162" s="21"/>
      <c r="S162" s="21"/>
      <c r="T162" s="20"/>
      <c r="U162" s="21"/>
      <c r="V162" s="21"/>
      <c r="W162" s="21"/>
      <c r="X162" s="21"/>
      <c r="Y162" s="21"/>
      <c r="Z162" s="20"/>
      <c r="AA162" s="23"/>
      <c r="AB162" s="1"/>
      <c r="AC162" s="1"/>
      <c r="AD162" s="1"/>
      <c r="AE162" s="1"/>
      <c r="AF162" s="1"/>
    </row>
    <row r="163" spans="1:32" ht="15.7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1"/>
      <c r="P163" s="20"/>
      <c r="Q163" s="21"/>
      <c r="R163" s="21"/>
      <c r="S163" s="21"/>
      <c r="T163" s="20"/>
      <c r="U163" s="21"/>
      <c r="V163" s="21"/>
      <c r="W163" s="21"/>
      <c r="X163" s="21"/>
      <c r="Y163" s="21"/>
      <c r="Z163" s="20"/>
      <c r="AA163" s="23"/>
      <c r="AB163" s="1"/>
      <c r="AC163" s="1"/>
      <c r="AD163" s="1"/>
      <c r="AE163" s="1"/>
      <c r="AF163" s="1"/>
    </row>
    <row r="164" spans="1:32" ht="15.7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1"/>
      <c r="P164" s="20"/>
      <c r="Q164" s="21"/>
      <c r="R164" s="21"/>
      <c r="S164" s="21"/>
      <c r="T164" s="20"/>
      <c r="U164" s="21"/>
      <c r="V164" s="21"/>
      <c r="W164" s="21"/>
      <c r="X164" s="21"/>
      <c r="Y164" s="21"/>
      <c r="Z164" s="20"/>
      <c r="AA164" s="23"/>
      <c r="AB164" s="1"/>
      <c r="AC164" s="1"/>
      <c r="AD164" s="1"/>
      <c r="AE164" s="1"/>
      <c r="AF164" s="1"/>
    </row>
    <row r="165" spans="1:32" ht="15.7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1"/>
      <c r="P165" s="20"/>
      <c r="Q165" s="21"/>
      <c r="R165" s="21"/>
      <c r="S165" s="21"/>
      <c r="T165" s="20"/>
      <c r="U165" s="21"/>
      <c r="V165" s="21"/>
      <c r="W165" s="21"/>
      <c r="X165" s="21"/>
      <c r="Y165" s="21"/>
      <c r="Z165" s="20"/>
      <c r="AA165" s="23"/>
      <c r="AB165" s="1"/>
      <c r="AC165" s="1"/>
      <c r="AD165" s="1"/>
      <c r="AE165" s="1"/>
      <c r="AF165" s="1"/>
    </row>
    <row r="166" spans="1:32" ht="15.7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1"/>
      <c r="P166" s="20"/>
      <c r="Q166" s="21"/>
      <c r="R166" s="21"/>
      <c r="S166" s="21"/>
      <c r="T166" s="20"/>
      <c r="U166" s="21"/>
      <c r="V166" s="21"/>
      <c r="W166" s="21"/>
      <c r="X166" s="21"/>
      <c r="Y166" s="21"/>
      <c r="Z166" s="20"/>
      <c r="AA166" s="23"/>
      <c r="AB166" s="1"/>
      <c r="AC166" s="1"/>
      <c r="AD166" s="1"/>
      <c r="AE166" s="1"/>
      <c r="AF166" s="1"/>
    </row>
    <row r="167" spans="1:32" ht="15.7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1"/>
      <c r="P167" s="20"/>
      <c r="Q167" s="21"/>
      <c r="R167" s="21"/>
      <c r="S167" s="21"/>
      <c r="T167" s="20"/>
      <c r="U167" s="21"/>
      <c r="V167" s="21"/>
      <c r="W167" s="21"/>
      <c r="X167" s="21"/>
      <c r="Y167" s="21"/>
      <c r="Z167" s="20"/>
      <c r="AA167" s="23"/>
      <c r="AB167" s="1"/>
      <c r="AC167" s="1"/>
      <c r="AD167" s="1"/>
      <c r="AE167" s="1"/>
      <c r="AF167" s="1"/>
    </row>
    <row r="168" spans="1:32" ht="15.7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1"/>
      <c r="P168" s="20"/>
      <c r="Q168" s="21"/>
      <c r="R168" s="21"/>
      <c r="S168" s="21"/>
      <c r="T168" s="20"/>
      <c r="U168" s="21"/>
      <c r="V168" s="21"/>
      <c r="W168" s="21"/>
      <c r="X168" s="21"/>
      <c r="Y168" s="21"/>
      <c r="Z168" s="20"/>
      <c r="AA168" s="23"/>
      <c r="AB168" s="1"/>
      <c r="AC168" s="1"/>
      <c r="AD168" s="1"/>
      <c r="AE168" s="1"/>
      <c r="AF168" s="1"/>
    </row>
    <row r="169" spans="1:32" ht="15.7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1"/>
      <c r="P169" s="20"/>
      <c r="Q169" s="21"/>
      <c r="R169" s="21"/>
      <c r="S169" s="21"/>
      <c r="T169" s="20"/>
      <c r="U169" s="21"/>
      <c r="V169" s="21"/>
      <c r="W169" s="21"/>
      <c r="X169" s="21"/>
      <c r="Y169" s="21"/>
      <c r="Z169" s="20"/>
      <c r="AA169" s="23"/>
      <c r="AB169" s="1"/>
      <c r="AC169" s="1"/>
      <c r="AD169" s="1"/>
      <c r="AE169" s="1"/>
      <c r="AF169" s="1"/>
    </row>
    <row r="170" spans="1:32" ht="15.7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1"/>
      <c r="P170" s="20"/>
      <c r="Q170" s="21"/>
      <c r="R170" s="21"/>
      <c r="S170" s="21"/>
      <c r="T170" s="20"/>
      <c r="U170" s="21"/>
      <c r="V170" s="21"/>
      <c r="W170" s="21"/>
      <c r="X170" s="21"/>
      <c r="Y170" s="21"/>
      <c r="Z170" s="20"/>
      <c r="AA170" s="23"/>
      <c r="AB170" s="1"/>
      <c r="AC170" s="1"/>
      <c r="AD170" s="1"/>
      <c r="AE170" s="1"/>
      <c r="AF170" s="1"/>
    </row>
    <row r="171" spans="1:32" ht="15.7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1"/>
      <c r="P171" s="20"/>
      <c r="Q171" s="21"/>
      <c r="R171" s="21"/>
      <c r="S171" s="21"/>
      <c r="T171" s="20"/>
      <c r="U171" s="21"/>
      <c r="V171" s="21"/>
      <c r="W171" s="21"/>
      <c r="X171" s="21"/>
      <c r="Y171" s="21"/>
      <c r="Z171" s="20"/>
      <c r="AA171" s="23"/>
      <c r="AB171" s="1"/>
      <c r="AC171" s="1"/>
      <c r="AD171" s="1"/>
      <c r="AE171" s="1"/>
      <c r="AF171" s="1"/>
    </row>
    <row r="172" spans="1:32" ht="15.7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1"/>
      <c r="P172" s="20"/>
      <c r="Q172" s="21"/>
      <c r="R172" s="21"/>
      <c r="S172" s="21"/>
      <c r="T172" s="20"/>
      <c r="U172" s="21"/>
      <c r="V172" s="21"/>
      <c r="W172" s="21"/>
      <c r="X172" s="21"/>
      <c r="Y172" s="21"/>
      <c r="Z172" s="20"/>
      <c r="AA172" s="23"/>
      <c r="AB172" s="1"/>
      <c r="AC172" s="1"/>
      <c r="AD172" s="1"/>
      <c r="AE172" s="1"/>
      <c r="AF172" s="1"/>
    </row>
    <row r="173" spans="1:32" ht="15.7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1"/>
      <c r="P173" s="20"/>
      <c r="Q173" s="21"/>
      <c r="R173" s="21"/>
      <c r="S173" s="21"/>
      <c r="T173" s="20"/>
      <c r="U173" s="21"/>
      <c r="V173" s="21"/>
      <c r="W173" s="21"/>
      <c r="X173" s="21"/>
      <c r="Y173" s="21"/>
      <c r="Z173" s="20"/>
      <c r="AA173" s="23"/>
      <c r="AB173" s="1"/>
      <c r="AC173" s="1"/>
      <c r="AD173" s="1"/>
      <c r="AE173" s="1"/>
      <c r="AF173" s="1"/>
    </row>
    <row r="174" spans="1:32" ht="15.7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1"/>
      <c r="P174" s="20"/>
      <c r="Q174" s="21"/>
      <c r="R174" s="21"/>
      <c r="S174" s="21"/>
      <c r="T174" s="20"/>
      <c r="U174" s="21"/>
      <c r="V174" s="21"/>
      <c r="W174" s="21"/>
      <c r="X174" s="21"/>
      <c r="Y174" s="21"/>
      <c r="Z174" s="20"/>
      <c r="AA174" s="23"/>
      <c r="AB174" s="1"/>
      <c r="AC174" s="1"/>
      <c r="AD174" s="1"/>
      <c r="AE174" s="1"/>
      <c r="AF174" s="1"/>
    </row>
    <row r="175" spans="1:32" ht="15.7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1"/>
      <c r="P175" s="20"/>
      <c r="Q175" s="21"/>
      <c r="R175" s="21"/>
      <c r="S175" s="21"/>
      <c r="T175" s="20"/>
      <c r="U175" s="21"/>
      <c r="V175" s="21"/>
      <c r="W175" s="21"/>
      <c r="X175" s="21"/>
      <c r="Y175" s="21"/>
      <c r="Z175" s="20"/>
      <c r="AA175" s="23"/>
      <c r="AB175" s="1"/>
      <c r="AC175" s="1"/>
      <c r="AD175" s="1"/>
      <c r="AE175" s="1"/>
      <c r="AF175" s="1"/>
    </row>
    <row r="176" spans="1:32" ht="15.7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1"/>
      <c r="P176" s="20"/>
      <c r="Q176" s="21"/>
      <c r="R176" s="21"/>
      <c r="S176" s="21"/>
      <c r="T176" s="20"/>
      <c r="U176" s="21"/>
      <c r="V176" s="21"/>
      <c r="W176" s="21"/>
      <c r="X176" s="21"/>
      <c r="Y176" s="21"/>
      <c r="Z176" s="20"/>
      <c r="AA176" s="23"/>
      <c r="AB176" s="1"/>
      <c r="AC176" s="1"/>
      <c r="AD176" s="1"/>
      <c r="AE176" s="1"/>
      <c r="AF176" s="1"/>
    </row>
    <row r="177" spans="1:32" ht="15.7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1"/>
      <c r="P177" s="20"/>
      <c r="Q177" s="21"/>
      <c r="R177" s="21"/>
      <c r="S177" s="21"/>
      <c r="T177" s="20"/>
      <c r="U177" s="21"/>
      <c r="V177" s="21"/>
      <c r="W177" s="21"/>
      <c r="X177" s="21"/>
      <c r="Y177" s="21"/>
      <c r="Z177" s="20"/>
      <c r="AA177" s="23"/>
      <c r="AB177" s="1"/>
      <c r="AC177" s="1"/>
      <c r="AD177" s="1"/>
      <c r="AE177" s="1"/>
      <c r="AF177" s="1"/>
    </row>
    <row r="178" spans="1:32" ht="15.7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1"/>
      <c r="P178" s="20"/>
      <c r="Q178" s="21"/>
      <c r="R178" s="21"/>
      <c r="S178" s="21"/>
      <c r="T178" s="20"/>
      <c r="U178" s="21"/>
      <c r="V178" s="21"/>
      <c r="W178" s="21"/>
      <c r="X178" s="21"/>
      <c r="Y178" s="21"/>
      <c r="Z178" s="20"/>
      <c r="AA178" s="23"/>
      <c r="AB178" s="1"/>
      <c r="AC178" s="1"/>
      <c r="AD178" s="1"/>
      <c r="AE178" s="1"/>
      <c r="AF178" s="1"/>
    </row>
    <row r="179" spans="1:32" ht="15.7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1"/>
      <c r="P179" s="20"/>
      <c r="Q179" s="21"/>
      <c r="R179" s="21"/>
      <c r="S179" s="21"/>
      <c r="T179" s="20"/>
      <c r="U179" s="21"/>
      <c r="V179" s="21"/>
      <c r="W179" s="21"/>
      <c r="X179" s="21"/>
      <c r="Y179" s="21"/>
      <c r="Z179" s="20"/>
      <c r="AA179" s="23"/>
      <c r="AB179" s="1"/>
      <c r="AC179" s="1"/>
      <c r="AD179" s="1"/>
      <c r="AE179" s="1"/>
      <c r="AF179" s="1"/>
    </row>
    <row r="180" spans="1:32" ht="15.7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1"/>
      <c r="P180" s="20"/>
      <c r="Q180" s="21"/>
      <c r="R180" s="21"/>
      <c r="S180" s="21"/>
      <c r="T180" s="20"/>
      <c r="U180" s="21"/>
      <c r="V180" s="21"/>
      <c r="W180" s="21"/>
      <c r="X180" s="21"/>
      <c r="Y180" s="21"/>
      <c r="Z180" s="20"/>
      <c r="AA180" s="23"/>
      <c r="AB180" s="1"/>
      <c r="AC180" s="1"/>
      <c r="AD180" s="1"/>
      <c r="AE180" s="1"/>
      <c r="AF180" s="1"/>
    </row>
    <row r="181" spans="1:32" ht="15.7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1"/>
      <c r="P181" s="20"/>
      <c r="Q181" s="21"/>
      <c r="R181" s="21"/>
      <c r="S181" s="21"/>
      <c r="T181" s="20"/>
      <c r="U181" s="21"/>
      <c r="V181" s="21"/>
      <c r="W181" s="21"/>
      <c r="X181" s="21"/>
      <c r="Y181" s="21"/>
      <c r="Z181" s="20"/>
      <c r="AA181" s="23"/>
      <c r="AB181" s="1"/>
      <c r="AC181" s="1"/>
      <c r="AD181" s="1"/>
      <c r="AE181" s="1"/>
      <c r="AF181" s="1"/>
    </row>
    <row r="182" spans="1:32" ht="15.7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1"/>
      <c r="P182" s="20"/>
      <c r="Q182" s="21"/>
      <c r="R182" s="21"/>
      <c r="S182" s="21"/>
      <c r="T182" s="20"/>
      <c r="U182" s="21"/>
      <c r="V182" s="21"/>
      <c r="W182" s="21"/>
      <c r="X182" s="21"/>
      <c r="Y182" s="21"/>
      <c r="Z182" s="20"/>
      <c r="AA182" s="23"/>
      <c r="AB182" s="1"/>
      <c r="AC182" s="1"/>
      <c r="AD182" s="1"/>
      <c r="AE182" s="1"/>
      <c r="AF182" s="1"/>
    </row>
    <row r="183" spans="1:32" ht="15.7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1"/>
      <c r="P183" s="20"/>
      <c r="Q183" s="21"/>
      <c r="R183" s="21"/>
      <c r="S183" s="21"/>
      <c r="T183" s="20"/>
      <c r="U183" s="21"/>
      <c r="V183" s="21"/>
      <c r="W183" s="21"/>
      <c r="X183" s="21"/>
      <c r="Y183" s="21"/>
      <c r="Z183" s="20"/>
      <c r="AA183" s="23"/>
      <c r="AB183" s="1"/>
      <c r="AC183" s="1"/>
      <c r="AD183" s="1"/>
      <c r="AE183" s="1"/>
      <c r="AF183" s="1"/>
    </row>
    <row r="184" spans="1:32" ht="15.7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1"/>
      <c r="P184" s="20"/>
      <c r="Q184" s="21"/>
      <c r="R184" s="21"/>
      <c r="S184" s="21"/>
      <c r="T184" s="20"/>
      <c r="U184" s="21"/>
      <c r="V184" s="21"/>
      <c r="W184" s="21"/>
      <c r="X184" s="21"/>
      <c r="Y184" s="21"/>
      <c r="Z184" s="20"/>
      <c r="AA184" s="23"/>
      <c r="AB184" s="1"/>
      <c r="AC184" s="1"/>
      <c r="AD184" s="1"/>
      <c r="AE184" s="1"/>
      <c r="AF184" s="1"/>
    </row>
    <row r="185" spans="1:32" ht="15.7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1"/>
      <c r="P185" s="20"/>
      <c r="Q185" s="21"/>
      <c r="R185" s="21"/>
      <c r="S185" s="21"/>
      <c r="T185" s="20"/>
      <c r="U185" s="21"/>
      <c r="V185" s="21"/>
      <c r="W185" s="21"/>
      <c r="X185" s="21"/>
      <c r="Y185" s="21"/>
      <c r="Z185" s="20"/>
      <c r="AA185" s="23"/>
      <c r="AB185" s="1"/>
      <c r="AC185" s="1"/>
      <c r="AD185" s="1"/>
      <c r="AE185" s="1"/>
      <c r="AF185" s="1"/>
    </row>
    <row r="186" spans="1:32" ht="15.7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1"/>
      <c r="P186" s="20"/>
      <c r="Q186" s="21"/>
      <c r="R186" s="21"/>
      <c r="S186" s="21"/>
      <c r="T186" s="20"/>
      <c r="U186" s="21"/>
      <c r="V186" s="21"/>
      <c r="W186" s="21"/>
      <c r="X186" s="21"/>
      <c r="Y186" s="21"/>
      <c r="Z186" s="20"/>
      <c r="AA186" s="23"/>
      <c r="AB186" s="1"/>
      <c r="AC186" s="1"/>
      <c r="AD186" s="1"/>
      <c r="AE186" s="1"/>
      <c r="AF186" s="1"/>
    </row>
    <row r="187" spans="1:32" ht="15.7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1"/>
      <c r="P187" s="20"/>
      <c r="Q187" s="21"/>
      <c r="R187" s="21"/>
      <c r="S187" s="21"/>
      <c r="T187" s="20"/>
      <c r="U187" s="21"/>
      <c r="V187" s="21"/>
      <c r="W187" s="21"/>
      <c r="X187" s="21"/>
      <c r="Y187" s="21"/>
      <c r="Z187" s="20"/>
      <c r="AA187" s="23"/>
      <c r="AB187" s="1"/>
      <c r="AC187" s="1"/>
      <c r="AD187" s="1"/>
      <c r="AE187" s="1"/>
      <c r="AF187" s="1"/>
    </row>
    <row r="188" spans="1:32" ht="15.7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1"/>
      <c r="P188" s="20"/>
      <c r="Q188" s="21"/>
      <c r="R188" s="21"/>
      <c r="S188" s="21"/>
      <c r="T188" s="20"/>
      <c r="U188" s="21"/>
      <c r="V188" s="21"/>
      <c r="W188" s="21"/>
      <c r="X188" s="21"/>
      <c r="Y188" s="21"/>
      <c r="Z188" s="20"/>
      <c r="AA188" s="23"/>
      <c r="AB188" s="1"/>
      <c r="AC188" s="1"/>
      <c r="AD188" s="1"/>
      <c r="AE188" s="1"/>
      <c r="AF188" s="1"/>
    </row>
    <row r="189" spans="1:32" ht="15.7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1"/>
      <c r="P189" s="20"/>
      <c r="Q189" s="21"/>
      <c r="R189" s="21"/>
      <c r="S189" s="21"/>
      <c r="T189" s="20"/>
      <c r="U189" s="21"/>
      <c r="V189" s="21"/>
      <c r="W189" s="21"/>
      <c r="X189" s="21"/>
      <c r="Y189" s="21"/>
      <c r="Z189" s="20"/>
      <c r="AA189" s="23"/>
      <c r="AB189" s="1"/>
      <c r="AC189" s="1"/>
      <c r="AD189" s="1"/>
      <c r="AE189" s="1"/>
      <c r="AF189" s="1"/>
    </row>
    <row r="190" spans="1:32" ht="15.7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1"/>
      <c r="P190" s="20"/>
      <c r="Q190" s="21"/>
      <c r="R190" s="21"/>
      <c r="S190" s="21"/>
      <c r="T190" s="20"/>
      <c r="U190" s="21"/>
      <c r="V190" s="21"/>
      <c r="W190" s="21"/>
      <c r="X190" s="21"/>
      <c r="Y190" s="21"/>
      <c r="Z190" s="20"/>
      <c r="AA190" s="23"/>
      <c r="AB190" s="1"/>
      <c r="AC190" s="1"/>
      <c r="AD190" s="1"/>
      <c r="AE190" s="1"/>
      <c r="AF190" s="1"/>
    </row>
    <row r="191" spans="1:32" ht="15.7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1"/>
      <c r="P191" s="20"/>
      <c r="Q191" s="21"/>
      <c r="R191" s="21"/>
      <c r="S191" s="21"/>
      <c r="T191" s="20"/>
      <c r="U191" s="21"/>
      <c r="V191" s="21"/>
      <c r="W191" s="21"/>
      <c r="X191" s="21"/>
      <c r="Y191" s="21"/>
      <c r="Z191" s="20"/>
      <c r="AA191" s="23"/>
      <c r="AB191" s="1"/>
      <c r="AC191" s="1"/>
      <c r="AD191" s="1"/>
      <c r="AE191" s="1"/>
      <c r="AF191" s="1"/>
    </row>
    <row r="192" spans="1:32" ht="15.7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1"/>
      <c r="P192" s="20"/>
      <c r="Q192" s="21"/>
      <c r="R192" s="21"/>
      <c r="S192" s="21"/>
      <c r="T192" s="20"/>
      <c r="U192" s="21"/>
      <c r="V192" s="21"/>
      <c r="W192" s="21"/>
      <c r="X192" s="21"/>
      <c r="Y192" s="21"/>
      <c r="Z192" s="20"/>
      <c r="AA192" s="23"/>
      <c r="AB192" s="1"/>
      <c r="AC192" s="1"/>
      <c r="AD192" s="1"/>
      <c r="AE192" s="1"/>
      <c r="AF192" s="1"/>
    </row>
    <row r="193" spans="1:32" ht="15.7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1"/>
      <c r="P193" s="20"/>
      <c r="Q193" s="21"/>
      <c r="R193" s="21"/>
      <c r="S193" s="21"/>
      <c r="T193" s="20"/>
      <c r="U193" s="21"/>
      <c r="V193" s="21"/>
      <c r="W193" s="21"/>
      <c r="X193" s="21"/>
      <c r="Y193" s="21"/>
      <c r="Z193" s="20"/>
      <c r="AA193" s="23"/>
      <c r="AB193" s="1"/>
      <c r="AC193" s="1"/>
      <c r="AD193" s="1"/>
      <c r="AE193" s="1"/>
      <c r="AF193" s="1"/>
    </row>
    <row r="194" spans="1:32" ht="15.7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1"/>
      <c r="P194" s="20"/>
      <c r="Q194" s="21"/>
      <c r="R194" s="21"/>
      <c r="S194" s="21"/>
      <c r="T194" s="20"/>
      <c r="U194" s="21"/>
      <c r="V194" s="21"/>
      <c r="W194" s="21"/>
      <c r="X194" s="21"/>
      <c r="Y194" s="21"/>
      <c r="Z194" s="20"/>
      <c r="AA194" s="23"/>
      <c r="AB194" s="1"/>
      <c r="AC194" s="1"/>
      <c r="AD194" s="1"/>
      <c r="AE194" s="1"/>
      <c r="AF194" s="1"/>
    </row>
    <row r="195" spans="1:32" ht="15.7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1"/>
      <c r="P195" s="20"/>
      <c r="Q195" s="21"/>
      <c r="R195" s="21"/>
      <c r="S195" s="21"/>
      <c r="T195" s="20"/>
      <c r="U195" s="21"/>
      <c r="V195" s="21"/>
      <c r="W195" s="21"/>
      <c r="X195" s="21"/>
      <c r="Y195" s="21"/>
      <c r="Z195" s="20"/>
      <c r="AA195" s="23"/>
      <c r="AB195" s="1"/>
      <c r="AC195" s="1"/>
      <c r="AD195" s="1"/>
      <c r="AE195" s="1"/>
      <c r="AF195" s="1"/>
    </row>
    <row r="196" spans="1:32" ht="15.7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1"/>
      <c r="P196" s="20"/>
      <c r="Q196" s="21"/>
      <c r="R196" s="21"/>
      <c r="S196" s="21"/>
      <c r="T196" s="20"/>
      <c r="U196" s="21"/>
      <c r="V196" s="21"/>
      <c r="W196" s="21"/>
      <c r="X196" s="21"/>
      <c r="Y196" s="21"/>
      <c r="Z196" s="20"/>
      <c r="AA196" s="23"/>
      <c r="AB196" s="1"/>
      <c r="AC196" s="1"/>
      <c r="AD196" s="1"/>
      <c r="AE196" s="1"/>
      <c r="AF196" s="1"/>
    </row>
    <row r="197" spans="1:32" ht="15.7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1"/>
      <c r="P197" s="20"/>
      <c r="Q197" s="21"/>
      <c r="R197" s="21"/>
      <c r="S197" s="21"/>
      <c r="T197" s="20"/>
      <c r="U197" s="21"/>
      <c r="V197" s="21"/>
      <c r="W197" s="21"/>
      <c r="X197" s="21"/>
      <c r="Y197" s="21"/>
      <c r="Z197" s="20"/>
      <c r="AA197" s="23"/>
      <c r="AB197" s="1"/>
      <c r="AC197" s="1"/>
      <c r="AD197" s="1"/>
      <c r="AE197" s="1"/>
      <c r="AF197" s="1"/>
    </row>
    <row r="198" spans="1:32" ht="15.7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1"/>
      <c r="P198" s="20"/>
      <c r="Q198" s="21"/>
      <c r="R198" s="21"/>
      <c r="S198" s="21"/>
      <c r="T198" s="20"/>
      <c r="U198" s="21"/>
      <c r="V198" s="21"/>
      <c r="W198" s="21"/>
      <c r="X198" s="21"/>
      <c r="Y198" s="21"/>
      <c r="Z198" s="20"/>
      <c r="AA198" s="23"/>
      <c r="AB198" s="1"/>
      <c r="AC198" s="1"/>
      <c r="AD198" s="1"/>
      <c r="AE198" s="1"/>
      <c r="AF198" s="1"/>
    </row>
    <row r="199" spans="1:32" ht="15.7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1"/>
      <c r="P199" s="20"/>
      <c r="Q199" s="21"/>
      <c r="R199" s="21"/>
      <c r="S199" s="21"/>
      <c r="T199" s="20"/>
      <c r="U199" s="21"/>
      <c r="V199" s="21"/>
      <c r="W199" s="21"/>
      <c r="X199" s="21"/>
      <c r="Y199" s="21"/>
      <c r="Z199" s="20"/>
      <c r="AA199" s="23"/>
      <c r="AB199" s="1"/>
      <c r="AC199" s="1"/>
      <c r="AD199" s="1"/>
      <c r="AE199" s="1"/>
      <c r="AF199" s="1"/>
    </row>
    <row r="200" spans="1:32" ht="15.7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1"/>
      <c r="P200" s="20"/>
      <c r="Q200" s="21"/>
      <c r="R200" s="21"/>
      <c r="S200" s="21"/>
      <c r="T200" s="20"/>
      <c r="U200" s="21"/>
      <c r="V200" s="21"/>
      <c r="W200" s="21"/>
      <c r="X200" s="21"/>
      <c r="Y200" s="21"/>
      <c r="Z200" s="20"/>
      <c r="AA200" s="23"/>
      <c r="AB200" s="1"/>
      <c r="AC200" s="1"/>
      <c r="AD200" s="1"/>
      <c r="AE200" s="1"/>
      <c r="AF200" s="1"/>
    </row>
    <row r="201" spans="1:32" ht="15.7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1"/>
      <c r="P201" s="20"/>
      <c r="Q201" s="21"/>
      <c r="R201" s="21"/>
      <c r="S201" s="21"/>
      <c r="T201" s="20"/>
      <c r="U201" s="21"/>
      <c r="V201" s="21"/>
      <c r="W201" s="21"/>
      <c r="X201" s="21"/>
      <c r="Y201" s="21"/>
      <c r="Z201" s="20"/>
      <c r="AA201" s="23"/>
      <c r="AB201" s="1"/>
      <c r="AC201" s="1"/>
      <c r="AD201" s="1"/>
      <c r="AE201" s="1"/>
      <c r="AF201" s="1"/>
    </row>
    <row r="202" spans="1:32" ht="15.7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1"/>
      <c r="P202" s="20"/>
      <c r="Q202" s="21"/>
      <c r="R202" s="21"/>
      <c r="S202" s="21"/>
      <c r="T202" s="20"/>
      <c r="U202" s="21"/>
      <c r="V202" s="21"/>
      <c r="W202" s="21"/>
      <c r="X202" s="21"/>
      <c r="Y202" s="21"/>
      <c r="Z202" s="20"/>
      <c r="AA202" s="23"/>
      <c r="AB202" s="1"/>
      <c r="AC202" s="1"/>
      <c r="AD202" s="1"/>
      <c r="AE202" s="1"/>
      <c r="AF202" s="1"/>
    </row>
    <row r="203" spans="1:32" ht="15.7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1"/>
      <c r="P203" s="20"/>
      <c r="Q203" s="21"/>
      <c r="R203" s="21"/>
      <c r="S203" s="21"/>
      <c r="T203" s="20"/>
      <c r="U203" s="21"/>
      <c r="V203" s="21"/>
      <c r="W203" s="21"/>
      <c r="X203" s="21"/>
      <c r="Y203" s="21"/>
      <c r="Z203" s="20"/>
      <c r="AA203" s="23"/>
      <c r="AB203" s="1"/>
      <c r="AC203" s="1"/>
      <c r="AD203" s="1"/>
      <c r="AE203" s="1"/>
      <c r="AF203" s="1"/>
    </row>
    <row r="204" spans="1:32" ht="15.7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1"/>
      <c r="P204" s="20"/>
      <c r="Q204" s="21"/>
      <c r="R204" s="21"/>
      <c r="S204" s="21"/>
      <c r="T204" s="20"/>
      <c r="U204" s="21"/>
      <c r="V204" s="21"/>
      <c r="W204" s="21"/>
      <c r="X204" s="21"/>
      <c r="Y204" s="21"/>
      <c r="Z204" s="20"/>
      <c r="AA204" s="23"/>
      <c r="AB204" s="1"/>
      <c r="AC204" s="1"/>
      <c r="AD204" s="1"/>
      <c r="AE204" s="1"/>
      <c r="AF204" s="1"/>
    </row>
    <row r="205" spans="1:32" ht="15.7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1"/>
      <c r="P205" s="20"/>
      <c r="Q205" s="21"/>
      <c r="R205" s="21"/>
      <c r="S205" s="21"/>
      <c r="T205" s="20"/>
      <c r="U205" s="21"/>
      <c r="V205" s="21"/>
      <c r="W205" s="21"/>
      <c r="X205" s="21"/>
      <c r="Y205" s="21"/>
      <c r="Z205" s="20"/>
      <c r="AA205" s="23"/>
      <c r="AB205" s="1"/>
      <c r="AC205" s="1"/>
      <c r="AD205" s="1"/>
      <c r="AE205" s="1"/>
      <c r="AF205" s="1"/>
    </row>
    <row r="206" spans="1:32" ht="15.7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1"/>
      <c r="P206" s="20"/>
      <c r="Q206" s="21"/>
      <c r="R206" s="21"/>
      <c r="S206" s="21"/>
      <c r="T206" s="20"/>
      <c r="U206" s="21"/>
      <c r="V206" s="21"/>
      <c r="W206" s="21"/>
      <c r="X206" s="21"/>
      <c r="Y206" s="21"/>
      <c r="Z206" s="20"/>
      <c r="AA206" s="23"/>
      <c r="AB206" s="1"/>
      <c r="AC206" s="1"/>
      <c r="AD206" s="1"/>
      <c r="AE206" s="1"/>
      <c r="AF206" s="1"/>
    </row>
    <row r="207" spans="1:32" ht="15.7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1"/>
      <c r="P207" s="20"/>
      <c r="Q207" s="21"/>
      <c r="R207" s="21"/>
      <c r="S207" s="21"/>
      <c r="T207" s="20"/>
      <c r="U207" s="21"/>
      <c r="V207" s="21"/>
      <c r="W207" s="21"/>
      <c r="X207" s="21"/>
      <c r="Y207" s="21"/>
      <c r="Z207" s="20"/>
      <c r="AA207" s="23"/>
      <c r="AB207" s="1"/>
      <c r="AC207" s="1"/>
      <c r="AD207" s="1"/>
      <c r="AE207" s="1"/>
      <c r="AF207" s="1"/>
    </row>
    <row r="208" spans="1:32" ht="15.7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1"/>
      <c r="P208" s="20"/>
      <c r="Q208" s="21"/>
      <c r="R208" s="21"/>
      <c r="S208" s="21"/>
      <c r="T208" s="20"/>
      <c r="U208" s="21"/>
      <c r="V208" s="21"/>
      <c r="W208" s="21"/>
      <c r="X208" s="21"/>
      <c r="Y208" s="21"/>
      <c r="Z208" s="20"/>
      <c r="AA208" s="23"/>
      <c r="AB208" s="1"/>
      <c r="AC208" s="1"/>
      <c r="AD208" s="1"/>
      <c r="AE208" s="1"/>
      <c r="AF208" s="1"/>
    </row>
    <row r="209" spans="1:32" ht="15.7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1"/>
      <c r="P209" s="20"/>
      <c r="Q209" s="21"/>
      <c r="R209" s="21"/>
      <c r="S209" s="21"/>
      <c r="T209" s="20"/>
      <c r="U209" s="21"/>
      <c r="V209" s="21"/>
      <c r="W209" s="21"/>
      <c r="X209" s="21"/>
      <c r="Y209" s="21"/>
      <c r="Z209" s="20"/>
      <c r="AA209" s="23"/>
      <c r="AB209" s="1"/>
      <c r="AC209" s="1"/>
      <c r="AD209" s="1"/>
      <c r="AE209" s="1"/>
      <c r="AF209" s="1"/>
    </row>
    <row r="210" spans="1:32" ht="15.7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1"/>
      <c r="P210" s="20"/>
      <c r="Q210" s="21"/>
      <c r="R210" s="21"/>
      <c r="S210" s="21"/>
      <c r="T210" s="20"/>
      <c r="U210" s="21"/>
      <c r="V210" s="21"/>
      <c r="W210" s="21"/>
      <c r="X210" s="21"/>
      <c r="Y210" s="21"/>
      <c r="Z210" s="20"/>
      <c r="AA210" s="23"/>
      <c r="AB210" s="1"/>
      <c r="AC210" s="1"/>
      <c r="AD210" s="1"/>
      <c r="AE210" s="1"/>
      <c r="AF210" s="1"/>
    </row>
    <row r="211" spans="1:32" ht="15.7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1"/>
      <c r="P211" s="20"/>
      <c r="Q211" s="21"/>
      <c r="R211" s="21"/>
      <c r="S211" s="21"/>
      <c r="T211" s="20"/>
      <c r="U211" s="21"/>
      <c r="V211" s="21"/>
      <c r="W211" s="21"/>
      <c r="X211" s="21"/>
      <c r="Y211" s="21"/>
      <c r="Z211" s="20"/>
      <c r="AA211" s="23"/>
      <c r="AB211" s="1"/>
      <c r="AC211" s="1"/>
      <c r="AD211" s="1"/>
      <c r="AE211" s="1"/>
      <c r="AF211" s="1"/>
    </row>
    <row r="212" spans="1:32" ht="15.7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1"/>
      <c r="P212" s="20"/>
      <c r="Q212" s="21"/>
      <c r="R212" s="21"/>
      <c r="S212" s="21"/>
      <c r="T212" s="20"/>
      <c r="U212" s="21"/>
      <c r="V212" s="21"/>
      <c r="W212" s="21"/>
      <c r="X212" s="21"/>
      <c r="Y212" s="21"/>
      <c r="Z212" s="20"/>
      <c r="AA212" s="23"/>
      <c r="AB212" s="1"/>
      <c r="AC212" s="1"/>
      <c r="AD212" s="1"/>
      <c r="AE212" s="1"/>
      <c r="AF212" s="1"/>
    </row>
    <row r="213" spans="1:32" ht="15.7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1"/>
      <c r="P213" s="20"/>
      <c r="Q213" s="21"/>
      <c r="R213" s="21"/>
      <c r="S213" s="21"/>
      <c r="T213" s="20"/>
      <c r="U213" s="21"/>
      <c r="V213" s="21"/>
      <c r="W213" s="21"/>
      <c r="X213" s="21"/>
      <c r="Y213" s="21"/>
      <c r="Z213" s="20"/>
      <c r="AA213" s="23"/>
      <c r="AB213" s="1"/>
      <c r="AC213" s="1"/>
      <c r="AD213" s="1"/>
      <c r="AE213" s="1"/>
      <c r="AF213" s="1"/>
    </row>
    <row r="214" spans="1:32" ht="15.7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1"/>
      <c r="P214" s="20"/>
      <c r="Q214" s="21"/>
      <c r="R214" s="21"/>
      <c r="S214" s="21"/>
      <c r="T214" s="20"/>
      <c r="U214" s="21"/>
      <c r="V214" s="21"/>
      <c r="W214" s="21"/>
      <c r="X214" s="21"/>
      <c r="Y214" s="21"/>
      <c r="Z214" s="20"/>
      <c r="AA214" s="23"/>
      <c r="AB214" s="1"/>
      <c r="AC214" s="1"/>
      <c r="AD214" s="1"/>
      <c r="AE214" s="1"/>
      <c r="AF214" s="1"/>
    </row>
    <row r="215" spans="1:32" ht="15.7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1"/>
      <c r="P215" s="20"/>
      <c r="Q215" s="21"/>
      <c r="R215" s="21"/>
      <c r="S215" s="21"/>
      <c r="T215" s="20"/>
      <c r="U215" s="21"/>
      <c r="V215" s="21"/>
      <c r="W215" s="21"/>
      <c r="X215" s="21"/>
      <c r="Y215" s="21"/>
      <c r="Z215" s="20"/>
      <c r="AA215" s="23"/>
      <c r="AB215" s="1"/>
      <c r="AC215" s="1"/>
      <c r="AD215" s="1"/>
      <c r="AE215" s="1"/>
      <c r="AF215" s="1"/>
    </row>
    <row r="216" spans="1:32" ht="15.7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1"/>
      <c r="P216" s="20"/>
      <c r="Q216" s="21"/>
      <c r="R216" s="21"/>
      <c r="S216" s="21"/>
      <c r="T216" s="20"/>
      <c r="U216" s="21"/>
      <c r="V216" s="21"/>
      <c r="W216" s="21"/>
      <c r="X216" s="21"/>
      <c r="Y216" s="21"/>
      <c r="Z216" s="20"/>
      <c r="AA216" s="23"/>
      <c r="AB216" s="1"/>
      <c r="AC216" s="1"/>
      <c r="AD216" s="1"/>
      <c r="AE216" s="1"/>
      <c r="AF216" s="1"/>
    </row>
    <row r="217" spans="1:32" ht="15.7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1"/>
      <c r="P217" s="20"/>
      <c r="Q217" s="21"/>
      <c r="R217" s="21"/>
      <c r="S217" s="21"/>
      <c r="T217" s="20"/>
      <c r="U217" s="21"/>
      <c r="V217" s="21"/>
      <c r="W217" s="21"/>
      <c r="X217" s="21"/>
      <c r="Y217" s="21"/>
      <c r="Z217" s="20"/>
      <c r="AA217" s="23"/>
      <c r="AB217" s="1"/>
      <c r="AC217" s="1"/>
      <c r="AD217" s="1"/>
      <c r="AE217" s="1"/>
      <c r="AF217" s="1"/>
    </row>
    <row r="218" spans="1:32" ht="15.7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1"/>
      <c r="P218" s="20"/>
      <c r="Q218" s="21"/>
      <c r="R218" s="21"/>
      <c r="S218" s="21"/>
      <c r="T218" s="20"/>
      <c r="U218" s="21"/>
      <c r="V218" s="21"/>
      <c r="W218" s="21"/>
      <c r="X218" s="21"/>
      <c r="Y218" s="21"/>
      <c r="Z218" s="20"/>
      <c r="AA218" s="23"/>
      <c r="AB218" s="1"/>
      <c r="AC218" s="1"/>
      <c r="AD218" s="1"/>
      <c r="AE218" s="1"/>
      <c r="AF218" s="1"/>
    </row>
    <row r="219" spans="1:32" ht="15.7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1"/>
      <c r="P219" s="20"/>
      <c r="Q219" s="21"/>
      <c r="R219" s="21"/>
      <c r="S219" s="21"/>
      <c r="T219" s="20"/>
      <c r="U219" s="21"/>
      <c r="V219" s="21"/>
      <c r="W219" s="21"/>
      <c r="X219" s="21"/>
      <c r="Y219" s="21"/>
      <c r="Z219" s="20"/>
      <c r="AA219" s="23"/>
      <c r="AB219" s="1"/>
      <c r="AC219" s="1"/>
      <c r="AD219" s="1"/>
      <c r="AE219" s="1"/>
      <c r="AF219" s="1"/>
    </row>
    <row r="220" spans="1:32" ht="15.7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1"/>
      <c r="P220" s="20"/>
      <c r="Q220" s="21"/>
      <c r="R220" s="21"/>
      <c r="S220" s="21"/>
      <c r="T220" s="20"/>
      <c r="U220" s="21"/>
      <c r="V220" s="21"/>
      <c r="W220" s="21"/>
      <c r="X220" s="21"/>
      <c r="Y220" s="21"/>
      <c r="Z220" s="20"/>
      <c r="AA220" s="23"/>
      <c r="AB220" s="1"/>
      <c r="AC220" s="1"/>
      <c r="AD220" s="1"/>
      <c r="AE220" s="1"/>
      <c r="AF220" s="1"/>
    </row>
    <row r="221" spans="1:32" ht="15.7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1"/>
      <c r="P221" s="20"/>
      <c r="Q221" s="21"/>
      <c r="R221" s="21"/>
      <c r="S221" s="21"/>
      <c r="T221" s="20"/>
      <c r="U221" s="21"/>
      <c r="V221" s="21"/>
      <c r="W221" s="21"/>
      <c r="X221" s="21"/>
      <c r="Y221" s="21"/>
      <c r="Z221" s="20"/>
      <c r="AA221" s="23"/>
      <c r="AB221" s="1"/>
      <c r="AC221" s="1"/>
      <c r="AD221" s="1"/>
      <c r="AE221" s="1"/>
      <c r="AF221" s="1"/>
    </row>
    <row r="222" spans="1:32" ht="15.7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1"/>
      <c r="P222" s="20"/>
      <c r="Q222" s="21"/>
      <c r="R222" s="21"/>
      <c r="S222" s="21"/>
      <c r="T222" s="20"/>
      <c r="U222" s="21"/>
      <c r="V222" s="21"/>
      <c r="W222" s="21"/>
      <c r="X222" s="21"/>
      <c r="Y222" s="21"/>
      <c r="Z222" s="20"/>
      <c r="AA222" s="23"/>
      <c r="AB222" s="1"/>
      <c r="AC222" s="1"/>
      <c r="AD222" s="1"/>
      <c r="AE222" s="1"/>
      <c r="AF222" s="1"/>
    </row>
    <row r="223" spans="1:32" ht="15.7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1"/>
      <c r="P223" s="20"/>
      <c r="Q223" s="21"/>
      <c r="R223" s="21"/>
      <c r="S223" s="21"/>
      <c r="T223" s="20"/>
      <c r="U223" s="21"/>
      <c r="V223" s="21"/>
      <c r="W223" s="21"/>
      <c r="X223" s="21"/>
      <c r="Y223" s="21"/>
      <c r="Z223" s="20"/>
      <c r="AA223" s="23"/>
      <c r="AB223" s="1"/>
      <c r="AC223" s="1"/>
      <c r="AD223" s="1"/>
      <c r="AE223" s="1"/>
      <c r="AF223" s="1"/>
    </row>
    <row r="224" spans="1:32" ht="15.7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1"/>
      <c r="P224" s="20"/>
      <c r="Q224" s="21"/>
      <c r="R224" s="21"/>
      <c r="S224" s="21"/>
      <c r="T224" s="20"/>
      <c r="U224" s="21"/>
      <c r="V224" s="21"/>
      <c r="W224" s="21"/>
      <c r="X224" s="21"/>
      <c r="Y224" s="21"/>
      <c r="Z224" s="20"/>
      <c r="AA224" s="23"/>
      <c r="AB224" s="1"/>
      <c r="AC224" s="1"/>
      <c r="AD224" s="1"/>
      <c r="AE224" s="1"/>
      <c r="AF224" s="1"/>
    </row>
    <row r="225" spans="1:32" ht="15.7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1"/>
      <c r="P225" s="20"/>
      <c r="Q225" s="21"/>
      <c r="R225" s="21"/>
      <c r="S225" s="21"/>
      <c r="T225" s="20"/>
      <c r="U225" s="21"/>
      <c r="V225" s="21"/>
      <c r="W225" s="21"/>
      <c r="X225" s="21"/>
      <c r="Y225" s="21"/>
      <c r="Z225" s="20"/>
      <c r="AA225" s="23"/>
      <c r="AB225" s="1"/>
      <c r="AC225" s="1"/>
      <c r="AD225" s="1"/>
      <c r="AE225" s="1"/>
      <c r="AF225" s="1"/>
    </row>
    <row r="226" spans="1:32" ht="15.7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1"/>
      <c r="P226" s="20"/>
      <c r="Q226" s="21"/>
      <c r="R226" s="21"/>
      <c r="S226" s="21"/>
      <c r="T226" s="20"/>
      <c r="U226" s="21"/>
      <c r="V226" s="21"/>
      <c r="W226" s="21"/>
      <c r="X226" s="21"/>
      <c r="Y226" s="21"/>
      <c r="Z226" s="20"/>
      <c r="AA226" s="23"/>
      <c r="AB226" s="1"/>
      <c r="AC226" s="1"/>
      <c r="AD226" s="1"/>
      <c r="AE226" s="1"/>
      <c r="AF226" s="1"/>
    </row>
    <row r="227" spans="1:32" ht="15.7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1"/>
      <c r="P227" s="20"/>
      <c r="Q227" s="21"/>
      <c r="R227" s="21"/>
      <c r="S227" s="21"/>
      <c r="T227" s="20"/>
      <c r="U227" s="21"/>
      <c r="V227" s="21"/>
      <c r="W227" s="21"/>
      <c r="X227" s="21"/>
      <c r="Y227" s="21"/>
      <c r="Z227" s="20"/>
      <c r="AA227" s="23"/>
      <c r="AB227" s="1"/>
      <c r="AC227" s="1"/>
      <c r="AD227" s="1"/>
      <c r="AE227" s="1"/>
      <c r="AF227" s="1"/>
    </row>
    <row r="228" spans="1:32" ht="15.7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1"/>
      <c r="P228" s="20"/>
      <c r="Q228" s="21"/>
      <c r="R228" s="21"/>
      <c r="S228" s="21"/>
      <c r="T228" s="20"/>
      <c r="U228" s="21"/>
      <c r="V228" s="21"/>
      <c r="W228" s="21"/>
      <c r="X228" s="21"/>
      <c r="Y228" s="21"/>
      <c r="Z228" s="20"/>
      <c r="AA228" s="23"/>
      <c r="AB228" s="1"/>
      <c r="AC228" s="1"/>
      <c r="AD228" s="1"/>
      <c r="AE228" s="1"/>
      <c r="AF228" s="1"/>
    </row>
    <row r="229" spans="1:32" ht="15.7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1"/>
      <c r="P229" s="20"/>
      <c r="Q229" s="21"/>
      <c r="R229" s="21"/>
      <c r="S229" s="21"/>
      <c r="T229" s="20"/>
      <c r="U229" s="21"/>
      <c r="V229" s="21"/>
      <c r="W229" s="21"/>
      <c r="X229" s="21"/>
      <c r="Y229" s="21"/>
      <c r="Z229" s="20"/>
      <c r="AA229" s="23"/>
      <c r="AB229" s="1"/>
      <c r="AC229" s="1"/>
      <c r="AD229" s="1"/>
      <c r="AE229" s="1"/>
      <c r="AF229" s="1"/>
    </row>
    <row r="230" spans="1:32" ht="15.7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1"/>
      <c r="P230" s="20"/>
      <c r="Q230" s="21"/>
      <c r="R230" s="21"/>
      <c r="S230" s="21"/>
      <c r="T230" s="20"/>
      <c r="U230" s="21"/>
      <c r="V230" s="21"/>
      <c r="W230" s="21"/>
      <c r="X230" s="21"/>
      <c r="Y230" s="21"/>
      <c r="Z230" s="20"/>
      <c r="AA230" s="23"/>
      <c r="AB230" s="1"/>
      <c r="AC230" s="1"/>
      <c r="AD230" s="1"/>
      <c r="AE230" s="1"/>
      <c r="AF230" s="1"/>
    </row>
    <row r="231" spans="1:32" ht="15.7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1"/>
      <c r="P231" s="20"/>
      <c r="Q231" s="21"/>
      <c r="R231" s="21"/>
      <c r="S231" s="21"/>
      <c r="T231" s="20"/>
      <c r="U231" s="21"/>
      <c r="V231" s="21"/>
      <c r="W231" s="21"/>
      <c r="X231" s="21"/>
      <c r="Y231" s="21"/>
      <c r="Z231" s="20"/>
      <c r="AA231" s="23"/>
      <c r="AB231" s="1"/>
      <c r="AC231" s="1"/>
      <c r="AD231" s="1"/>
      <c r="AE231" s="1"/>
      <c r="AF231" s="1"/>
    </row>
    <row r="232" spans="1:32" ht="15.7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1"/>
      <c r="P232" s="20"/>
      <c r="Q232" s="21"/>
      <c r="R232" s="21"/>
      <c r="S232" s="21"/>
      <c r="T232" s="20"/>
      <c r="U232" s="21"/>
      <c r="V232" s="21"/>
      <c r="W232" s="21"/>
      <c r="X232" s="21"/>
      <c r="Y232" s="21"/>
      <c r="Z232" s="20"/>
      <c r="AA232" s="23"/>
      <c r="AB232" s="1"/>
      <c r="AC232" s="1"/>
      <c r="AD232" s="1"/>
      <c r="AE232" s="1"/>
      <c r="AF232" s="1"/>
    </row>
    <row r="233" spans="1:32" ht="15.7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1"/>
      <c r="P233" s="20"/>
      <c r="Q233" s="21"/>
      <c r="R233" s="21"/>
      <c r="S233" s="21"/>
      <c r="T233" s="20"/>
      <c r="U233" s="21"/>
      <c r="V233" s="21"/>
      <c r="W233" s="21"/>
      <c r="X233" s="21"/>
      <c r="Y233" s="21"/>
      <c r="Z233" s="20"/>
      <c r="AA233" s="23"/>
      <c r="AB233" s="1"/>
      <c r="AC233" s="1"/>
      <c r="AD233" s="1"/>
      <c r="AE233" s="1"/>
      <c r="AF233" s="1"/>
    </row>
    <row r="234" spans="1:32" ht="15.7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1"/>
      <c r="P234" s="20"/>
      <c r="Q234" s="21"/>
      <c r="R234" s="21"/>
      <c r="S234" s="21"/>
      <c r="T234" s="20"/>
      <c r="U234" s="21"/>
      <c r="V234" s="21"/>
      <c r="W234" s="21"/>
      <c r="X234" s="21"/>
      <c r="Y234" s="21"/>
      <c r="Z234" s="20"/>
      <c r="AA234" s="23"/>
      <c r="AB234" s="1"/>
      <c r="AC234" s="1"/>
      <c r="AD234" s="1"/>
      <c r="AE234" s="1"/>
      <c r="AF234" s="1"/>
    </row>
    <row r="235" spans="1:32" ht="15.7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1"/>
      <c r="P235" s="20"/>
      <c r="Q235" s="21"/>
      <c r="R235" s="21"/>
      <c r="S235" s="21"/>
      <c r="T235" s="20"/>
      <c r="U235" s="21"/>
      <c r="V235" s="21"/>
      <c r="W235" s="21"/>
      <c r="X235" s="21"/>
      <c r="Y235" s="21"/>
      <c r="Z235" s="20"/>
      <c r="AA235" s="23"/>
      <c r="AB235" s="1"/>
      <c r="AC235" s="1"/>
      <c r="AD235" s="1"/>
      <c r="AE235" s="1"/>
      <c r="AF235" s="1"/>
    </row>
    <row r="236" spans="1:32" ht="15.7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1"/>
      <c r="P236" s="20"/>
      <c r="Q236" s="21"/>
      <c r="R236" s="21"/>
      <c r="S236" s="21"/>
      <c r="T236" s="20"/>
      <c r="U236" s="21"/>
      <c r="V236" s="21"/>
      <c r="W236" s="21"/>
      <c r="X236" s="21"/>
      <c r="Y236" s="21"/>
      <c r="Z236" s="20"/>
      <c r="AA236" s="23"/>
      <c r="AB236" s="1"/>
      <c r="AC236" s="1"/>
      <c r="AD236" s="1"/>
      <c r="AE236" s="1"/>
      <c r="AF236" s="1"/>
    </row>
    <row r="237" spans="1:32" ht="15.7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1"/>
      <c r="P237" s="20"/>
      <c r="Q237" s="21"/>
      <c r="R237" s="21"/>
      <c r="S237" s="21"/>
      <c r="T237" s="20"/>
      <c r="U237" s="21"/>
      <c r="V237" s="21"/>
      <c r="W237" s="21"/>
      <c r="X237" s="21"/>
      <c r="Y237" s="21"/>
      <c r="Z237" s="20"/>
      <c r="AA237" s="23"/>
      <c r="AB237" s="1"/>
      <c r="AC237" s="1"/>
      <c r="AD237" s="1"/>
      <c r="AE237" s="1"/>
      <c r="AF237" s="1"/>
    </row>
    <row r="238" spans="1:32" ht="15.7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1"/>
      <c r="P238" s="20"/>
      <c r="Q238" s="21"/>
      <c r="R238" s="21"/>
      <c r="S238" s="21"/>
      <c r="T238" s="20"/>
      <c r="U238" s="21"/>
      <c r="V238" s="21"/>
      <c r="W238" s="21"/>
      <c r="X238" s="21"/>
      <c r="Y238" s="21"/>
      <c r="Z238" s="20"/>
      <c r="AA238" s="23"/>
      <c r="AB238" s="1"/>
      <c r="AC238" s="1"/>
      <c r="AD238" s="1"/>
      <c r="AE238" s="1"/>
      <c r="AF238" s="1"/>
    </row>
    <row r="239" spans="1:32" ht="15.7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1"/>
      <c r="P239" s="20"/>
      <c r="Q239" s="21"/>
      <c r="R239" s="21"/>
      <c r="S239" s="21"/>
      <c r="T239" s="20"/>
      <c r="U239" s="21"/>
      <c r="V239" s="21"/>
      <c r="W239" s="21"/>
      <c r="X239" s="21"/>
      <c r="Y239" s="21"/>
      <c r="Z239" s="20"/>
      <c r="AA239" s="23"/>
      <c r="AB239" s="1"/>
      <c r="AC239" s="1"/>
      <c r="AD239" s="1"/>
      <c r="AE239" s="1"/>
      <c r="AF239" s="1"/>
    </row>
    <row r="240" spans="1:32" ht="15.7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1"/>
      <c r="P240" s="20"/>
      <c r="Q240" s="21"/>
      <c r="R240" s="21"/>
      <c r="S240" s="21"/>
      <c r="T240" s="20"/>
      <c r="U240" s="21"/>
      <c r="V240" s="21"/>
      <c r="W240" s="21"/>
      <c r="X240" s="21"/>
      <c r="Y240" s="21"/>
      <c r="Z240" s="20"/>
      <c r="AA240" s="23"/>
      <c r="AB240" s="1"/>
      <c r="AC240" s="1"/>
      <c r="AD240" s="1"/>
      <c r="AE240" s="1"/>
      <c r="AF240" s="1"/>
    </row>
    <row r="241" spans="1:32" ht="15.7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1"/>
      <c r="P241" s="20"/>
      <c r="Q241" s="21"/>
      <c r="R241" s="21"/>
      <c r="S241" s="21"/>
      <c r="T241" s="20"/>
      <c r="U241" s="21"/>
      <c r="V241" s="21"/>
      <c r="W241" s="21"/>
      <c r="X241" s="21"/>
      <c r="Y241" s="21"/>
      <c r="Z241" s="20"/>
      <c r="AA241" s="23"/>
      <c r="AB241" s="1"/>
      <c r="AC241" s="1"/>
      <c r="AD241" s="1"/>
      <c r="AE241" s="1"/>
      <c r="AF241" s="1"/>
    </row>
    <row r="242" spans="1:32" ht="15.7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1"/>
      <c r="P242" s="20"/>
      <c r="Q242" s="21"/>
      <c r="R242" s="21"/>
      <c r="S242" s="21"/>
      <c r="T242" s="20"/>
      <c r="U242" s="21"/>
      <c r="V242" s="21"/>
      <c r="W242" s="21"/>
      <c r="X242" s="21"/>
      <c r="Y242" s="21"/>
      <c r="Z242" s="20"/>
      <c r="AA242" s="23"/>
      <c r="AB242" s="1"/>
      <c r="AC242" s="1"/>
      <c r="AD242" s="1"/>
      <c r="AE242" s="1"/>
      <c r="AF242" s="1"/>
    </row>
    <row r="243" spans="1:32" ht="15.7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1"/>
      <c r="P243" s="20"/>
      <c r="Q243" s="21"/>
      <c r="R243" s="21"/>
      <c r="S243" s="21"/>
      <c r="T243" s="20"/>
      <c r="U243" s="21"/>
      <c r="V243" s="21"/>
      <c r="W243" s="21"/>
      <c r="X243" s="21"/>
      <c r="Y243" s="21"/>
      <c r="Z243" s="20"/>
      <c r="AA243" s="23"/>
      <c r="AB243" s="1"/>
      <c r="AC243" s="1"/>
      <c r="AD243" s="1"/>
      <c r="AE243" s="1"/>
      <c r="AF243" s="1"/>
    </row>
    <row r="244" spans="1:32" ht="15.7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1"/>
      <c r="P244" s="20"/>
      <c r="Q244" s="21"/>
      <c r="R244" s="21"/>
      <c r="S244" s="21"/>
      <c r="T244" s="20"/>
      <c r="U244" s="21"/>
      <c r="V244" s="21"/>
      <c r="W244" s="21"/>
      <c r="X244" s="21"/>
      <c r="Y244" s="21"/>
      <c r="Z244" s="20"/>
      <c r="AA244" s="23"/>
      <c r="AB244" s="1"/>
      <c r="AC244" s="1"/>
      <c r="AD244" s="1"/>
      <c r="AE244" s="1"/>
      <c r="AF244" s="1"/>
    </row>
    <row r="245" spans="1:32" ht="15.7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1"/>
      <c r="P245" s="20"/>
      <c r="Q245" s="21"/>
      <c r="R245" s="21"/>
      <c r="S245" s="21"/>
      <c r="T245" s="20"/>
      <c r="U245" s="21"/>
      <c r="V245" s="21"/>
      <c r="W245" s="21"/>
      <c r="X245" s="21"/>
      <c r="Y245" s="21"/>
      <c r="Z245" s="20"/>
      <c r="AA245" s="23"/>
      <c r="AB245" s="1"/>
      <c r="AC245" s="1"/>
      <c r="AD245" s="1"/>
      <c r="AE245" s="1"/>
      <c r="AF245" s="1"/>
    </row>
    <row r="246" spans="1:32" ht="15.7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1"/>
      <c r="P246" s="20"/>
      <c r="Q246" s="21"/>
      <c r="R246" s="21"/>
      <c r="S246" s="21"/>
      <c r="T246" s="20"/>
      <c r="U246" s="21"/>
      <c r="V246" s="21"/>
      <c r="W246" s="21"/>
      <c r="X246" s="21"/>
      <c r="Y246" s="21"/>
      <c r="Z246" s="20"/>
      <c r="AA246" s="23"/>
      <c r="AB246" s="1"/>
      <c r="AC246" s="1"/>
      <c r="AD246" s="1"/>
      <c r="AE246" s="1"/>
      <c r="AF246" s="1"/>
    </row>
    <row r="247" spans="1:32" ht="15.7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1"/>
      <c r="P247" s="20"/>
      <c r="Q247" s="21"/>
      <c r="R247" s="21"/>
      <c r="S247" s="21"/>
      <c r="T247" s="20"/>
      <c r="U247" s="21"/>
      <c r="V247" s="21"/>
      <c r="W247" s="21"/>
      <c r="X247" s="21"/>
      <c r="Y247" s="21"/>
      <c r="Z247" s="20"/>
      <c r="AA247" s="23"/>
      <c r="AB247" s="1"/>
      <c r="AC247" s="1"/>
      <c r="AD247" s="1"/>
      <c r="AE247" s="1"/>
      <c r="AF247" s="1"/>
    </row>
    <row r="248" spans="1:32" ht="15.7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1"/>
      <c r="P248" s="20"/>
      <c r="Q248" s="21"/>
      <c r="R248" s="21"/>
      <c r="S248" s="21"/>
      <c r="T248" s="20"/>
      <c r="U248" s="21"/>
      <c r="V248" s="21"/>
      <c r="W248" s="21"/>
      <c r="X248" s="21"/>
      <c r="Y248" s="21"/>
      <c r="Z248" s="20"/>
      <c r="AA248" s="23"/>
      <c r="AB248" s="1"/>
      <c r="AC248" s="1"/>
      <c r="AD248" s="1"/>
      <c r="AE248" s="1"/>
      <c r="AF248" s="1"/>
    </row>
    <row r="249" spans="1:32" ht="15.7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1"/>
      <c r="P249" s="20"/>
      <c r="Q249" s="21"/>
      <c r="R249" s="21"/>
      <c r="S249" s="21"/>
      <c r="T249" s="20"/>
      <c r="U249" s="21"/>
      <c r="V249" s="21"/>
      <c r="W249" s="21"/>
      <c r="X249" s="21"/>
      <c r="Y249" s="21"/>
      <c r="Z249" s="20"/>
      <c r="AA249" s="23"/>
      <c r="AB249" s="1"/>
      <c r="AC249" s="1"/>
      <c r="AD249" s="1"/>
      <c r="AE249" s="1"/>
      <c r="AF249" s="1"/>
    </row>
    <row r="250" spans="1:32" ht="15.7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1"/>
      <c r="P250" s="20"/>
      <c r="Q250" s="21"/>
      <c r="R250" s="21"/>
      <c r="S250" s="21"/>
      <c r="T250" s="20"/>
      <c r="U250" s="21"/>
      <c r="V250" s="21"/>
      <c r="W250" s="21"/>
      <c r="X250" s="21"/>
      <c r="Y250" s="21"/>
      <c r="Z250" s="20"/>
      <c r="AA250" s="23"/>
      <c r="AB250" s="1"/>
      <c r="AC250" s="1"/>
      <c r="AD250" s="1"/>
      <c r="AE250" s="1"/>
      <c r="AF250" s="1"/>
    </row>
    <row r="251" spans="1:32" ht="15.7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1"/>
      <c r="P251" s="20"/>
      <c r="Q251" s="21"/>
      <c r="R251" s="21"/>
      <c r="S251" s="21"/>
      <c r="T251" s="20"/>
      <c r="U251" s="21"/>
      <c r="V251" s="21"/>
      <c r="W251" s="21"/>
      <c r="X251" s="21"/>
      <c r="Y251" s="21"/>
      <c r="Z251" s="20"/>
      <c r="AA251" s="23"/>
      <c r="AB251" s="1"/>
      <c r="AC251" s="1"/>
      <c r="AD251" s="1"/>
      <c r="AE251" s="1"/>
      <c r="AF251" s="1"/>
    </row>
    <row r="252" spans="1:32" ht="15.7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1"/>
      <c r="P252" s="20"/>
      <c r="Q252" s="21"/>
      <c r="R252" s="21"/>
      <c r="S252" s="21"/>
      <c r="T252" s="20"/>
      <c r="U252" s="21"/>
      <c r="V252" s="21"/>
      <c r="W252" s="21"/>
      <c r="X252" s="21"/>
      <c r="Y252" s="21"/>
      <c r="Z252" s="20"/>
      <c r="AA252" s="23"/>
      <c r="AB252" s="1"/>
      <c r="AC252" s="1"/>
      <c r="AD252" s="1"/>
      <c r="AE252" s="1"/>
      <c r="AF252" s="1"/>
    </row>
    <row r="253" spans="1:32" ht="15.7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1"/>
      <c r="P253" s="20"/>
      <c r="Q253" s="21"/>
      <c r="R253" s="21"/>
      <c r="S253" s="21"/>
      <c r="T253" s="20"/>
      <c r="U253" s="21"/>
      <c r="V253" s="21"/>
      <c r="W253" s="21"/>
      <c r="X253" s="21"/>
      <c r="Y253" s="21"/>
      <c r="Z253" s="20"/>
      <c r="AA253" s="23"/>
      <c r="AB253" s="1"/>
      <c r="AC253" s="1"/>
      <c r="AD253" s="1"/>
      <c r="AE253" s="1"/>
      <c r="AF253" s="1"/>
    </row>
    <row r="254" spans="1:32" ht="15.7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1"/>
      <c r="P254" s="20"/>
      <c r="Q254" s="21"/>
      <c r="R254" s="21"/>
      <c r="S254" s="21"/>
      <c r="T254" s="20"/>
      <c r="U254" s="21"/>
      <c r="V254" s="21"/>
      <c r="W254" s="21"/>
      <c r="X254" s="21"/>
      <c r="Y254" s="21"/>
      <c r="Z254" s="20"/>
      <c r="AA254" s="23"/>
      <c r="AB254" s="1"/>
      <c r="AC254" s="1"/>
      <c r="AD254" s="1"/>
      <c r="AE254" s="1"/>
      <c r="AF254" s="1"/>
    </row>
    <row r="255" spans="1:32" ht="15.7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1"/>
      <c r="P255" s="20"/>
      <c r="Q255" s="21"/>
      <c r="R255" s="21"/>
      <c r="S255" s="21"/>
      <c r="T255" s="20"/>
      <c r="U255" s="21"/>
      <c r="V255" s="21"/>
      <c r="W255" s="21"/>
      <c r="X255" s="21"/>
      <c r="Y255" s="21"/>
      <c r="Z255" s="20"/>
      <c r="AA255" s="23"/>
      <c r="AB255" s="1"/>
      <c r="AC255" s="1"/>
      <c r="AD255" s="1"/>
      <c r="AE255" s="1"/>
      <c r="AF255" s="1"/>
    </row>
    <row r="256" spans="1:32" ht="15.7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1"/>
      <c r="P256" s="20"/>
      <c r="Q256" s="21"/>
      <c r="R256" s="21"/>
      <c r="S256" s="21"/>
      <c r="T256" s="20"/>
      <c r="U256" s="21"/>
      <c r="V256" s="21"/>
      <c r="W256" s="21"/>
      <c r="X256" s="21"/>
      <c r="Y256" s="21"/>
      <c r="Z256" s="20"/>
      <c r="AA256" s="23"/>
      <c r="AB256" s="1"/>
      <c r="AC256" s="1"/>
      <c r="AD256" s="1"/>
      <c r="AE256" s="1"/>
      <c r="AF256" s="1"/>
    </row>
    <row r="257" spans="1:32" ht="15.7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1"/>
      <c r="P257" s="20"/>
      <c r="Q257" s="21"/>
      <c r="R257" s="21"/>
      <c r="S257" s="21"/>
      <c r="T257" s="20"/>
      <c r="U257" s="21"/>
      <c r="V257" s="21"/>
      <c r="W257" s="21"/>
      <c r="X257" s="21"/>
      <c r="Y257" s="21"/>
      <c r="Z257" s="20"/>
      <c r="AA257" s="23"/>
      <c r="AB257" s="1"/>
      <c r="AC257" s="1"/>
      <c r="AD257" s="1"/>
      <c r="AE257" s="1"/>
      <c r="AF257" s="1"/>
    </row>
    <row r="258" spans="1:32" ht="15.7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1"/>
      <c r="P258" s="20"/>
      <c r="Q258" s="21"/>
      <c r="R258" s="21"/>
      <c r="S258" s="21"/>
      <c r="T258" s="20"/>
      <c r="U258" s="21"/>
      <c r="V258" s="21"/>
      <c r="W258" s="21"/>
      <c r="X258" s="21"/>
      <c r="Y258" s="21"/>
      <c r="Z258" s="20"/>
      <c r="AA258" s="23"/>
      <c r="AB258" s="1"/>
      <c r="AC258" s="1"/>
      <c r="AD258" s="1"/>
      <c r="AE258" s="1"/>
      <c r="AF258" s="1"/>
    </row>
    <row r="259" spans="1:32" ht="15.7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1"/>
      <c r="P259" s="20"/>
      <c r="Q259" s="21"/>
      <c r="R259" s="21"/>
      <c r="S259" s="21"/>
      <c r="T259" s="20"/>
      <c r="U259" s="21"/>
      <c r="V259" s="21"/>
      <c r="W259" s="21"/>
      <c r="X259" s="21"/>
      <c r="Y259" s="21"/>
      <c r="Z259" s="20"/>
      <c r="AA259" s="23"/>
      <c r="AB259" s="1"/>
      <c r="AC259" s="1"/>
      <c r="AD259" s="1"/>
      <c r="AE259" s="1"/>
      <c r="AF259" s="1"/>
    </row>
    <row r="260" spans="1:32" ht="15.7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1"/>
      <c r="P260" s="20"/>
      <c r="Q260" s="21"/>
      <c r="R260" s="21"/>
      <c r="S260" s="21"/>
      <c r="T260" s="20"/>
      <c r="U260" s="21"/>
      <c r="V260" s="21"/>
      <c r="W260" s="21"/>
      <c r="X260" s="21"/>
      <c r="Y260" s="21"/>
      <c r="Z260" s="20"/>
      <c r="AA260" s="23"/>
      <c r="AB260" s="1"/>
      <c r="AC260" s="1"/>
      <c r="AD260" s="1"/>
      <c r="AE260" s="1"/>
      <c r="AF260" s="1"/>
    </row>
    <row r="261" spans="1:32" ht="15.7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1"/>
      <c r="P261" s="20"/>
      <c r="Q261" s="21"/>
      <c r="R261" s="21"/>
      <c r="S261" s="21"/>
      <c r="T261" s="20"/>
      <c r="U261" s="21"/>
      <c r="V261" s="21"/>
      <c r="W261" s="21"/>
      <c r="X261" s="21"/>
      <c r="Y261" s="21"/>
      <c r="Z261" s="20"/>
      <c r="AA261" s="23"/>
      <c r="AB261" s="1"/>
      <c r="AC261" s="1"/>
      <c r="AD261" s="1"/>
      <c r="AE261" s="1"/>
      <c r="AF261" s="1"/>
    </row>
    <row r="262" spans="1:32" ht="15.7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1"/>
      <c r="P262" s="20"/>
      <c r="Q262" s="21"/>
      <c r="R262" s="21"/>
      <c r="S262" s="21"/>
      <c r="T262" s="20"/>
      <c r="U262" s="21"/>
      <c r="V262" s="21"/>
      <c r="W262" s="21"/>
      <c r="X262" s="21"/>
      <c r="Y262" s="21"/>
      <c r="Z262" s="20"/>
      <c r="AA262" s="23"/>
      <c r="AB262" s="1"/>
      <c r="AC262" s="1"/>
      <c r="AD262" s="1"/>
      <c r="AE262" s="1"/>
      <c r="AF262" s="1"/>
    </row>
    <row r="263" spans="1:32" ht="15.7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1"/>
      <c r="P263" s="20"/>
      <c r="Q263" s="21"/>
      <c r="R263" s="21"/>
      <c r="S263" s="21"/>
      <c r="T263" s="20"/>
      <c r="U263" s="21"/>
      <c r="V263" s="21"/>
      <c r="W263" s="21"/>
      <c r="X263" s="21"/>
      <c r="Y263" s="21"/>
      <c r="Z263" s="20"/>
      <c r="AA263" s="23"/>
      <c r="AB263" s="1"/>
      <c r="AC263" s="1"/>
      <c r="AD263" s="1"/>
      <c r="AE263" s="1"/>
      <c r="AF263" s="1"/>
    </row>
    <row r="264" spans="1:32" ht="15.7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1"/>
      <c r="P264" s="20"/>
      <c r="Q264" s="21"/>
      <c r="R264" s="21"/>
      <c r="S264" s="21"/>
      <c r="T264" s="20"/>
      <c r="U264" s="21"/>
      <c r="V264" s="21"/>
      <c r="W264" s="21"/>
      <c r="X264" s="21"/>
      <c r="Y264" s="21"/>
      <c r="Z264" s="20"/>
      <c r="AA264" s="23"/>
      <c r="AB264" s="1"/>
      <c r="AC264" s="1"/>
      <c r="AD264" s="1"/>
      <c r="AE264" s="1"/>
      <c r="AF264" s="1"/>
    </row>
    <row r="265" spans="1:32" ht="15.7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1"/>
      <c r="P265" s="20"/>
      <c r="Q265" s="21"/>
      <c r="R265" s="21"/>
      <c r="S265" s="21"/>
      <c r="T265" s="20"/>
      <c r="U265" s="21"/>
      <c r="V265" s="21"/>
      <c r="W265" s="21"/>
      <c r="X265" s="21"/>
      <c r="Y265" s="21"/>
      <c r="Z265" s="20"/>
      <c r="AA265" s="23"/>
      <c r="AB265" s="1"/>
      <c r="AC265" s="1"/>
      <c r="AD265" s="1"/>
      <c r="AE265" s="1"/>
      <c r="AF265" s="1"/>
    </row>
    <row r="266" spans="1:32" ht="15.7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1"/>
      <c r="P266" s="20"/>
      <c r="Q266" s="21"/>
      <c r="R266" s="21"/>
      <c r="S266" s="21"/>
      <c r="T266" s="20"/>
      <c r="U266" s="21"/>
      <c r="V266" s="21"/>
      <c r="W266" s="21"/>
      <c r="X266" s="21"/>
      <c r="Y266" s="21"/>
      <c r="Z266" s="20"/>
      <c r="AA266" s="23"/>
      <c r="AB266" s="1"/>
      <c r="AC266" s="1"/>
      <c r="AD266" s="1"/>
      <c r="AE266" s="1"/>
      <c r="AF266" s="1"/>
    </row>
    <row r="267" spans="1:32" ht="15.7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1"/>
      <c r="P267" s="20"/>
      <c r="Q267" s="21"/>
      <c r="R267" s="21"/>
      <c r="S267" s="21"/>
      <c r="T267" s="20"/>
      <c r="U267" s="21"/>
      <c r="V267" s="21"/>
      <c r="W267" s="21"/>
      <c r="X267" s="21"/>
      <c r="Y267" s="21"/>
      <c r="Z267" s="20"/>
      <c r="AA267" s="23"/>
      <c r="AB267" s="1"/>
      <c r="AC267" s="1"/>
      <c r="AD267" s="1"/>
      <c r="AE267" s="1"/>
      <c r="AF267" s="1"/>
    </row>
    <row r="268" spans="1:32" ht="15.7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1"/>
      <c r="P268" s="20"/>
      <c r="Q268" s="21"/>
      <c r="R268" s="21"/>
      <c r="S268" s="21"/>
      <c r="T268" s="20"/>
      <c r="U268" s="21"/>
      <c r="V268" s="21"/>
      <c r="W268" s="21"/>
      <c r="X268" s="21"/>
      <c r="Y268" s="21"/>
      <c r="Z268" s="20"/>
      <c r="AA268" s="23"/>
      <c r="AB268" s="1"/>
      <c r="AC268" s="1"/>
      <c r="AD268" s="1"/>
      <c r="AE268" s="1"/>
      <c r="AF268" s="1"/>
    </row>
    <row r="269" spans="1:32" ht="15.7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1"/>
      <c r="P269" s="20"/>
      <c r="Q269" s="21"/>
      <c r="R269" s="21"/>
      <c r="S269" s="21"/>
      <c r="T269" s="20"/>
      <c r="U269" s="21"/>
      <c r="V269" s="21"/>
      <c r="W269" s="21"/>
      <c r="X269" s="21"/>
      <c r="Y269" s="21"/>
      <c r="Z269" s="20"/>
      <c r="AA269" s="23"/>
      <c r="AB269" s="1"/>
      <c r="AC269" s="1"/>
      <c r="AD269" s="1"/>
      <c r="AE269" s="1"/>
      <c r="AF269" s="1"/>
    </row>
    <row r="270" spans="1:32" ht="15.7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1"/>
      <c r="P270" s="20"/>
      <c r="Q270" s="21"/>
      <c r="R270" s="21"/>
      <c r="S270" s="21"/>
      <c r="T270" s="20"/>
      <c r="U270" s="21"/>
      <c r="V270" s="21"/>
      <c r="W270" s="21"/>
      <c r="X270" s="21"/>
      <c r="Y270" s="21"/>
      <c r="Z270" s="20"/>
      <c r="AA270" s="23"/>
      <c r="AB270" s="1"/>
      <c r="AC270" s="1"/>
      <c r="AD270" s="1"/>
      <c r="AE270" s="1"/>
      <c r="AF270" s="1"/>
    </row>
    <row r="271" spans="1:32" ht="15.7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1"/>
      <c r="P271" s="20"/>
      <c r="Q271" s="21"/>
      <c r="R271" s="21"/>
      <c r="S271" s="21"/>
      <c r="T271" s="20"/>
      <c r="U271" s="21"/>
      <c r="V271" s="21"/>
      <c r="W271" s="21"/>
      <c r="X271" s="21"/>
      <c r="Y271" s="21"/>
      <c r="Z271" s="20"/>
      <c r="AA271" s="23"/>
      <c r="AB271" s="1"/>
      <c r="AC271" s="1"/>
      <c r="AD271" s="1"/>
      <c r="AE271" s="1"/>
      <c r="AF271" s="1"/>
    </row>
    <row r="272" spans="1:32" ht="15.7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1"/>
      <c r="P272" s="20"/>
      <c r="Q272" s="21"/>
      <c r="R272" s="21"/>
      <c r="S272" s="21"/>
      <c r="T272" s="20"/>
      <c r="U272" s="21"/>
      <c r="V272" s="21"/>
      <c r="W272" s="21"/>
      <c r="X272" s="21"/>
      <c r="Y272" s="21"/>
      <c r="Z272" s="20"/>
      <c r="AA272" s="23"/>
      <c r="AB272" s="1"/>
      <c r="AC272" s="1"/>
      <c r="AD272" s="1"/>
      <c r="AE272" s="1"/>
      <c r="AF272" s="1"/>
    </row>
    <row r="273" spans="1:32" ht="15.7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1"/>
      <c r="P273" s="20"/>
      <c r="Q273" s="21"/>
      <c r="R273" s="21"/>
      <c r="S273" s="21"/>
      <c r="T273" s="20"/>
      <c r="U273" s="21"/>
      <c r="V273" s="21"/>
      <c r="W273" s="21"/>
      <c r="X273" s="21"/>
      <c r="Y273" s="21"/>
      <c r="Z273" s="20"/>
      <c r="AA273" s="23"/>
      <c r="AB273" s="1"/>
      <c r="AC273" s="1"/>
      <c r="AD273" s="1"/>
      <c r="AE273" s="1"/>
      <c r="AF273" s="1"/>
    </row>
    <row r="274" spans="1:32" ht="15.7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1"/>
      <c r="P274" s="20"/>
      <c r="Q274" s="21"/>
      <c r="R274" s="21"/>
      <c r="S274" s="21"/>
      <c r="T274" s="20"/>
      <c r="U274" s="21"/>
      <c r="V274" s="21"/>
      <c r="W274" s="21"/>
      <c r="X274" s="21"/>
      <c r="Y274" s="21"/>
      <c r="Z274" s="20"/>
      <c r="AA274" s="23"/>
      <c r="AB274" s="1"/>
      <c r="AC274" s="1"/>
      <c r="AD274" s="1"/>
      <c r="AE274" s="1"/>
      <c r="AF274" s="1"/>
    </row>
    <row r="275" spans="1:32" ht="15.7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1"/>
      <c r="P275" s="20"/>
      <c r="Q275" s="21"/>
      <c r="R275" s="21"/>
      <c r="S275" s="21"/>
      <c r="T275" s="20"/>
      <c r="U275" s="21"/>
      <c r="V275" s="21"/>
      <c r="W275" s="21"/>
      <c r="X275" s="21"/>
      <c r="Y275" s="21"/>
      <c r="Z275" s="20"/>
      <c r="AA275" s="23"/>
      <c r="AB275" s="1"/>
      <c r="AC275" s="1"/>
      <c r="AD275" s="1"/>
      <c r="AE275" s="1"/>
      <c r="AF275" s="1"/>
    </row>
    <row r="276" spans="1:32" ht="15.7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1"/>
      <c r="P276" s="20"/>
      <c r="Q276" s="21"/>
      <c r="R276" s="21"/>
      <c r="S276" s="21"/>
      <c r="T276" s="20"/>
      <c r="U276" s="21"/>
      <c r="V276" s="21"/>
      <c r="W276" s="21"/>
      <c r="X276" s="21"/>
      <c r="Y276" s="21"/>
      <c r="Z276" s="20"/>
      <c r="AA276" s="23"/>
      <c r="AB276" s="1"/>
      <c r="AC276" s="1"/>
      <c r="AD276" s="1"/>
      <c r="AE276" s="1"/>
      <c r="AF276" s="1"/>
    </row>
    <row r="277" spans="1:32" ht="15.7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1"/>
      <c r="P277" s="20"/>
      <c r="Q277" s="21"/>
      <c r="R277" s="21"/>
      <c r="S277" s="21"/>
      <c r="T277" s="20"/>
      <c r="U277" s="21"/>
      <c r="V277" s="21"/>
      <c r="W277" s="21"/>
      <c r="X277" s="21"/>
      <c r="Y277" s="21"/>
      <c r="Z277" s="20"/>
      <c r="AA277" s="23"/>
      <c r="AB277" s="1"/>
      <c r="AC277" s="1"/>
      <c r="AD277" s="1"/>
      <c r="AE277" s="1"/>
      <c r="AF277" s="1"/>
    </row>
    <row r="278" spans="1:32" ht="15.7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1"/>
      <c r="P278" s="20"/>
      <c r="Q278" s="21"/>
      <c r="R278" s="21"/>
      <c r="S278" s="21"/>
      <c r="T278" s="20"/>
      <c r="U278" s="21"/>
      <c r="V278" s="21"/>
      <c r="W278" s="21"/>
      <c r="X278" s="21"/>
      <c r="Y278" s="21"/>
      <c r="Z278" s="20"/>
      <c r="AA278" s="23"/>
      <c r="AB278" s="1"/>
      <c r="AC278" s="1"/>
      <c r="AD278" s="1"/>
      <c r="AE278" s="1"/>
      <c r="AF278" s="1"/>
    </row>
    <row r="279" spans="1:32" ht="15.7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1"/>
      <c r="P279" s="20"/>
      <c r="Q279" s="21"/>
      <c r="R279" s="21"/>
      <c r="S279" s="21"/>
      <c r="T279" s="20"/>
      <c r="U279" s="21"/>
      <c r="V279" s="21"/>
      <c r="W279" s="21"/>
      <c r="X279" s="21"/>
      <c r="Y279" s="21"/>
      <c r="Z279" s="20"/>
      <c r="AA279" s="23"/>
      <c r="AB279" s="1"/>
      <c r="AC279" s="1"/>
      <c r="AD279" s="1"/>
      <c r="AE279" s="1"/>
      <c r="AF279" s="1"/>
    </row>
    <row r="280" spans="1:32" ht="15.7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1"/>
      <c r="P280" s="20"/>
      <c r="Q280" s="21"/>
      <c r="R280" s="21"/>
      <c r="S280" s="21"/>
      <c r="T280" s="20"/>
      <c r="U280" s="21"/>
      <c r="V280" s="21"/>
      <c r="W280" s="21"/>
      <c r="X280" s="21"/>
      <c r="Y280" s="21"/>
      <c r="Z280" s="20"/>
      <c r="AA280" s="23"/>
      <c r="AB280" s="1"/>
      <c r="AC280" s="1"/>
      <c r="AD280" s="1"/>
      <c r="AE280" s="1"/>
      <c r="AF280" s="1"/>
    </row>
    <row r="281" spans="1:32" ht="15.7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1"/>
      <c r="P281" s="20"/>
      <c r="Q281" s="21"/>
      <c r="R281" s="21"/>
      <c r="S281" s="21"/>
      <c r="T281" s="20"/>
      <c r="U281" s="21"/>
      <c r="V281" s="21"/>
      <c r="W281" s="21"/>
      <c r="X281" s="21"/>
      <c r="Y281" s="21"/>
      <c r="Z281" s="20"/>
      <c r="AA281" s="23"/>
      <c r="AB281" s="1"/>
      <c r="AC281" s="1"/>
      <c r="AD281" s="1"/>
      <c r="AE281" s="1"/>
      <c r="AF281" s="1"/>
    </row>
    <row r="282" spans="1:32" ht="15.7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1"/>
      <c r="P282" s="20"/>
      <c r="Q282" s="21"/>
      <c r="R282" s="21"/>
      <c r="S282" s="21"/>
      <c r="T282" s="20"/>
      <c r="U282" s="21"/>
      <c r="V282" s="21"/>
      <c r="W282" s="21"/>
      <c r="X282" s="21"/>
      <c r="Y282" s="21"/>
      <c r="Z282" s="20"/>
      <c r="AA282" s="23"/>
      <c r="AB282" s="1"/>
      <c r="AC282" s="1"/>
      <c r="AD282" s="1"/>
      <c r="AE282" s="1"/>
      <c r="AF282" s="1"/>
    </row>
    <row r="283" spans="1:32" ht="15.7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1"/>
      <c r="P283" s="20"/>
      <c r="Q283" s="21"/>
      <c r="R283" s="21"/>
      <c r="S283" s="21"/>
      <c r="T283" s="20"/>
      <c r="U283" s="21"/>
      <c r="V283" s="21"/>
      <c r="W283" s="21"/>
      <c r="X283" s="21"/>
      <c r="Y283" s="21"/>
      <c r="Z283" s="20"/>
      <c r="AA283" s="23"/>
      <c r="AB283" s="1"/>
      <c r="AC283" s="1"/>
      <c r="AD283" s="1"/>
      <c r="AE283" s="1"/>
      <c r="AF283" s="1"/>
    </row>
    <row r="284" spans="1:32" ht="15.7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1"/>
      <c r="P284" s="20"/>
      <c r="Q284" s="21"/>
      <c r="R284" s="21"/>
      <c r="S284" s="21"/>
      <c r="T284" s="20"/>
      <c r="U284" s="21"/>
      <c r="V284" s="21"/>
      <c r="W284" s="21"/>
      <c r="X284" s="21"/>
      <c r="Y284" s="21"/>
      <c r="Z284" s="20"/>
      <c r="AA284" s="23"/>
      <c r="AB284" s="1"/>
      <c r="AC284" s="1"/>
      <c r="AD284" s="1"/>
      <c r="AE284" s="1"/>
      <c r="AF284" s="1"/>
    </row>
    <row r="285" spans="1:32" ht="15.7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1"/>
      <c r="P285" s="20"/>
      <c r="Q285" s="21"/>
      <c r="R285" s="21"/>
      <c r="S285" s="21"/>
      <c r="T285" s="20"/>
      <c r="U285" s="21"/>
      <c r="V285" s="21"/>
      <c r="W285" s="21"/>
      <c r="X285" s="21"/>
      <c r="Y285" s="21"/>
      <c r="Z285" s="20"/>
      <c r="AA285" s="23"/>
      <c r="AB285" s="1"/>
      <c r="AC285" s="1"/>
      <c r="AD285" s="1"/>
      <c r="AE285" s="1"/>
      <c r="AF285" s="1"/>
    </row>
    <row r="286" spans="1:32" ht="15.7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1"/>
      <c r="P286" s="20"/>
      <c r="Q286" s="21"/>
      <c r="R286" s="21"/>
      <c r="S286" s="21"/>
      <c r="T286" s="20"/>
      <c r="U286" s="21"/>
      <c r="V286" s="21"/>
      <c r="W286" s="21"/>
      <c r="X286" s="21"/>
      <c r="Y286" s="21"/>
      <c r="Z286" s="20"/>
      <c r="AA286" s="23"/>
      <c r="AB286" s="1"/>
      <c r="AC286" s="1"/>
      <c r="AD286" s="1"/>
      <c r="AE286" s="1"/>
      <c r="AF286" s="1"/>
    </row>
    <row r="287" spans="1:32" ht="15.7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1"/>
      <c r="P287" s="20"/>
      <c r="Q287" s="21"/>
      <c r="R287" s="21"/>
      <c r="S287" s="21"/>
      <c r="T287" s="20"/>
      <c r="U287" s="21"/>
      <c r="V287" s="21"/>
      <c r="W287" s="21"/>
      <c r="X287" s="21"/>
      <c r="Y287" s="21"/>
      <c r="Z287" s="20"/>
      <c r="AA287" s="23"/>
      <c r="AB287" s="1"/>
      <c r="AC287" s="1"/>
      <c r="AD287" s="1"/>
      <c r="AE287" s="1"/>
      <c r="AF287" s="1"/>
    </row>
    <row r="288" spans="1:32" ht="15.7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1"/>
      <c r="P288" s="20"/>
      <c r="Q288" s="21"/>
      <c r="R288" s="21"/>
      <c r="S288" s="21"/>
      <c r="T288" s="20"/>
      <c r="U288" s="21"/>
      <c r="V288" s="21"/>
      <c r="W288" s="21"/>
      <c r="X288" s="21"/>
      <c r="Y288" s="21"/>
      <c r="Z288" s="20"/>
      <c r="AA288" s="23"/>
      <c r="AB288" s="1"/>
      <c r="AC288" s="1"/>
      <c r="AD288" s="1"/>
      <c r="AE288" s="1"/>
      <c r="AF288" s="1"/>
    </row>
    <row r="289" spans="1:32" ht="15.7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1"/>
      <c r="P289" s="20"/>
      <c r="Q289" s="21"/>
      <c r="R289" s="21"/>
      <c r="S289" s="21"/>
      <c r="T289" s="20"/>
      <c r="U289" s="21"/>
      <c r="V289" s="21"/>
      <c r="W289" s="21"/>
      <c r="X289" s="21"/>
      <c r="Y289" s="21"/>
      <c r="Z289" s="20"/>
      <c r="AA289" s="23"/>
      <c r="AB289" s="1"/>
      <c r="AC289" s="1"/>
      <c r="AD289" s="1"/>
      <c r="AE289" s="1"/>
      <c r="AF289" s="1"/>
    </row>
    <row r="290" spans="1:32" ht="15.7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1"/>
      <c r="P290" s="20"/>
      <c r="Q290" s="21"/>
      <c r="R290" s="21"/>
      <c r="S290" s="21"/>
      <c r="T290" s="20"/>
      <c r="U290" s="21"/>
      <c r="V290" s="21"/>
      <c r="W290" s="21"/>
      <c r="X290" s="21"/>
      <c r="Y290" s="21"/>
      <c r="Z290" s="20"/>
      <c r="AA290" s="23"/>
      <c r="AB290" s="1"/>
      <c r="AC290" s="1"/>
      <c r="AD290" s="1"/>
      <c r="AE290" s="1"/>
      <c r="AF290" s="1"/>
    </row>
    <row r="291" spans="1:32" ht="15.7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1"/>
      <c r="P291" s="20"/>
      <c r="Q291" s="21"/>
      <c r="R291" s="21"/>
      <c r="S291" s="21"/>
      <c r="T291" s="20"/>
      <c r="U291" s="21"/>
      <c r="V291" s="21"/>
      <c r="W291" s="21"/>
      <c r="X291" s="21"/>
      <c r="Y291" s="21"/>
      <c r="Z291" s="20"/>
      <c r="AA291" s="23"/>
      <c r="AB291" s="1"/>
      <c r="AC291" s="1"/>
      <c r="AD291" s="1"/>
      <c r="AE291" s="1"/>
      <c r="AF291" s="1"/>
    </row>
    <row r="292" spans="1:32" ht="15.7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1"/>
      <c r="P292" s="20"/>
      <c r="Q292" s="21"/>
      <c r="R292" s="21"/>
      <c r="S292" s="21"/>
      <c r="T292" s="20"/>
      <c r="U292" s="21"/>
      <c r="V292" s="21"/>
      <c r="W292" s="21"/>
      <c r="X292" s="21"/>
      <c r="Y292" s="21"/>
      <c r="Z292" s="20"/>
      <c r="AA292" s="23"/>
      <c r="AB292" s="1"/>
      <c r="AC292" s="1"/>
      <c r="AD292" s="1"/>
      <c r="AE292" s="1"/>
      <c r="AF292" s="1"/>
    </row>
    <row r="293" spans="1:32" ht="15.7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1"/>
      <c r="P293" s="20"/>
      <c r="Q293" s="21"/>
      <c r="R293" s="21"/>
      <c r="S293" s="21"/>
      <c r="T293" s="20"/>
      <c r="U293" s="21"/>
      <c r="V293" s="21"/>
      <c r="W293" s="21"/>
      <c r="X293" s="21"/>
      <c r="Y293" s="21"/>
      <c r="Z293" s="20"/>
      <c r="AA293" s="23"/>
      <c r="AB293" s="1"/>
      <c r="AC293" s="1"/>
      <c r="AD293" s="1"/>
      <c r="AE293" s="1"/>
      <c r="AF293" s="1"/>
    </row>
    <row r="294" spans="1:32" ht="15.7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1"/>
      <c r="P294" s="20"/>
      <c r="Q294" s="21"/>
      <c r="R294" s="21"/>
      <c r="S294" s="21"/>
      <c r="T294" s="20"/>
      <c r="U294" s="21"/>
      <c r="V294" s="21"/>
      <c r="W294" s="21"/>
      <c r="X294" s="21"/>
      <c r="Y294" s="21"/>
      <c r="Z294" s="20"/>
      <c r="AA294" s="23"/>
      <c r="AB294" s="1"/>
      <c r="AC294" s="1"/>
      <c r="AD294" s="1"/>
      <c r="AE294" s="1"/>
      <c r="AF294" s="1"/>
    </row>
    <row r="295" spans="1:32" ht="15.7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1"/>
      <c r="P295" s="20"/>
      <c r="Q295" s="21"/>
      <c r="R295" s="21"/>
      <c r="S295" s="21"/>
      <c r="T295" s="20"/>
      <c r="U295" s="21"/>
      <c r="V295" s="21"/>
      <c r="W295" s="21"/>
      <c r="X295" s="21"/>
      <c r="Y295" s="21"/>
      <c r="Z295" s="20"/>
      <c r="AA295" s="23"/>
      <c r="AB295" s="1"/>
      <c r="AC295" s="1"/>
      <c r="AD295" s="1"/>
      <c r="AE295" s="1"/>
      <c r="AF295" s="1"/>
    </row>
    <row r="296" spans="1:32" ht="15.7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1"/>
      <c r="P296" s="20"/>
      <c r="Q296" s="21"/>
      <c r="R296" s="21"/>
      <c r="S296" s="21"/>
      <c r="T296" s="20"/>
      <c r="U296" s="21"/>
      <c r="V296" s="21"/>
      <c r="W296" s="21"/>
      <c r="X296" s="21"/>
      <c r="Y296" s="21"/>
      <c r="Z296" s="20"/>
      <c r="AA296" s="23"/>
      <c r="AB296" s="1"/>
      <c r="AC296" s="1"/>
      <c r="AD296" s="1"/>
      <c r="AE296" s="1"/>
      <c r="AF296" s="1"/>
    </row>
    <row r="297" spans="1:32" ht="15.7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1"/>
      <c r="P297" s="20"/>
      <c r="Q297" s="21"/>
      <c r="R297" s="21"/>
      <c r="S297" s="21"/>
      <c r="T297" s="20"/>
      <c r="U297" s="21"/>
      <c r="V297" s="21"/>
      <c r="W297" s="21"/>
      <c r="X297" s="21"/>
      <c r="Y297" s="21"/>
      <c r="Z297" s="20"/>
      <c r="AA297" s="23"/>
      <c r="AB297" s="1"/>
      <c r="AC297" s="1"/>
      <c r="AD297" s="1"/>
      <c r="AE297" s="1"/>
      <c r="AF297" s="1"/>
    </row>
    <row r="298" spans="1:32" ht="15.7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1"/>
      <c r="P298" s="20"/>
      <c r="Q298" s="21"/>
      <c r="R298" s="21"/>
      <c r="S298" s="21"/>
      <c r="T298" s="20"/>
      <c r="U298" s="21"/>
      <c r="V298" s="21"/>
      <c r="W298" s="21"/>
      <c r="X298" s="21"/>
      <c r="Y298" s="21"/>
      <c r="Z298" s="20"/>
      <c r="AA298" s="23"/>
      <c r="AB298" s="1"/>
      <c r="AC298" s="1"/>
      <c r="AD298" s="1"/>
      <c r="AE298" s="1"/>
      <c r="AF298" s="1"/>
    </row>
    <row r="299" spans="1:32" ht="15.7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1"/>
      <c r="P299" s="20"/>
      <c r="Q299" s="21"/>
      <c r="R299" s="21"/>
      <c r="S299" s="21"/>
      <c r="T299" s="20"/>
      <c r="U299" s="21"/>
      <c r="V299" s="21"/>
      <c r="W299" s="21"/>
      <c r="X299" s="21"/>
      <c r="Y299" s="21"/>
      <c r="Z299" s="20"/>
      <c r="AA299" s="23"/>
      <c r="AB299" s="1"/>
      <c r="AC299" s="1"/>
      <c r="AD299" s="1"/>
      <c r="AE299" s="1"/>
      <c r="AF299" s="1"/>
    </row>
    <row r="300" spans="1:32" ht="15.7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1"/>
      <c r="P300" s="20"/>
      <c r="Q300" s="21"/>
      <c r="R300" s="21"/>
      <c r="S300" s="21"/>
      <c r="T300" s="20"/>
      <c r="U300" s="21"/>
      <c r="V300" s="21"/>
      <c r="W300" s="21"/>
      <c r="X300" s="21"/>
      <c r="Y300" s="21"/>
      <c r="Z300" s="20"/>
      <c r="AA300" s="23"/>
      <c r="AB300" s="1"/>
      <c r="AC300" s="1"/>
      <c r="AD300" s="1"/>
      <c r="AE300" s="1"/>
      <c r="AF300" s="1"/>
    </row>
    <row r="301" spans="1:32" ht="15.7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1"/>
      <c r="P301" s="20"/>
      <c r="Q301" s="21"/>
      <c r="R301" s="21"/>
      <c r="S301" s="21"/>
      <c r="T301" s="20"/>
      <c r="U301" s="21"/>
      <c r="V301" s="21"/>
      <c r="W301" s="21"/>
      <c r="X301" s="21"/>
      <c r="Y301" s="21"/>
      <c r="Z301" s="20"/>
      <c r="AA301" s="23"/>
      <c r="AB301" s="1"/>
      <c r="AC301" s="1"/>
      <c r="AD301" s="1"/>
      <c r="AE301" s="1"/>
      <c r="AF301" s="1"/>
    </row>
    <row r="302" spans="1:32" ht="15.7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1"/>
      <c r="P302" s="20"/>
      <c r="Q302" s="21"/>
      <c r="R302" s="21"/>
      <c r="S302" s="21"/>
      <c r="T302" s="20"/>
      <c r="U302" s="21"/>
      <c r="V302" s="21"/>
      <c r="W302" s="21"/>
      <c r="X302" s="21"/>
      <c r="Y302" s="21"/>
      <c r="Z302" s="20"/>
      <c r="AA302" s="23"/>
      <c r="AB302" s="1"/>
      <c r="AC302" s="1"/>
      <c r="AD302" s="1"/>
      <c r="AE302" s="1"/>
      <c r="AF302" s="1"/>
    </row>
    <row r="303" spans="1:32" ht="15.7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1"/>
      <c r="P303" s="20"/>
      <c r="Q303" s="21"/>
      <c r="R303" s="21"/>
      <c r="S303" s="21"/>
      <c r="T303" s="20"/>
      <c r="U303" s="21"/>
      <c r="V303" s="21"/>
      <c r="W303" s="21"/>
      <c r="X303" s="21"/>
      <c r="Y303" s="21"/>
      <c r="Z303" s="20"/>
      <c r="AA303" s="23"/>
      <c r="AB303" s="1"/>
      <c r="AC303" s="1"/>
      <c r="AD303" s="1"/>
      <c r="AE303" s="1"/>
      <c r="AF303" s="1"/>
    </row>
    <row r="304" spans="1:32" ht="15.7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1"/>
      <c r="P304" s="20"/>
      <c r="Q304" s="21"/>
      <c r="R304" s="21"/>
      <c r="S304" s="21"/>
      <c r="T304" s="20"/>
      <c r="U304" s="21"/>
      <c r="V304" s="21"/>
      <c r="W304" s="21"/>
      <c r="X304" s="21"/>
      <c r="Y304" s="21"/>
      <c r="Z304" s="20"/>
      <c r="AA304" s="23"/>
      <c r="AB304" s="1"/>
      <c r="AC304" s="1"/>
      <c r="AD304" s="1"/>
      <c r="AE304" s="1"/>
      <c r="AF304" s="1"/>
    </row>
    <row r="305" spans="1:32" ht="15.7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1"/>
      <c r="P305" s="20"/>
      <c r="Q305" s="21"/>
      <c r="R305" s="21"/>
      <c r="S305" s="21"/>
      <c r="T305" s="20"/>
      <c r="U305" s="21"/>
      <c r="V305" s="21"/>
      <c r="W305" s="21"/>
      <c r="X305" s="21"/>
      <c r="Y305" s="21"/>
      <c r="Z305" s="20"/>
      <c r="AA305" s="23"/>
      <c r="AB305" s="1"/>
      <c r="AC305" s="1"/>
      <c r="AD305" s="1"/>
      <c r="AE305" s="1"/>
      <c r="AF305" s="1"/>
    </row>
    <row r="306" spans="1:32" ht="15.7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1"/>
      <c r="P306" s="20"/>
      <c r="Q306" s="21"/>
      <c r="R306" s="21"/>
      <c r="S306" s="21"/>
      <c r="T306" s="20"/>
      <c r="U306" s="21"/>
      <c r="V306" s="21"/>
      <c r="W306" s="21"/>
      <c r="X306" s="21"/>
      <c r="Y306" s="21"/>
      <c r="Z306" s="20"/>
      <c r="AA306" s="23"/>
      <c r="AB306" s="1"/>
      <c r="AC306" s="1"/>
      <c r="AD306" s="1"/>
      <c r="AE306" s="1"/>
      <c r="AF306" s="1"/>
    </row>
    <row r="307" spans="1:32" ht="15.7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1"/>
      <c r="P307" s="20"/>
      <c r="Q307" s="21"/>
      <c r="R307" s="21"/>
      <c r="S307" s="21"/>
      <c r="T307" s="20"/>
      <c r="U307" s="21"/>
      <c r="V307" s="21"/>
      <c r="W307" s="21"/>
      <c r="X307" s="21"/>
      <c r="Y307" s="21"/>
      <c r="Z307" s="20"/>
      <c r="AA307" s="23"/>
      <c r="AB307" s="1"/>
      <c r="AC307" s="1"/>
      <c r="AD307" s="1"/>
      <c r="AE307" s="1"/>
      <c r="AF307" s="1"/>
    </row>
    <row r="308" spans="1:32" ht="15.7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1"/>
      <c r="P308" s="20"/>
      <c r="Q308" s="21"/>
      <c r="R308" s="21"/>
      <c r="S308" s="21"/>
      <c r="T308" s="20"/>
      <c r="U308" s="21"/>
      <c r="V308" s="21"/>
      <c r="W308" s="21"/>
      <c r="X308" s="21"/>
      <c r="Y308" s="21"/>
      <c r="Z308" s="20"/>
      <c r="AA308" s="23"/>
      <c r="AB308" s="1"/>
      <c r="AC308" s="1"/>
      <c r="AD308" s="1"/>
      <c r="AE308" s="1"/>
      <c r="AF308" s="1"/>
    </row>
    <row r="309" spans="1:32" ht="15.7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1"/>
      <c r="P309" s="20"/>
      <c r="Q309" s="21"/>
      <c r="R309" s="21"/>
      <c r="S309" s="21"/>
      <c r="T309" s="20"/>
      <c r="U309" s="21"/>
      <c r="V309" s="21"/>
      <c r="W309" s="21"/>
      <c r="X309" s="21"/>
      <c r="Y309" s="21"/>
      <c r="Z309" s="20"/>
      <c r="AA309" s="23"/>
      <c r="AB309" s="1"/>
      <c r="AC309" s="1"/>
      <c r="AD309" s="1"/>
      <c r="AE309" s="1"/>
      <c r="AF309" s="1"/>
    </row>
    <row r="310" spans="1:32" ht="15.7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1"/>
      <c r="P310" s="20"/>
      <c r="Q310" s="21"/>
      <c r="R310" s="21"/>
      <c r="S310" s="21"/>
      <c r="T310" s="20"/>
      <c r="U310" s="21"/>
      <c r="V310" s="21"/>
      <c r="W310" s="21"/>
      <c r="X310" s="21"/>
      <c r="Y310" s="21"/>
      <c r="Z310" s="20"/>
      <c r="AA310" s="23"/>
      <c r="AB310" s="1"/>
      <c r="AC310" s="1"/>
      <c r="AD310" s="1"/>
      <c r="AE310" s="1"/>
      <c r="AF310" s="1"/>
    </row>
    <row r="311" spans="1:32" ht="15.7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1"/>
      <c r="P311" s="20"/>
      <c r="Q311" s="21"/>
      <c r="R311" s="21"/>
      <c r="S311" s="21"/>
      <c r="T311" s="20"/>
      <c r="U311" s="21"/>
      <c r="V311" s="21"/>
      <c r="W311" s="21"/>
      <c r="X311" s="21"/>
      <c r="Y311" s="21"/>
      <c r="Z311" s="20"/>
      <c r="AA311" s="23"/>
      <c r="AB311" s="1"/>
      <c r="AC311" s="1"/>
      <c r="AD311" s="1"/>
      <c r="AE311" s="1"/>
      <c r="AF311" s="1"/>
    </row>
    <row r="312" spans="1:32" ht="15.7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1"/>
      <c r="P312" s="20"/>
      <c r="Q312" s="21"/>
      <c r="R312" s="21"/>
      <c r="S312" s="21"/>
      <c r="T312" s="20"/>
      <c r="U312" s="21"/>
      <c r="V312" s="21"/>
      <c r="W312" s="21"/>
      <c r="X312" s="21"/>
      <c r="Y312" s="21"/>
      <c r="Z312" s="20"/>
      <c r="AA312" s="23"/>
      <c r="AB312" s="1"/>
      <c r="AC312" s="1"/>
      <c r="AD312" s="1"/>
      <c r="AE312" s="1"/>
      <c r="AF312" s="1"/>
    </row>
    <row r="313" spans="1:32" ht="15.7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1"/>
      <c r="P313" s="20"/>
      <c r="Q313" s="21"/>
      <c r="R313" s="21"/>
      <c r="S313" s="21"/>
      <c r="T313" s="20"/>
      <c r="U313" s="21"/>
      <c r="V313" s="21"/>
      <c r="W313" s="21"/>
      <c r="X313" s="21"/>
      <c r="Y313" s="21"/>
      <c r="Z313" s="20"/>
      <c r="AA313" s="23"/>
      <c r="AB313" s="1"/>
      <c r="AC313" s="1"/>
      <c r="AD313" s="1"/>
      <c r="AE313" s="1"/>
      <c r="AF313" s="1"/>
    </row>
    <row r="314" spans="1:32" ht="15.7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1"/>
      <c r="P314" s="20"/>
      <c r="Q314" s="21"/>
      <c r="R314" s="21"/>
      <c r="S314" s="21"/>
      <c r="T314" s="20"/>
      <c r="U314" s="21"/>
      <c r="V314" s="21"/>
      <c r="W314" s="21"/>
      <c r="X314" s="21"/>
      <c r="Y314" s="21"/>
      <c r="Z314" s="20"/>
      <c r="AA314" s="23"/>
      <c r="AB314" s="1"/>
      <c r="AC314" s="1"/>
      <c r="AD314" s="1"/>
      <c r="AE314" s="1"/>
      <c r="AF314" s="1"/>
    </row>
    <row r="315" spans="1:32" ht="15.7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1"/>
      <c r="P315" s="20"/>
      <c r="Q315" s="21"/>
      <c r="R315" s="21"/>
      <c r="S315" s="21"/>
      <c r="T315" s="20"/>
      <c r="U315" s="21"/>
      <c r="V315" s="21"/>
      <c r="W315" s="21"/>
      <c r="X315" s="21"/>
      <c r="Y315" s="21"/>
      <c r="Z315" s="20"/>
      <c r="AA315" s="23"/>
      <c r="AB315" s="1"/>
      <c r="AC315" s="1"/>
      <c r="AD315" s="1"/>
      <c r="AE315" s="1"/>
      <c r="AF315" s="1"/>
    </row>
    <row r="316" spans="1:32" ht="15.7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1"/>
      <c r="P316" s="20"/>
      <c r="Q316" s="21"/>
      <c r="R316" s="21"/>
      <c r="S316" s="21"/>
      <c r="T316" s="20"/>
      <c r="U316" s="21"/>
      <c r="V316" s="21"/>
      <c r="W316" s="21"/>
      <c r="X316" s="21"/>
      <c r="Y316" s="21"/>
      <c r="Z316" s="20"/>
      <c r="AA316" s="23"/>
      <c r="AB316" s="1"/>
      <c r="AC316" s="1"/>
      <c r="AD316" s="1"/>
      <c r="AE316" s="1"/>
      <c r="AF316" s="1"/>
    </row>
    <row r="317" spans="1:32" ht="15.7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1"/>
      <c r="P317" s="20"/>
      <c r="Q317" s="21"/>
      <c r="R317" s="21"/>
      <c r="S317" s="21"/>
      <c r="T317" s="20"/>
      <c r="U317" s="21"/>
      <c r="V317" s="21"/>
      <c r="W317" s="21"/>
      <c r="X317" s="21"/>
      <c r="Y317" s="21"/>
      <c r="Z317" s="20"/>
      <c r="AA317" s="23"/>
      <c r="AB317" s="1"/>
      <c r="AC317" s="1"/>
      <c r="AD317" s="1"/>
      <c r="AE317" s="1"/>
      <c r="AF317" s="1"/>
    </row>
    <row r="318" spans="1:32" ht="15.7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1"/>
      <c r="P318" s="20"/>
      <c r="Q318" s="21"/>
      <c r="R318" s="21"/>
      <c r="S318" s="21"/>
      <c r="T318" s="20"/>
      <c r="U318" s="21"/>
      <c r="V318" s="21"/>
      <c r="W318" s="21"/>
      <c r="X318" s="21"/>
      <c r="Y318" s="21"/>
      <c r="Z318" s="20"/>
      <c r="AA318" s="23"/>
      <c r="AB318" s="1"/>
      <c r="AC318" s="1"/>
      <c r="AD318" s="1"/>
      <c r="AE318" s="1"/>
      <c r="AF318" s="1"/>
    </row>
    <row r="319" spans="1:32" ht="15.7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1"/>
      <c r="P319" s="20"/>
      <c r="Q319" s="21"/>
      <c r="R319" s="21"/>
      <c r="S319" s="21"/>
      <c r="T319" s="20"/>
      <c r="U319" s="21"/>
      <c r="V319" s="21"/>
      <c r="W319" s="21"/>
      <c r="X319" s="21"/>
      <c r="Y319" s="21"/>
      <c r="Z319" s="20"/>
      <c r="AA319" s="23"/>
      <c r="AB319" s="1"/>
      <c r="AC319" s="1"/>
      <c r="AD319" s="1"/>
      <c r="AE319" s="1"/>
      <c r="AF319" s="1"/>
    </row>
    <row r="320" spans="1:32" ht="15.7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1"/>
      <c r="P320" s="20"/>
      <c r="Q320" s="21"/>
      <c r="R320" s="21"/>
      <c r="S320" s="21"/>
      <c r="T320" s="20"/>
      <c r="U320" s="21"/>
      <c r="V320" s="21"/>
      <c r="W320" s="21"/>
      <c r="X320" s="21"/>
      <c r="Y320" s="21"/>
      <c r="Z320" s="20"/>
      <c r="AA320" s="23"/>
      <c r="AB320" s="1"/>
      <c r="AC320" s="1"/>
      <c r="AD320" s="1"/>
      <c r="AE320" s="1"/>
      <c r="AF320" s="1"/>
    </row>
    <row r="321" spans="1:32" ht="15.7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1"/>
      <c r="P321" s="20"/>
      <c r="Q321" s="21"/>
      <c r="R321" s="21"/>
      <c r="S321" s="21"/>
      <c r="T321" s="20"/>
      <c r="U321" s="21"/>
      <c r="V321" s="21"/>
      <c r="W321" s="21"/>
      <c r="X321" s="21"/>
      <c r="Y321" s="21"/>
      <c r="Z321" s="20"/>
      <c r="AA321" s="23"/>
      <c r="AB321" s="1"/>
      <c r="AC321" s="1"/>
      <c r="AD321" s="1"/>
      <c r="AE321" s="1"/>
      <c r="AF321" s="1"/>
    </row>
    <row r="322" spans="1:32" ht="15.7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1"/>
      <c r="P322" s="20"/>
      <c r="Q322" s="21"/>
      <c r="R322" s="21"/>
      <c r="S322" s="21"/>
      <c r="T322" s="20"/>
      <c r="U322" s="21"/>
      <c r="V322" s="21"/>
      <c r="W322" s="21"/>
      <c r="X322" s="21"/>
      <c r="Y322" s="21"/>
      <c r="Z322" s="20"/>
      <c r="AA322" s="23"/>
      <c r="AB322" s="1"/>
      <c r="AC322" s="1"/>
      <c r="AD322" s="1"/>
      <c r="AE322" s="1"/>
      <c r="AF322" s="1"/>
    </row>
    <row r="323" spans="1:32" ht="15.7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1"/>
      <c r="P323" s="20"/>
      <c r="Q323" s="21"/>
      <c r="R323" s="21"/>
      <c r="S323" s="21"/>
      <c r="T323" s="20"/>
      <c r="U323" s="21"/>
      <c r="V323" s="21"/>
      <c r="W323" s="21"/>
      <c r="X323" s="21"/>
      <c r="Y323" s="21"/>
      <c r="Z323" s="20"/>
      <c r="AA323" s="23"/>
      <c r="AB323" s="1"/>
      <c r="AC323" s="1"/>
      <c r="AD323" s="1"/>
      <c r="AE323" s="1"/>
      <c r="AF323" s="1"/>
    </row>
    <row r="324" spans="1:32" ht="15.7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1"/>
      <c r="P324" s="20"/>
      <c r="Q324" s="21"/>
      <c r="R324" s="21"/>
      <c r="S324" s="21"/>
      <c r="T324" s="20"/>
      <c r="U324" s="21"/>
      <c r="V324" s="21"/>
      <c r="W324" s="21"/>
      <c r="X324" s="21"/>
      <c r="Y324" s="21"/>
      <c r="Z324" s="20"/>
      <c r="AA324" s="23"/>
      <c r="AB324" s="1"/>
      <c r="AC324" s="1"/>
      <c r="AD324" s="1"/>
      <c r="AE324" s="1"/>
      <c r="AF324" s="1"/>
    </row>
    <row r="325" spans="1:32" ht="15.7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1"/>
      <c r="P325" s="20"/>
      <c r="Q325" s="21"/>
      <c r="R325" s="21"/>
      <c r="S325" s="21"/>
      <c r="T325" s="20"/>
      <c r="U325" s="21"/>
      <c r="V325" s="21"/>
      <c r="W325" s="21"/>
      <c r="X325" s="21"/>
      <c r="Y325" s="21"/>
      <c r="Z325" s="20"/>
      <c r="AA325" s="23"/>
      <c r="AB325" s="1"/>
      <c r="AC325" s="1"/>
      <c r="AD325" s="1"/>
      <c r="AE325" s="1"/>
      <c r="AF325" s="1"/>
    </row>
    <row r="326" spans="1:32" ht="15.7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1"/>
      <c r="P326" s="20"/>
      <c r="Q326" s="21"/>
      <c r="R326" s="21"/>
      <c r="S326" s="21"/>
      <c r="T326" s="20"/>
      <c r="U326" s="21"/>
      <c r="V326" s="21"/>
      <c r="W326" s="21"/>
      <c r="X326" s="21"/>
      <c r="Y326" s="21"/>
      <c r="Z326" s="20"/>
      <c r="AA326" s="23"/>
      <c r="AB326" s="1"/>
      <c r="AC326" s="1"/>
      <c r="AD326" s="1"/>
      <c r="AE326" s="1"/>
      <c r="AF326" s="1"/>
    </row>
    <row r="327" spans="1:32" ht="15.7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1"/>
      <c r="P327" s="20"/>
      <c r="Q327" s="21"/>
      <c r="R327" s="21"/>
      <c r="S327" s="21"/>
      <c r="T327" s="20"/>
      <c r="U327" s="21"/>
      <c r="V327" s="21"/>
      <c r="W327" s="21"/>
      <c r="X327" s="21"/>
      <c r="Y327" s="21"/>
      <c r="Z327" s="20"/>
      <c r="AA327" s="23"/>
      <c r="AB327" s="1"/>
      <c r="AC327" s="1"/>
      <c r="AD327" s="1"/>
      <c r="AE327" s="1"/>
      <c r="AF327" s="1"/>
    </row>
    <row r="328" spans="1:32" ht="15.7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1"/>
      <c r="P328" s="20"/>
      <c r="Q328" s="21"/>
      <c r="R328" s="21"/>
      <c r="S328" s="21"/>
      <c r="T328" s="20"/>
      <c r="U328" s="21"/>
      <c r="V328" s="21"/>
      <c r="W328" s="21"/>
      <c r="X328" s="21"/>
      <c r="Y328" s="21"/>
      <c r="Z328" s="20"/>
      <c r="AA328" s="23"/>
      <c r="AB328" s="1"/>
      <c r="AC328" s="1"/>
      <c r="AD328" s="1"/>
      <c r="AE328" s="1"/>
      <c r="AF328" s="1"/>
    </row>
    <row r="329" spans="1:32" ht="15.7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1"/>
      <c r="P329" s="20"/>
      <c r="Q329" s="21"/>
      <c r="R329" s="21"/>
      <c r="S329" s="21"/>
      <c r="T329" s="20"/>
      <c r="U329" s="21"/>
      <c r="V329" s="21"/>
      <c r="W329" s="21"/>
      <c r="X329" s="21"/>
      <c r="Y329" s="21"/>
      <c r="Z329" s="20"/>
      <c r="AA329" s="23"/>
      <c r="AB329" s="1"/>
      <c r="AC329" s="1"/>
      <c r="AD329" s="1"/>
      <c r="AE329" s="1"/>
      <c r="AF329" s="1"/>
    </row>
    <row r="330" spans="1:32" ht="15.7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1"/>
      <c r="P330" s="20"/>
      <c r="Q330" s="21"/>
      <c r="R330" s="21"/>
      <c r="S330" s="21"/>
      <c r="T330" s="20"/>
      <c r="U330" s="21"/>
      <c r="V330" s="21"/>
      <c r="W330" s="21"/>
      <c r="X330" s="21"/>
      <c r="Y330" s="21"/>
      <c r="Z330" s="20"/>
      <c r="AA330" s="23"/>
      <c r="AB330" s="1"/>
      <c r="AC330" s="1"/>
      <c r="AD330" s="1"/>
      <c r="AE330" s="1"/>
      <c r="AF330" s="1"/>
    </row>
    <row r="331" spans="1:32" ht="15.7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1"/>
      <c r="P331" s="20"/>
      <c r="Q331" s="21"/>
      <c r="R331" s="21"/>
      <c r="S331" s="21"/>
      <c r="T331" s="20"/>
      <c r="U331" s="21"/>
      <c r="V331" s="21"/>
      <c r="W331" s="21"/>
      <c r="X331" s="21"/>
      <c r="Y331" s="21"/>
      <c r="Z331" s="20"/>
      <c r="AA331" s="23"/>
      <c r="AB331" s="1"/>
      <c r="AC331" s="1"/>
      <c r="AD331" s="1"/>
      <c r="AE331" s="1"/>
      <c r="AF331" s="1"/>
    </row>
    <row r="332" spans="1:32" ht="15.7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1"/>
      <c r="P332" s="20"/>
      <c r="Q332" s="21"/>
      <c r="R332" s="21"/>
      <c r="S332" s="21"/>
      <c r="T332" s="20"/>
      <c r="U332" s="21"/>
      <c r="V332" s="21"/>
      <c r="W332" s="21"/>
      <c r="X332" s="21"/>
      <c r="Y332" s="21"/>
      <c r="Z332" s="20"/>
      <c r="AA332" s="23"/>
      <c r="AB332" s="1"/>
      <c r="AC332" s="1"/>
      <c r="AD332" s="1"/>
      <c r="AE332" s="1"/>
      <c r="AF332" s="1"/>
    </row>
    <row r="333" spans="1:32" ht="15.7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1"/>
      <c r="P333" s="20"/>
      <c r="Q333" s="21"/>
      <c r="R333" s="21"/>
      <c r="S333" s="21"/>
      <c r="T333" s="20"/>
      <c r="U333" s="21"/>
      <c r="V333" s="21"/>
      <c r="W333" s="21"/>
      <c r="X333" s="21"/>
      <c r="Y333" s="21"/>
      <c r="Z333" s="20"/>
      <c r="AA333" s="23"/>
      <c r="AB333" s="1"/>
      <c r="AC333" s="1"/>
      <c r="AD333" s="1"/>
      <c r="AE333" s="1"/>
      <c r="AF333" s="1"/>
    </row>
    <row r="334" spans="1:32" ht="15.7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1"/>
      <c r="P334" s="20"/>
      <c r="Q334" s="21"/>
      <c r="R334" s="21"/>
      <c r="S334" s="21"/>
      <c r="T334" s="20"/>
      <c r="U334" s="21"/>
      <c r="V334" s="21"/>
      <c r="W334" s="21"/>
      <c r="X334" s="21"/>
      <c r="Y334" s="21"/>
      <c r="Z334" s="20"/>
      <c r="AA334" s="23"/>
      <c r="AB334" s="1"/>
      <c r="AC334" s="1"/>
      <c r="AD334" s="1"/>
      <c r="AE334" s="1"/>
      <c r="AF334" s="1"/>
    </row>
    <row r="335" spans="1:32" ht="15.7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1"/>
      <c r="P335" s="20"/>
      <c r="Q335" s="21"/>
      <c r="R335" s="21"/>
      <c r="S335" s="21"/>
      <c r="T335" s="20"/>
      <c r="U335" s="21"/>
      <c r="V335" s="21"/>
      <c r="W335" s="21"/>
      <c r="X335" s="21"/>
      <c r="Y335" s="21"/>
      <c r="Z335" s="20"/>
      <c r="AA335" s="23"/>
      <c r="AB335" s="1"/>
      <c r="AC335" s="1"/>
      <c r="AD335" s="1"/>
      <c r="AE335" s="1"/>
      <c r="AF335" s="1"/>
    </row>
    <row r="336" spans="1:32" ht="15.7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1"/>
      <c r="P336" s="20"/>
      <c r="Q336" s="21"/>
      <c r="R336" s="21"/>
      <c r="S336" s="21"/>
      <c r="T336" s="20"/>
      <c r="U336" s="21"/>
      <c r="V336" s="21"/>
      <c r="W336" s="21"/>
      <c r="X336" s="21"/>
      <c r="Y336" s="21"/>
      <c r="Z336" s="20"/>
      <c r="AA336" s="23"/>
      <c r="AB336" s="1"/>
      <c r="AC336" s="1"/>
      <c r="AD336" s="1"/>
      <c r="AE336" s="1"/>
      <c r="AF336" s="1"/>
    </row>
    <row r="337" spans="1:32" ht="15.7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1"/>
      <c r="P337" s="20"/>
      <c r="Q337" s="21"/>
      <c r="R337" s="21"/>
      <c r="S337" s="21"/>
      <c r="T337" s="20"/>
      <c r="U337" s="21"/>
      <c r="V337" s="21"/>
      <c r="W337" s="21"/>
      <c r="X337" s="21"/>
      <c r="Y337" s="21"/>
      <c r="Z337" s="20"/>
      <c r="AA337" s="23"/>
      <c r="AB337" s="1"/>
      <c r="AC337" s="1"/>
      <c r="AD337" s="1"/>
      <c r="AE337" s="1"/>
      <c r="AF337" s="1"/>
    </row>
    <row r="338" spans="1:32" ht="15.7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1"/>
      <c r="P338" s="20"/>
      <c r="Q338" s="21"/>
      <c r="R338" s="21"/>
      <c r="S338" s="21"/>
      <c r="T338" s="20"/>
      <c r="U338" s="21"/>
      <c r="V338" s="21"/>
      <c r="W338" s="21"/>
      <c r="X338" s="21"/>
      <c r="Y338" s="21"/>
      <c r="Z338" s="20"/>
      <c r="AA338" s="23"/>
      <c r="AB338" s="1"/>
      <c r="AC338" s="1"/>
      <c r="AD338" s="1"/>
      <c r="AE338" s="1"/>
      <c r="AF338" s="1"/>
    </row>
    <row r="339" spans="1:32" ht="15.7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1"/>
      <c r="P339" s="20"/>
      <c r="Q339" s="21"/>
      <c r="R339" s="21"/>
      <c r="S339" s="21"/>
      <c r="T339" s="20"/>
      <c r="U339" s="21"/>
      <c r="V339" s="21"/>
      <c r="W339" s="21"/>
      <c r="X339" s="21"/>
      <c r="Y339" s="21"/>
      <c r="Z339" s="20"/>
      <c r="AA339" s="23"/>
      <c r="AB339" s="1"/>
      <c r="AC339" s="1"/>
      <c r="AD339" s="1"/>
      <c r="AE339" s="1"/>
      <c r="AF339" s="1"/>
    </row>
    <row r="340" spans="1:32" ht="15.7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1"/>
      <c r="P340" s="20"/>
      <c r="Q340" s="21"/>
      <c r="R340" s="21"/>
      <c r="S340" s="21"/>
      <c r="T340" s="20"/>
      <c r="U340" s="21"/>
      <c r="V340" s="21"/>
      <c r="W340" s="21"/>
      <c r="X340" s="21"/>
      <c r="Y340" s="21"/>
      <c r="Z340" s="20"/>
      <c r="AA340" s="23"/>
      <c r="AB340" s="1"/>
      <c r="AC340" s="1"/>
      <c r="AD340" s="1"/>
      <c r="AE340" s="1"/>
      <c r="AF340" s="1"/>
    </row>
    <row r="341" spans="1:32" ht="15.7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1"/>
      <c r="P341" s="20"/>
      <c r="Q341" s="21"/>
      <c r="R341" s="21"/>
      <c r="S341" s="21"/>
      <c r="T341" s="20"/>
      <c r="U341" s="21"/>
      <c r="V341" s="21"/>
      <c r="W341" s="21"/>
      <c r="X341" s="21"/>
      <c r="Y341" s="21"/>
      <c r="Z341" s="20"/>
      <c r="AA341" s="23"/>
      <c r="AB341" s="1"/>
      <c r="AC341" s="1"/>
      <c r="AD341" s="1"/>
      <c r="AE341" s="1"/>
      <c r="AF341" s="1"/>
    </row>
    <row r="342" spans="1:32" ht="15.7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1"/>
      <c r="P342" s="20"/>
      <c r="Q342" s="21"/>
      <c r="R342" s="21"/>
      <c r="S342" s="21"/>
      <c r="T342" s="20"/>
      <c r="U342" s="21"/>
      <c r="V342" s="21"/>
      <c r="W342" s="21"/>
      <c r="X342" s="21"/>
      <c r="Y342" s="21"/>
      <c r="Z342" s="20"/>
      <c r="AA342" s="23"/>
      <c r="AB342" s="1"/>
      <c r="AC342" s="1"/>
      <c r="AD342" s="1"/>
      <c r="AE342" s="1"/>
      <c r="AF342" s="1"/>
    </row>
    <row r="343" spans="1:32" ht="15.7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1"/>
      <c r="P343" s="20"/>
      <c r="Q343" s="21"/>
      <c r="R343" s="21"/>
      <c r="S343" s="21"/>
      <c r="T343" s="20"/>
      <c r="U343" s="21"/>
      <c r="V343" s="21"/>
      <c r="W343" s="21"/>
      <c r="X343" s="21"/>
      <c r="Y343" s="21"/>
      <c r="Z343" s="20"/>
      <c r="AA343" s="23"/>
      <c r="AB343" s="1"/>
      <c r="AC343" s="1"/>
      <c r="AD343" s="1"/>
      <c r="AE343" s="1"/>
      <c r="AF343" s="1"/>
    </row>
    <row r="344" spans="1:32" ht="15.7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1"/>
      <c r="P344" s="20"/>
      <c r="Q344" s="21"/>
      <c r="R344" s="21"/>
      <c r="S344" s="21"/>
      <c r="T344" s="20"/>
      <c r="U344" s="21"/>
      <c r="V344" s="21"/>
      <c r="W344" s="21"/>
      <c r="X344" s="21"/>
      <c r="Y344" s="21"/>
      <c r="Z344" s="20"/>
      <c r="AA344" s="23"/>
      <c r="AB344" s="1"/>
      <c r="AC344" s="1"/>
      <c r="AD344" s="1"/>
      <c r="AE344" s="1"/>
      <c r="AF344" s="1"/>
    </row>
    <row r="345" spans="1:32" ht="15.7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1"/>
      <c r="P345" s="20"/>
      <c r="Q345" s="21"/>
      <c r="R345" s="21"/>
      <c r="S345" s="21"/>
      <c r="T345" s="20"/>
      <c r="U345" s="21"/>
      <c r="V345" s="21"/>
      <c r="W345" s="21"/>
      <c r="X345" s="21"/>
      <c r="Y345" s="21"/>
      <c r="Z345" s="20"/>
      <c r="AA345" s="23"/>
      <c r="AB345" s="1"/>
      <c r="AC345" s="1"/>
      <c r="AD345" s="1"/>
      <c r="AE345" s="1"/>
      <c r="AF345" s="1"/>
    </row>
    <row r="346" spans="1:32" ht="15.7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1"/>
      <c r="P346" s="20"/>
      <c r="Q346" s="21"/>
      <c r="R346" s="21"/>
      <c r="S346" s="21"/>
      <c r="T346" s="20"/>
      <c r="U346" s="21"/>
      <c r="V346" s="21"/>
      <c r="W346" s="21"/>
      <c r="X346" s="21"/>
      <c r="Y346" s="21"/>
      <c r="Z346" s="20"/>
      <c r="AA346" s="23"/>
      <c r="AB346" s="1"/>
      <c r="AC346" s="1"/>
      <c r="AD346" s="1"/>
      <c r="AE346" s="1"/>
      <c r="AF346" s="1"/>
    </row>
    <row r="347" spans="1:32" ht="15.7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1"/>
      <c r="P347" s="20"/>
      <c r="Q347" s="21"/>
      <c r="R347" s="21"/>
      <c r="S347" s="21"/>
      <c r="T347" s="20"/>
      <c r="U347" s="21"/>
      <c r="V347" s="21"/>
      <c r="W347" s="21"/>
      <c r="X347" s="21"/>
      <c r="Y347" s="21"/>
      <c r="Z347" s="20"/>
      <c r="AA347" s="23"/>
      <c r="AB347" s="1"/>
      <c r="AC347" s="1"/>
      <c r="AD347" s="1"/>
      <c r="AE347" s="1"/>
      <c r="AF347" s="1"/>
    </row>
    <row r="348" spans="1:32" ht="15.7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1"/>
      <c r="P348" s="20"/>
      <c r="Q348" s="21"/>
      <c r="R348" s="21"/>
      <c r="S348" s="21"/>
      <c r="T348" s="20"/>
      <c r="U348" s="21"/>
      <c r="V348" s="21"/>
      <c r="W348" s="21"/>
      <c r="X348" s="21"/>
      <c r="Y348" s="21"/>
      <c r="Z348" s="20"/>
      <c r="AA348" s="23"/>
      <c r="AB348" s="1"/>
      <c r="AC348" s="1"/>
      <c r="AD348" s="1"/>
      <c r="AE348" s="1"/>
      <c r="AF348" s="1"/>
    </row>
    <row r="349" spans="1:32" ht="15.7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1"/>
      <c r="P349" s="20"/>
      <c r="Q349" s="21"/>
      <c r="R349" s="21"/>
      <c r="S349" s="21"/>
      <c r="T349" s="20"/>
      <c r="U349" s="21"/>
      <c r="V349" s="21"/>
      <c r="W349" s="21"/>
      <c r="X349" s="21"/>
      <c r="Y349" s="21"/>
      <c r="Z349" s="20"/>
      <c r="AA349" s="23"/>
      <c r="AB349" s="1"/>
      <c r="AC349" s="1"/>
      <c r="AD349" s="1"/>
      <c r="AE349" s="1"/>
      <c r="AF349" s="1"/>
    </row>
    <row r="350" spans="1:32" ht="15.7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1"/>
      <c r="P350" s="20"/>
      <c r="Q350" s="21"/>
      <c r="R350" s="21"/>
      <c r="S350" s="21"/>
      <c r="T350" s="20"/>
      <c r="U350" s="21"/>
      <c r="V350" s="21"/>
      <c r="W350" s="21"/>
      <c r="X350" s="21"/>
      <c r="Y350" s="21"/>
      <c r="Z350" s="20"/>
      <c r="AA350" s="23"/>
      <c r="AB350" s="1"/>
      <c r="AC350" s="1"/>
      <c r="AD350" s="1"/>
      <c r="AE350" s="1"/>
      <c r="AF350" s="1"/>
    </row>
    <row r="351" spans="1:32" ht="15.7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1"/>
      <c r="P351" s="20"/>
      <c r="Q351" s="21"/>
      <c r="R351" s="21"/>
      <c r="S351" s="21"/>
      <c r="T351" s="20"/>
      <c r="U351" s="21"/>
      <c r="V351" s="21"/>
      <c r="W351" s="21"/>
      <c r="X351" s="21"/>
      <c r="Y351" s="21"/>
      <c r="Z351" s="20"/>
      <c r="AA351" s="23"/>
      <c r="AB351" s="1"/>
      <c r="AC351" s="1"/>
      <c r="AD351" s="1"/>
      <c r="AE351" s="1"/>
      <c r="AF351" s="1"/>
    </row>
    <row r="352" spans="1:32" ht="15.7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1"/>
      <c r="P352" s="20"/>
      <c r="Q352" s="21"/>
      <c r="R352" s="21"/>
      <c r="S352" s="21"/>
      <c r="T352" s="20"/>
      <c r="U352" s="21"/>
      <c r="V352" s="21"/>
      <c r="W352" s="21"/>
      <c r="X352" s="21"/>
      <c r="Y352" s="21"/>
      <c r="Z352" s="20"/>
      <c r="AA352" s="23"/>
      <c r="AB352" s="1"/>
      <c r="AC352" s="1"/>
      <c r="AD352" s="1"/>
      <c r="AE352" s="1"/>
      <c r="AF352" s="1"/>
    </row>
    <row r="353" spans="1:32" ht="15.7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1"/>
      <c r="P353" s="20"/>
      <c r="Q353" s="21"/>
      <c r="R353" s="21"/>
      <c r="S353" s="21"/>
      <c r="T353" s="20"/>
      <c r="U353" s="21"/>
      <c r="V353" s="21"/>
      <c r="W353" s="21"/>
      <c r="X353" s="21"/>
      <c r="Y353" s="21"/>
      <c r="Z353" s="20"/>
      <c r="AA353" s="23"/>
      <c r="AB353" s="1"/>
      <c r="AC353" s="1"/>
      <c r="AD353" s="1"/>
      <c r="AE353" s="1"/>
      <c r="AF353" s="1"/>
    </row>
    <row r="354" spans="1:32" ht="15.7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1"/>
      <c r="P354" s="20"/>
      <c r="Q354" s="21"/>
      <c r="R354" s="21"/>
      <c r="S354" s="21"/>
      <c r="T354" s="20"/>
      <c r="U354" s="21"/>
      <c r="V354" s="21"/>
      <c r="W354" s="21"/>
      <c r="X354" s="21"/>
      <c r="Y354" s="21"/>
      <c r="Z354" s="20"/>
      <c r="AA354" s="23"/>
      <c r="AB354" s="1"/>
      <c r="AC354" s="1"/>
      <c r="AD354" s="1"/>
      <c r="AE354" s="1"/>
      <c r="AF354" s="1"/>
    </row>
    <row r="355" spans="1:32" ht="15.7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1"/>
      <c r="P355" s="20"/>
      <c r="Q355" s="21"/>
      <c r="R355" s="21"/>
      <c r="S355" s="21"/>
      <c r="T355" s="20"/>
      <c r="U355" s="21"/>
      <c r="V355" s="21"/>
      <c r="W355" s="21"/>
      <c r="X355" s="21"/>
      <c r="Y355" s="21"/>
      <c r="Z355" s="20"/>
      <c r="AA355" s="23"/>
      <c r="AB355" s="1"/>
      <c r="AC355" s="1"/>
      <c r="AD355" s="1"/>
      <c r="AE355" s="1"/>
      <c r="AF355" s="1"/>
    </row>
    <row r="356" spans="1:32" ht="15.7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1"/>
      <c r="P356" s="20"/>
      <c r="Q356" s="21"/>
      <c r="R356" s="21"/>
      <c r="S356" s="21"/>
      <c r="T356" s="20"/>
      <c r="U356" s="21"/>
      <c r="V356" s="21"/>
      <c r="W356" s="21"/>
      <c r="X356" s="21"/>
      <c r="Y356" s="21"/>
      <c r="Z356" s="20"/>
      <c r="AA356" s="23"/>
      <c r="AB356" s="1"/>
      <c r="AC356" s="1"/>
      <c r="AD356" s="1"/>
      <c r="AE356" s="1"/>
      <c r="AF356" s="1"/>
    </row>
    <row r="357" spans="1:32" ht="15.7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1"/>
      <c r="P357" s="20"/>
      <c r="Q357" s="21"/>
      <c r="R357" s="21"/>
      <c r="S357" s="21"/>
      <c r="T357" s="20"/>
      <c r="U357" s="21"/>
      <c r="V357" s="21"/>
      <c r="W357" s="21"/>
      <c r="X357" s="21"/>
      <c r="Y357" s="21"/>
      <c r="Z357" s="20"/>
      <c r="AA357" s="23"/>
      <c r="AB357" s="1"/>
      <c r="AC357" s="1"/>
      <c r="AD357" s="1"/>
      <c r="AE357" s="1"/>
      <c r="AF357" s="1"/>
    </row>
    <row r="358" spans="1:32" ht="15.7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1"/>
      <c r="P358" s="20"/>
      <c r="Q358" s="21"/>
      <c r="R358" s="21"/>
      <c r="S358" s="21"/>
      <c r="T358" s="20"/>
      <c r="U358" s="21"/>
      <c r="V358" s="21"/>
      <c r="W358" s="21"/>
      <c r="X358" s="21"/>
      <c r="Y358" s="21"/>
      <c r="Z358" s="20"/>
      <c r="AA358" s="23"/>
      <c r="AB358" s="1"/>
      <c r="AC358" s="1"/>
      <c r="AD358" s="1"/>
      <c r="AE358" s="1"/>
      <c r="AF358" s="1"/>
    </row>
    <row r="359" spans="1:32" ht="15.7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1"/>
      <c r="P359" s="20"/>
      <c r="Q359" s="21"/>
      <c r="R359" s="21"/>
      <c r="S359" s="21"/>
      <c r="T359" s="20"/>
      <c r="U359" s="21"/>
      <c r="V359" s="21"/>
      <c r="W359" s="21"/>
      <c r="X359" s="21"/>
      <c r="Y359" s="21"/>
      <c r="Z359" s="20"/>
      <c r="AA359" s="23"/>
      <c r="AB359" s="1"/>
      <c r="AC359" s="1"/>
      <c r="AD359" s="1"/>
      <c r="AE359" s="1"/>
      <c r="AF359" s="1"/>
    </row>
    <row r="360" spans="1:32" ht="15.7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1"/>
      <c r="P360" s="20"/>
      <c r="Q360" s="21"/>
      <c r="R360" s="21"/>
      <c r="S360" s="21"/>
      <c r="T360" s="20"/>
      <c r="U360" s="21"/>
      <c r="V360" s="21"/>
      <c r="W360" s="21"/>
      <c r="X360" s="21"/>
      <c r="Y360" s="21"/>
      <c r="Z360" s="20"/>
      <c r="AA360" s="23"/>
      <c r="AB360" s="1"/>
      <c r="AC360" s="1"/>
      <c r="AD360" s="1"/>
      <c r="AE360" s="1"/>
      <c r="AF360" s="1"/>
    </row>
    <row r="361" spans="1:32" ht="15.7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1"/>
      <c r="P361" s="20"/>
      <c r="Q361" s="21"/>
      <c r="R361" s="21"/>
      <c r="S361" s="21"/>
      <c r="T361" s="20"/>
      <c r="U361" s="21"/>
      <c r="V361" s="21"/>
      <c r="W361" s="21"/>
      <c r="X361" s="21"/>
      <c r="Y361" s="21"/>
      <c r="Z361" s="20"/>
      <c r="AA361" s="23"/>
      <c r="AB361" s="1"/>
      <c r="AC361" s="1"/>
      <c r="AD361" s="1"/>
      <c r="AE361" s="1"/>
      <c r="AF361" s="1"/>
    </row>
    <row r="362" spans="1:32" ht="15.7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1"/>
      <c r="P362" s="20"/>
      <c r="Q362" s="21"/>
      <c r="R362" s="21"/>
      <c r="S362" s="21"/>
      <c r="T362" s="20"/>
      <c r="U362" s="21"/>
      <c r="V362" s="21"/>
      <c r="W362" s="21"/>
      <c r="X362" s="21"/>
      <c r="Y362" s="21"/>
      <c r="Z362" s="20"/>
      <c r="AA362" s="23"/>
      <c r="AB362" s="1"/>
      <c r="AC362" s="1"/>
      <c r="AD362" s="1"/>
      <c r="AE362" s="1"/>
      <c r="AF362" s="1"/>
    </row>
    <row r="363" spans="1:32" ht="15.7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1"/>
      <c r="P363" s="20"/>
      <c r="Q363" s="21"/>
      <c r="R363" s="21"/>
      <c r="S363" s="21"/>
      <c r="T363" s="20"/>
      <c r="U363" s="21"/>
      <c r="V363" s="21"/>
      <c r="W363" s="21"/>
      <c r="X363" s="21"/>
      <c r="Y363" s="21"/>
      <c r="Z363" s="20"/>
      <c r="AA363" s="23"/>
      <c r="AB363" s="1"/>
      <c r="AC363" s="1"/>
      <c r="AD363" s="1"/>
      <c r="AE363" s="1"/>
      <c r="AF363" s="1"/>
    </row>
    <row r="364" spans="1:32" ht="15.7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1"/>
      <c r="P364" s="20"/>
      <c r="Q364" s="21"/>
      <c r="R364" s="21"/>
      <c r="S364" s="21"/>
      <c r="T364" s="20"/>
      <c r="U364" s="21"/>
      <c r="V364" s="21"/>
      <c r="W364" s="21"/>
      <c r="X364" s="21"/>
      <c r="Y364" s="21"/>
      <c r="Z364" s="20"/>
      <c r="AA364" s="23"/>
      <c r="AB364" s="1"/>
      <c r="AC364" s="1"/>
      <c r="AD364" s="1"/>
      <c r="AE364" s="1"/>
      <c r="AF364" s="1"/>
    </row>
    <row r="365" spans="1:32" ht="15.7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1"/>
      <c r="P365" s="20"/>
      <c r="Q365" s="21"/>
      <c r="R365" s="21"/>
      <c r="S365" s="21"/>
      <c r="T365" s="20"/>
      <c r="U365" s="21"/>
      <c r="V365" s="21"/>
      <c r="W365" s="21"/>
      <c r="X365" s="21"/>
      <c r="Y365" s="21"/>
      <c r="Z365" s="20"/>
      <c r="AA365" s="23"/>
      <c r="AB365" s="1"/>
      <c r="AC365" s="1"/>
      <c r="AD365" s="1"/>
      <c r="AE365" s="1"/>
      <c r="AF365" s="1"/>
    </row>
    <row r="366" spans="1:32" ht="15.7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1"/>
      <c r="P366" s="20"/>
      <c r="Q366" s="21"/>
      <c r="R366" s="21"/>
      <c r="S366" s="21"/>
      <c r="T366" s="20"/>
      <c r="U366" s="21"/>
      <c r="V366" s="21"/>
      <c r="W366" s="21"/>
      <c r="X366" s="21"/>
      <c r="Y366" s="21"/>
      <c r="Z366" s="20"/>
      <c r="AA366" s="23"/>
      <c r="AB366" s="1"/>
      <c r="AC366" s="1"/>
      <c r="AD366" s="1"/>
      <c r="AE366" s="1"/>
      <c r="AF366" s="1"/>
    </row>
    <row r="367" spans="1:32" ht="15.7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1"/>
      <c r="P367" s="20"/>
      <c r="Q367" s="21"/>
      <c r="R367" s="21"/>
      <c r="S367" s="21"/>
      <c r="T367" s="20"/>
      <c r="U367" s="21"/>
      <c r="V367" s="21"/>
      <c r="W367" s="21"/>
      <c r="X367" s="21"/>
      <c r="Y367" s="21"/>
      <c r="Z367" s="20"/>
      <c r="AA367" s="23"/>
      <c r="AB367" s="1"/>
      <c r="AC367" s="1"/>
      <c r="AD367" s="1"/>
      <c r="AE367" s="1"/>
      <c r="AF367" s="1"/>
    </row>
    <row r="368" spans="1:32" ht="15.7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1"/>
      <c r="P368" s="20"/>
      <c r="Q368" s="21"/>
      <c r="R368" s="21"/>
      <c r="S368" s="21"/>
      <c r="T368" s="20"/>
      <c r="U368" s="21"/>
      <c r="V368" s="21"/>
      <c r="W368" s="21"/>
      <c r="X368" s="21"/>
      <c r="Y368" s="21"/>
      <c r="Z368" s="20"/>
      <c r="AA368" s="23"/>
      <c r="AB368" s="1"/>
      <c r="AC368" s="1"/>
      <c r="AD368" s="1"/>
      <c r="AE368" s="1"/>
      <c r="AF368" s="1"/>
    </row>
    <row r="369" spans="1:32" ht="15.7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1"/>
      <c r="P369" s="20"/>
      <c r="Q369" s="21"/>
      <c r="R369" s="21"/>
      <c r="S369" s="21"/>
      <c r="T369" s="20"/>
      <c r="U369" s="21"/>
      <c r="V369" s="21"/>
      <c r="W369" s="21"/>
      <c r="X369" s="21"/>
      <c r="Y369" s="21"/>
      <c r="Z369" s="20"/>
      <c r="AA369" s="23"/>
      <c r="AB369" s="1"/>
      <c r="AC369" s="1"/>
      <c r="AD369" s="1"/>
      <c r="AE369" s="1"/>
      <c r="AF369" s="1"/>
    </row>
    <row r="370" spans="1:32" ht="15.7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1"/>
      <c r="P370" s="20"/>
      <c r="Q370" s="21"/>
      <c r="R370" s="21"/>
      <c r="S370" s="21"/>
      <c r="T370" s="20"/>
      <c r="U370" s="21"/>
      <c r="V370" s="21"/>
      <c r="W370" s="21"/>
      <c r="X370" s="21"/>
      <c r="Y370" s="21"/>
      <c r="Z370" s="20"/>
      <c r="AA370" s="23"/>
      <c r="AB370" s="1"/>
      <c r="AC370" s="1"/>
      <c r="AD370" s="1"/>
      <c r="AE370" s="1"/>
      <c r="AF370" s="1"/>
    </row>
    <row r="371" spans="1:32" ht="15.7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1"/>
      <c r="P371" s="20"/>
      <c r="Q371" s="21"/>
      <c r="R371" s="21"/>
      <c r="S371" s="21"/>
      <c r="T371" s="20"/>
      <c r="U371" s="21"/>
      <c r="V371" s="21"/>
      <c r="W371" s="21"/>
      <c r="X371" s="21"/>
      <c r="Y371" s="21"/>
      <c r="Z371" s="20"/>
      <c r="AA371" s="23"/>
      <c r="AB371" s="1"/>
      <c r="AC371" s="1"/>
      <c r="AD371" s="1"/>
      <c r="AE371" s="1"/>
      <c r="AF371" s="1"/>
    </row>
    <row r="372" spans="1:32" ht="15.7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1"/>
      <c r="P372" s="20"/>
      <c r="Q372" s="21"/>
      <c r="R372" s="21"/>
      <c r="S372" s="21"/>
      <c r="T372" s="20"/>
      <c r="U372" s="21"/>
      <c r="V372" s="21"/>
      <c r="W372" s="21"/>
      <c r="X372" s="21"/>
      <c r="Y372" s="21"/>
      <c r="Z372" s="20"/>
      <c r="AA372" s="23"/>
      <c r="AB372" s="1"/>
      <c r="AC372" s="1"/>
      <c r="AD372" s="1"/>
      <c r="AE372" s="1"/>
      <c r="AF372" s="1"/>
    </row>
    <row r="373" spans="1:32" ht="15.7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1"/>
      <c r="P373" s="20"/>
      <c r="Q373" s="21"/>
      <c r="R373" s="21"/>
      <c r="S373" s="21"/>
      <c r="T373" s="20"/>
      <c r="U373" s="21"/>
      <c r="V373" s="21"/>
      <c r="W373" s="21"/>
      <c r="X373" s="21"/>
      <c r="Y373" s="21"/>
      <c r="Z373" s="20"/>
      <c r="AA373" s="23"/>
      <c r="AB373" s="1"/>
      <c r="AC373" s="1"/>
      <c r="AD373" s="1"/>
      <c r="AE373" s="1"/>
      <c r="AF373" s="1"/>
    </row>
    <row r="374" spans="1:32" ht="15.7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1"/>
      <c r="P374" s="20"/>
      <c r="Q374" s="21"/>
      <c r="R374" s="21"/>
      <c r="S374" s="21"/>
      <c r="T374" s="20"/>
      <c r="U374" s="21"/>
      <c r="V374" s="21"/>
      <c r="W374" s="21"/>
      <c r="X374" s="21"/>
      <c r="Y374" s="21"/>
      <c r="Z374" s="20"/>
      <c r="AA374" s="23"/>
      <c r="AB374" s="1"/>
      <c r="AC374" s="1"/>
      <c r="AD374" s="1"/>
      <c r="AE374" s="1"/>
      <c r="AF374" s="1"/>
    </row>
    <row r="375" spans="1:32" ht="15.7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1"/>
      <c r="P375" s="20"/>
      <c r="Q375" s="21"/>
      <c r="R375" s="21"/>
      <c r="S375" s="21"/>
      <c r="T375" s="20"/>
      <c r="U375" s="21"/>
      <c r="V375" s="21"/>
      <c r="W375" s="21"/>
      <c r="X375" s="21"/>
      <c r="Y375" s="21"/>
      <c r="Z375" s="20"/>
      <c r="AA375" s="23"/>
      <c r="AB375" s="1"/>
      <c r="AC375" s="1"/>
      <c r="AD375" s="1"/>
      <c r="AE375" s="1"/>
      <c r="AF375" s="1"/>
    </row>
    <row r="376" spans="1:32" ht="15.7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1"/>
      <c r="P376" s="20"/>
      <c r="Q376" s="21"/>
      <c r="R376" s="21"/>
      <c r="S376" s="21"/>
      <c r="T376" s="20"/>
      <c r="U376" s="21"/>
      <c r="V376" s="21"/>
      <c r="W376" s="21"/>
      <c r="X376" s="21"/>
      <c r="Y376" s="21"/>
      <c r="Z376" s="20"/>
      <c r="AA376" s="23"/>
      <c r="AB376" s="1"/>
      <c r="AC376" s="1"/>
      <c r="AD376" s="1"/>
      <c r="AE376" s="1"/>
      <c r="AF376" s="1"/>
    </row>
    <row r="377" spans="1:32" ht="15.7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1"/>
      <c r="P377" s="20"/>
      <c r="Q377" s="21"/>
      <c r="R377" s="21"/>
      <c r="S377" s="21"/>
      <c r="T377" s="20"/>
      <c r="U377" s="21"/>
      <c r="V377" s="21"/>
      <c r="W377" s="21"/>
      <c r="X377" s="21"/>
      <c r="Y377" s="21"/>
      <c r="Z377" s="20"/>
      <c r="AA377" s="23"/>
      <c r="AB377" s="1"/>
      <c r="AC377" s="1"/>
      <c r="AD377" s="1"/>
      <c r="AE377" s="1"/>
      <c r="AF377" s="1"/>
    </row>
    <row r="378" spans="1:32" ht="15.7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1"/>
      <c r="P378" s="20"/>
      <c r="Q378" s="21"/>
      <c r="R378" s="21"/>
      <c r="S378" s="21"/>
      <c r="T378" s="20"/>
      <c r="U378" s="21"/>
      <c r="V378" s="21"/>
      <c r="W378" s="21"/>
      <c r="X378" s="21"/>
      <c r="Y378" s="21"/>
      <c r="Z378" s="20"/>
      <c r="AA378" s="23"/>
      <c r="AB378" s="1"/>
      <c r="AC378" s="1"/>
      <c r="AD378" s="1"/>
      <c r="AE378" s="1"/>
      <c r="AF378" s="1"/>
    </row>
    <row r="379" spans="1:32" ht="15.7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1"/>
      <c r="P379" s="20"/>
      <c r="Q379" s="21"/>
      <c r="R379" s="21"/>
      <c r="S379" s="21"/>
      <c r="T379" s="20"/>
      <c r="U379" s="21"/>
      <c r="V379" s="21"/>
      <c r="W379" s="21"/>
      <c r="X379" s="21"/>
      <c r="Y379" s="21"/>
      <c r="Z379" s="20"/>
      <c r="AA379" s="23"/>
      <c r="AB379" s="1"/>
      <c r="AC379" s="1"/>
      <c r="AD379" s="1"/>
      <c r="AE379" s="1"/>
      <c r="AF379" s="1"/>
    </row>
    <row r="380" spans="1:32" ht="15.7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1"/>
      <c r="P380" s="20"/>
      <c r="Q380" s="21"/>
      <c r="R380" s="21"/>
      <c r="S380" s="21"/>
      <c r="T380" s="20"/>
      <c r="U380" s="21"/>
      <c r="V380" s="21"/>
      <c r="W380" s="21"/>
      <c r="X380" s="21"/>
      <c r="Y380" s="21"/>
      <c r="Z380" s="20"/>
      <c r="AA380" s="23"/>
      <c r="AB380" s="1"/>
      <c r="AC380" s="1"/>
      <c r="AD380" s="1"/>
      <c r="AE380" s="1"/>
      <c r="AF380" s="1"/>
    </row>
    <row r="381" spans="1:32" ht="15.7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1"/>
      <c r="P381" s="20"/>
      <c r="Q381" s="21"/>
      <c r="R381" s="21"/>
      <c r="S381" s="21"/>
      <c r="T381" s="20"/>
      <c r="U381" s="21"/>
      <c r="V381" s="21"/>
      <c r="W381" s="21"/>
      <c r="X381" s="21"/>
      <c r="Y381" s="21"/>
      <c r="Z381" s="20"/>
      <c r="AA381" s="23"/>
      <c r="AB381" s="1"/>
      <c r="AC381" s="1"/>
      <c r="AD381" s="1"/>
      <c r="AE381" s="1"/>
      <c r="AF381" s="1"/>
    </row>
    <row r="382" spans="1:32" ht="15.7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1"/>
      <c r="P382" s="20"/>
      <c r="Q382" s="21"/>
      <c r="R382" s="21"/>
      <c r="S382" s="21"/>
      <c r="T382" s="20"/>
      <c r="U382" s="21"/>
      <c r="V382" s="21"/>
      <c r="W382" s="21"/>
      <c r="X382" s="21"/>
      <c r="Y382" s="21"/>
      <c r="Z382" s="20"/>
      <c r="AA382" s="23"/>
      <c r="AB382" s="1"/>
      <c r="AC382" s="1"/>
      <c r="AD382" s="1"/>
      <c r="AE382" s="1"/>
      <c r="AF382" s="1"/>
    </row>
    <row r="383" spans="1:32" ht="15.7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1"/>
      <c r="P383" s="20"/>
      <c r="Q383" s="21"/>
      <c r="R383" s="21"/>
      <c r="S383" s="21"/>
      <c r="T383" s="20"/>
      <c r="U383" s="21"/>
      <c r="V383" s="21"/>
      <c r="W383" s="21"/>
      <c r="X383" s="21"/>
      <c r="Y383" s="21"/>
      <c r="Z383" s="20"/>
      <c r="AA383" s="23"/>
      <c r="AB383" s="1"/>
      <c r="AC383" s="1"/>
      <c r="AD383" s="1"/>
      <c r="AE383" s="1"/>
      <c r="AF383" s="1"/>
    </row>
    <row r="384" spans="1:32" ht="15.7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1"/>
      <c r="P384" s="20"/>
      <c r="Q384" s="21"/>
      <c r="R384" s="21"/>
      <c r="S384" s="21"/>
      <c r="T384" s="20"/>
      <c r="U384" s="21"/>
      <c r="V384" s="21"/>
      <c r="W384" s="21"/>
      <c r="X384" s="21"/>
      <c r="Y384" s="21"/>
      <c r="Z384" s="20"/>
      <c r="AA384" s="23"/>
      <c r="AB384" s="1"/>
      <c r="AC384" s="1"/>
      <c r="AD384" s="1"/>
      <c r="AE384" s="1"/>
      <c r="AF384" s="1"/>
    </row>
    <row r="385" spans="1:32" ht="15.7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1"/>
      <c r="P385" s="20"/>
      <c r="Q385" s="21"/>
      <c r="R385" s="21"/>
      <c r="S385" s="21"/>
      <c r="T385" s="20"/>
      <c r="U385" s="21"/>
      <c r="V385" s="21"/>
      <c r="W385" s="21"/>
      <c r="X385" s="21"/>
      <c r="Y385" s="21"/>
      <c r="Z385" s="20"/>
      <c r="AA385" s="23"/>
      <c r="AB385" s="1"/>
      <c r="AC385" s="1"/>
      <c r="AD385" s="1"/>
      <c r="AE385" s="1"/>
      <c r="AF385" s="1"/>
    </row>
    <row r="386" spans="1:32" ht="15.7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1"/>
      <c r="P386" s="20"/>
      <c r="Q386" s="21"/>
      <c r="R386" s="21"/>
      <c r="S386" s="21"/>
      <c r="T386" s="20"/>
      <c r="U386" s="21"/>
      <c r="V386" s="21"/>
      <c r="W386" s="21"/>
      <c r="X386" s="21"/>
      <c r="Y386" s="21"/>
      <c r="Z386" s="20"/>
      <c r="AA386" s="23"/>
      <c r="AB386" s="1"/>
      <c r="AC386" s="1"/>
      <c r="AD386" s="1"/>
      <c r="AE386" s="1"/>
      <c r="AF386" s="1"/>
    </row>
    <row r="387" spans="1:32" ht="15.7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1"/>
      <c r="P387" s="20"/>
      <c r="Q387" s="21"/>
      <c r="R387" s="21"/>
      <c r="S387" s="21"/>
      <c r="T387" s="20"/>
      <c r="U387" s="21"/>
      <c r="V387" s="21"/>
      <c r="W387" s="21"/>
      <c r="X387" s="21"/>
      <c r="Y387" s="21"/>
      <c r="Z387" s="20"/>
      <c r="AA387" s="23"/>
      <c r="AB387" s="1"/>
      <c r="AC387" s="1"/>
      <c r="AD387" s="1"/>
      <c r="AE387" s="1"/>
      <c r="AF387" s="1"/>
    </row>
    <row r="388" spans="1:32" ht="15.7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1"/>
      <c r="P388" s="20"/>
      <c r="Q388" s="21"/>
      <c r="R388" s="21"/>
      <c r="S388" s="21"/>
      <c r="T388" s="20"/>
      <c r="U388" s="21"/>
      <c r="V388" s="21"/>
      <c r="W388" s="21"/>
      <c r="X388" s="21"/>
      <c r="Y388" s="21"/>
      <c r="Z388" s="20"/>
      <c r="AA388" s="23"/>
      <c r="AB388" s="1"/>
      <c r="AC388" s="1"/>
      <c r="AD388" s="1"/>
      <c r="AE388" s="1"/>
      <c r="AF388" s="1"/>
    </row>
    <row r="389" spans="1:32" ht="15.7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1"/>
      <c r="P389" s="20"/>
      <c r="Q389" s="21"/>
      <c r="R389" s="21"/>
      <c r="S389" s="21"/>
      <c r="T389" s="20"/>
      <c r="U389" s="21"/>
      <c r="V389" s="21"/>
      <c r="W389" s="21"/>
      <c r="X389" s="21"/>
      <c r="Y389" s="21"/>
      <c r="Z389" s="20"/>
      <c r="AA389" s="23"/>
      <c r="AB389" s="1"/>
      <c r="AC389" s="1"/>
      <c r="AD389" s="1"/>
      <c r="AE389" s="1"/>
      <c r="AF389" s="1"/>
    </row>
    <row r="390" spans="1:32" ht="15.7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1"/>
      <c r="P390" s="20"/>
      <c r="Q390" s="21"/>
      <c r="R390" s="21"/>
      <c r="S390" s="21"/>
      <c r="T390" s="20"/>
      <c r="U390" s="21"/>
      <c r="V390" s="21"/>
      <c r="W390" s="21"/>
      <c r="X390" s="21"/>
      <c r="Y390" s="21"/>
      <c r="Z390" s="20"/>
      <c r="AA390" s="23"/>
      <c r="AB390" s="1"/>
      <c r="AC390" s="1"/>
      <c r="AD390" s="1"/>
      <c r="AE390" s="1"/>
      <c r="AF390" s="1"/>
    </row>
    <row r="391" spans="1:32" ht="15.7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1"/>
      <c r="P391" s="20"/>
      <c r="Q391" s="21"/>
      <c r="R391" s="21"/>
      <c r="S391" s="21"/>
      <c r="T391" s="20"/>
      <c r="U391" s="21"/>
      <c r="V391" s="21"/>
      <c r="W391" s="21"/>
      <c r="X391" s="21"/>
      <c r="Y391" s="21"/>
      <c r="Z391" s="20"/>
      <c r="AA391" s="23"/>
      <c r="AB391" s="1"/>
      <c r="AC391" s="1"/>
      <c r="AD391" s="1"/>
      <c r="AE391" s="1"/>
      <c r="AF391" s="1"/>
    </row>
    <row r="392" spans="1:32" ht="15.7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1"/>
      <c r="P392" s="20"/>
      <c r="Q392" s="21"/>
      <c r="R392" s="21"/>
      <c r="S392" s="21"/>
      <c r="T392" s="20"/>
      <c r="U392" s="21"/>
      <c r="V392" s="21"/>
      <c r="W392" s="21"/>
      <c r="X392" s="21"/>
      <c r="Y392" s="21"/>
      <c r="Z392" s="20"/>
      <c r="AA392" s="23"/>
      <c r="AB392" s="1"/>
      <c r="AC392" s="1"/>
      <c r="AD392" s="1"/>
      <c r="AE392" s="1"/>
      <c r="AF392" s="1"/>
    </row>
    <row r="393" spans="1:32" ht="15.7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1"/>
      <c r="P393" s="20"/>
      <c r="Q393" s="21"/>
      <c r="R393" s="21"/>
      <c r="S393" s="21"/>
      <c r="T393" s="20"/>
      <c r="U393" s="21"/>
      <c r="V393" s="21"/>
      <c r="W393" s="21"/>
      <c r="X393" s="21"/>
      <c r="Y393" s="21"/>
      <c r="Z393" s="20"/>
      <c r="AA393" s="23"/>
      <c r="AB393" s="1"/>
      <c r="AC393" s="1"/>
      <c r="AD393" s="1"/>
      <c r="AE393" s="1"/>
      <c r="AF393" s="1"/>
    </row>
    <row r="394" spans="1:32" ht="15.7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1"/>
      <c r="P394" s="20"/>
      <c r="Q394" s="21"/>
      <c r="R394" s="21"/>
      <c r="S394" s="21"/>
      <c r="T394" s="20"/>
      <c r="U394" s="21"/>
      <c r="V394" s="21"/>
      <c r="W394" s="21"/>
      <c r="X394" s="21"/>
      <c r="Y394" s="21"/>
      <c r="Z394" s="20"/>
      <c r="AA394" s="23"/>
      <c r="AB394" s="1"/>
      <c r="AC394" s="1"/>
      <c r="AD394" s="1"/>
      <c r="AE394" s="1"/>
      <c r="AF394" s="1"/>
    </row>
    <row r="395" spans="1:32" ht="15.7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1"/>
      <c r="P395" s="20"/>
      <c r="Q395" s="21"/>
      <c r="R395" s="21"/>
      <c r="S395" s="21"/>
      <c r="T395" s="20"/>
      <c r="U395" s="21"/>
      <c r="V395" s="21"/>
      <c r="W395" s="21"/>
      <c r="X395" s="21"/>
      <c r="Y395" s="21"/>
      <c r="Z395" s="20"/>
      <c r="AA395" s="23"/>
      <c r="AB395" s="1"/>
      <c r="AC395" s="1"/>
      <c r="AD395" s="1"/>
      <c r="AE395" s="1"/>
      <c r="AF395" s="1"/>
    </row>
    <row r="396" spans="1:32" ht="15.7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1"/>
      <c r="P396" s="20"/>
      <c r="Q396" s="21"/>
      <c r="R396" s="21"/>
      <c r="S396" s="21"/>
      <c r="T396" s="20"/>
      <c r="U396" s="21"/>
      <c r="V396" s="21"/>
      <c r="W396" s="21"/>
      <c r="X396" s="21"/>
      <c r="Y396" s="21"/>
      <c r="Z396" s="20"/>
      <c r="AA396" s="23"/>
      <c r="AB396" s="1"/>
      <c r="AC396" s="1"/>
      <c r="AD396" s="1"/>
      <c r="AE396" s="1"/>
      <c r="AF396" s="1"/>
    </row>
    <row r="397" spans="1:32" ht="15.7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1"/>
      <c r="P397" s="20"/>
      <c r="Q397" s="21"/>
      <c r="R397" s="21"/>
      <c r="S397" s="21"/>
      <c r="T397" s="20"/>
      <c r="U397" s="21"/>
      <c r="V397" s="21"/>
      <c r="W397" s="21"/>
      <c r="X397" s="21"/>
      <c r="Y397" s="21"/>
      <c r="Z397" s="20"/>
      <c r="AA397" s="23"/>
      <c r="AB397" s="1"/>
      <c r="AC397" s="1"/>
      <c r="AD397" s="1"/>
      <c r="AE397" s="1"/>
      <c r="AF397" s="1"/>
    </row>
    <row r="398" spans="1:32" ht="15.7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1"/>
      <c r="P398" s="20"/>
      <c r="Q398" s="21"/>
      <c r="R398" s="21"/>
      <c r="S398" s="21"/>
      <c r="T398" s="20"/>
      <c r="U398" s="21"/>
      <c r="V398" s="21"/>
      <c r="W398" s="21"/>
      <c r="X398" s="21"/>
      <c r="Y398" s="21"/>
      <c r="Z398" s="20"/>
      <c r="AA398" s="23"/>
      <c r="AB398" s="1"/>
      <c r="AC398" s="1"/>
      <c r="AD398" s="1"/>
      <c r="AE398" s="1"/>
      <c r="AF398" s="1"/>
    </row>
    <row r="399" spans="1:32" ht="15.7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1"/>
      <c r="P399" s="20"/>
      <c r="Q399" s="21"/>
      <c r="R399" s="21"/>
      <c r="S399" s="21"/>
      <c r="T399" s="20"/>
      <c r="U399" s="21"/>
      <c r="V399" s="21"/>
      <c r="W399" s="21"/>
      <c r="X399" s="21"/>
      <c r="Y399" s="21"/>
      <c r="Z399" s="20"/>
      <c r="AA399" s="23"/>
      <c r="AB399" s="1"/>
      <c r="AC399" s="1"/>
      <c r="AD399" s="1"/>
      <c r="AE399" s="1"/>
      <c r="AF399" s="1"/>
    </row>
    <row r="400" spans="1:32" ht="15.7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1"/>
      <c r="P400" s="20"/>
      <c r="Q400" s="21"/>
      <c r="R400" s="21"/>
      <c r="S400" s="21"/>
      <c r="T400" s="20"/>
      <c r="U400" s="21"/>
      <c r="V400" s="21"/>
      <c r="W400" s="21"/>
      <c r="X400" s="21"/>
      <c r="Y400" s="21"/>
      <c r="Z400" s="20"/>
      <c r="AA400" s="23"/>
      <c r="AB400" s="1"/>
      <c r="AC400" s="1"/>
      <c r="AD400" s="1"/>
      <c r="AE400" s="1"/>
      <c r="AF400" s="1"/>
    </row>
    <row r="401" spans="1:32" ht="15.7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1"/>
      <c r="P401" s="20"/>
      <c r="Q401" s="21"/>
      <c r="R401" s="21"/>
      <c r="S401" s="21"/>
      <c r="T401" s="20"/>
      <c r="U401" s="21"/>
      <c r="V401" s="21"/>
      <c r="W401" s="21"/>
      <c r="X401" s="21"/>
      <c r="Y401" s="21"/>
      <c r="Z401" s="20"/>
      <c r="AA401" s="23"/>
      <c r="AB401" s="1"/>
      <c r="AC401" s="1"/>
      <c r="AD401" s="1"/>
      <c r="AE401" s="1"/>
      <c r="AF401" s="1"/>
    </row>
    <row r="402" spans="1:32" ht="15.7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1"/>
      <c r="P402" s="20"/>
      <c r="Q402" s="21"/>
      <c r="R402" s="21"/>
      <c r="S402" s="21"/>
      <c r="T402" s="20"/>
      <c r="U402" s="21"/>
      <c r="V402" s="21"/>
      <c r="W402" s="21"/>
      <c r="X402" s="21"/>
      <c r="Y402" s="21"/>
      <c r="Z402" s="20"/>
      <c r="AA402" s="23"/>
      <c r="AB402" s="1"/>
      <c r="AC402" s="1"/>
      <c r="AD402" s="1"/>
      <c r="AE402" s="1"/>
      <c r="AF402" s="1"/>
    </row>
    <row r="403" spans="1:32" ht="15.7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1"/>
      <c r="P403" s="20"/>
      <c r="Q403" s="21"/>
      <c r="R403" s="21"/>
      <c r="S403" s="21"/>
      <c r="T403" s="20"/>
      <c r="U403" s="21"/>
      <c r="V403" s="21"/>
      <c r="W403" s="21"/>
      <c r="X403" s="21"/>
      <c r="Y403" s="21"/>
      <c r="Z403" s="20"/>
      <c r="AA403" s="23"/>
      <c r="AB403" s="1"/>
      <c r="AC403" s="1"/>
      <c r="AD403" s="1"/>
      <c r="AE403" s="1"/>
      <c r="AF403" s="1"/>
    </row>
    <row r="404" spans="1:32" ht="15.7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1"/>
      <c r="P404" s="20"/>
      <c r="Q404" s="21"/>
      <c r="R404" s="21"/>
      <c r="S404" s="21"/>
      <c r="T404" s="20"/>
      <c r="U404" s="21"/>
      <c r="V404" s="21"/>
      <c r="W404" s="21"/>
      <c r="X404" s="21"/>
      <c r="Y404" s="21"/>
      <c r="Z404" s="20"/>
      <c r="AA404" s="23"/>
      <c r="AB404" s="1"/>
      <c r="AC404" s="1"/>
      <c r="AD404" s="1"/>
      <c r="AE404" s="1"/>
      <c r="AF404" s="1"/>
    </row>
    <row r="405" spans="1:32" ht="15.7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1"/>
      <c r="P405" s="20"/>
      <c r="Q405" s="21"/>
      <c r="R405" s="21"/>
      <c r="S405" s="21"/>
      <c r="T405" s="20"/>
      <c r="U405" s="21"/>
      <c r="V405" s="21"/>
      <c r="W405" s="21"/>
      <c r="X405" s="21"/>
      <c r="Y405" s="21"/>
      <c r="Z405" s="20"/>
      <c r="AA405" s="23"/>
      <c r="AB405" s="1"/>
      <c r="AC405" s="1"/>
      <c r="AD405" s="1"/>
      <c r="AE405" s="1"/>
      <c r="AF405" s="1"/>
    </row>
    <row r="406" spans="1:32" ht="15.7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1"/>
      <c r="P406" s="20"/>
      <c r="Q406" s="21"/>
      <c r="R406" s="21"/>
      <c r="S406" s="21"/>
      <c r="T406" s="20"/>
      <c r="U406" s="21"/>
      <c r="V406" s="21"/>
      <c r="W406" s="21"/>
      <c r="X406" s="21"/>
      <c r="Y406" s="21"/>
      <c r="Z406" s="20"/>
      <c r="AA406" s="23"/>
      <c r="AB406" s="1"/>
      <c r="AC406" s="1"/>
      <c r="AD406" s="1"/>
      <c r="AE406" s="1"/>
      <c r="AF406" s="1"/>
    </row>
    <row r="407" spans="1:32" ht="15.7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1"/>
      <c r="P407" s="20"/>
      <c r="Q407" s="21"/>
      <c r="R407" s="21"/>
      <c r="S407" s="21"/>
      <c r="T407" s="20"/>
      <c r="U407" s="21"/>
      <c r="V407" s="21"/>
      <c r="W407" s="21"/>
      <c r="X407" s="21"/>
      <c r="Y407" s="21"/>
      <c r="Z407" s="20"/>
      <c r="AA407" s="23"/>
      <c r="AB407" s="1"/>
      <c r="AC407" s="1"/>
      <c r="AD407" s="1"/>
      <c r="AE407" s="1"/>
      <c r="AF407" s="1"/>
    </row>
    <row r="408" spans="1:32" ht="15.7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1"/>
      <c r="P408" s="20"/>
      <c r="Q408" s="21"/>
      <c r="R408" s="21"/>
      <c r="S408" s="21"/>
      <c r="T408" s="20"/>
      <c r="U408" s="21"/>
      <c r="V408" s="21"/>
      <c r="W408" s="21"/>
      <c r="X408" s="21"/>
      <c r="Y408" s="21"/>
      <c r="Z408" s="20"/>
      <c r="AA408" s="23"/>
      <c r="AB408" s="1"/>
      <c r="AC408" s="1"/>
      <c r="AD408" s="1"/>
      <c r="AE408" s="1"/>
      <c r="AF408" s="1"/>
    </row>
    <row r="409" spans="1:32" ht="15.7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1"/>
      <c r="P409" s="20"/>
      <c r="Q409" s="21"/>
      <c r="R409" s="21"/>
      <c r="S409" s="21"/>
      <c r="T409" s="20"/>
      <c r="U409" s="21"/>
      <c r="V409" s="21"/>
      <c r="W409" s="21"/>
      <c r="X409" s="21"/>
      <c r="Y409" s="21"/>
      <c r="Z409" s="20"/>
      <c r="AA409" s="23"/>
      <c r="AB409" s="1"/>
      <c r="AC409" s="1"/>
      <c r="AD409" s="1"/>
      <c r="AE409" s="1"/>
      <c r="AF409" s="1"/>
    </row>
    <row r="410" spans="1:32" ht="15.7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1"/>
      <c r="P410" s="20"/>
      <c r="Q410" s="21"/>
      <c r="R410" s="21"/>
      <c r="S410" s="21"/>
      <c r="T410" s="20"/>
      <c r="U410" s="21"/>
      <c r="V410" s="21"/>
      <c r="W410" s="21"/>
      <c r="X410" s="21"/>
      <c r="Y410" s="21"/>
      <c r="Z410" s="20"/>
      <c r="AA410" s="23"/>
      <c r="AB410" s="1"/>
      <c r="AC410" s="1"/>
      <c r="AD410" s="1"/>
      <c r="AE410" s="1"/>
      <c r="AF410" s="1"/>
    </row>
    <row r="411" spans="1:32" ht="15.7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1"/>
      <c r="P411" s="20"/>
      <c r="Q411" s="21"/>
      <c r="R411" s="21"/>
      <c r="S411" s="21"/>
      <c r="T411" s="20"/>
      <c r="U411" s="21"/>
      <c r="V411" s="21"/>
      <c r="W411" s="21"/>
      <c r="X411" s="21"/>
      <c r="Y411" s="21"/>
      <c r="Z411" s="20"/>
      <c r="AA411" s="23"/>
      <c r="AB411" s="1"/>
      <c r="AC411" s="1"/>
      <c r="AD411" s="1"/>
      <c r="AE411" s="1"/>
      <c r="AF411" s="1"/>
    </row>
    <row r="412" spans="1:32" ht="15.7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1"/>
      <c r="P412" s="20"/>
      <c r="Q412" s="21"/>
      <c r="R412" s="21"/>
      <c r="S412" s="21"/>
      <c r="T412" s="20"/>
      <c r="U412" s="21"/>
      <c r="V412" s="21"/>
      <c r="W412" s="21"/>
      <c r="X412" s="21"/>
      <c r="Y412" s="21"/>
      <c r="Z412" s="20"/>
      <c r="AA412" s="23"/>
      <c r="AB412" s="1"/>
      <c r="AC412" s="1"/>
      <c r="AD412" s="1"/>
      <c r="AE412" s="1"/>
      <c r="AF412" s="1"/>
    </row>
    <row r="413" spans="1:32" ht="15.7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1"/>
      <c r="P413" s="20"/>
      <c r="Q413" s="21"/>
      <c r="R413" s="21"/>
      <c r="S413" s="21"/>
      <c r="T413" s="20"/>
      <c r="U413" s="21"/>
      <c r="V413" s="21"/>
      <c r="W413" s="21"/>
      <c r="X413" s="21"/>
      <c r="Y413" s="21"/>
      <c r="Z413" s="20"/>
      <c r="AA413" s="23"/>
      <c r="AB413" s="1"/>
      <c r="AC413" s="1"/>
      <c r="AD413" s="1"/>
      <c r="AE413" s="1"/>
      <c r="AF413" s="1"/>
    </row>
    <row r="414" spans="1:32" ht="15.7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1"/>
      <c r="P414" s="20"/>
      <c r="Q414" s="21"/>
      <c r="R414" s="21"/>
      <c r="S414" s="21"/>
      <c r="T414" s="20"/>
      <c r="U414" s="21"/>
      <c r="V414" s="21"/>
      <c r="W414" s="21"/>
      <c r="X414" s="21"/>
      <c r="Y414" s="21"/>
      <c r="Z414" s="20"/>
      <c r="AA414" s="23"/>
      <c r="AB414" s="1"/>
      <c r="AC414" s="1"/>
      <c r="AD414" s="1"/>
      <c r="AE414" s="1"/>
      <c r="AF414" s="1"/>
    </row>
    <row r="415" spans="1:32" ht="15.7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1"/>
      <c r="P415" s="20"/>
      <c r="Q415" s="21"/>
      <c r="R415" s="21"/>
      <c r="S415" s="21"/>
      <c r="T415" s="20"/>
      <c r="U415" s="21"/>
      <c r="V415" s="21"/>
      <c r="W415" s="21"/>
      <c r="X415" s="21"/>
      <c r="Y415" s="21"/>
      <c r="Z415" s="20"/>
      <c r="AA415" s="23"/>
      <c r="AB415" s="1"/>
      <c r="AC415" s="1"/>
      <c r="AD415" s="1"/>
      <c r="AE415" s="1"/>
      <c r="AF415" s="1"/>
    </row>
    <row r="416" spans="1:32" ht="15.7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1"/>
      <c r="P416" s="20"/>
      <c r="Q416" s="21"/>
      <c r="R416" s="21"/>
      <c r="S416" s="21"/>
      <c r="T416" s="20"/>
      <c r="U416" s="21"/>
      <c r="V416" s="21"/>
      <c r="W416" s="21"/>
      <c r="X416" s="21"/>
      <c r="Y416" s="21"/>
      <c r="Z416" s="20"/>
      <c r="AA416" s="23"/>
      <c r="AB416" s="1"/>
      <c r="AC416" s="1"/>
      <c r="AD416" s="1"/>
      <c r="AE416" s="1"/>
      <c r="AF416" s="1"/>
    </row>
    <row r="417" spans="1:32" ht="15.7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1"/>
      <c r="P417" s="20"/>
      <c r="Q417" s="21"/>
      <c r="R417" s="21"/>
      <c r="S417" s="21"/>
      <c r="T417" s="20"/>
      <c r="U417" s="21"/>
      <c r="V417" s="21"/>
      <c r="W417" s="21"/>
      <c r="X417" s="21"/>
      <c r="Y417" s="21"/>
      <c r="Z417" s="20"/>
      <c r="AA417" s="23"/>
      <c r="AB417" s="1"/>
      <c r="AC417" s="1"/>
      <c r="AD417" s="1"/>
      <c r="AE417" s="1"/>
      <c r="AF417" s="1"/>
    </row>
    <row r="418" spans="1:32" ht="15.7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1"/>
      <c r="P418" s="20"/>
      <c r="Q418" s="21"/>
      <c r="R418" s="21"/>
      <c r="S418" s="21"/>
      <c r="T418" s="20"/>
      <c r="U418" s="21"/>
      <c r="V418" s="21"/>
      <c r="W418" s="21"/>
      <c r="X418" s="21"/>
      <c r="Y418" s="21"/>
      <c r="Z418" s="20"/>
      <c r="AA418" s="23"/>
      <c r="AB418" s="1"/>
      <c r="AC418" s="1"/>
      <c r="AD418" s="1"/>
      <c r="AE418" s="1"/>
      <c r="AF418" s="1"/>
    </row>
    <row r="419" spans="1:32" ht="15.7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1"/>
      <c r="P419" s="20"/>
      <c r="Q419" s="21"/>
      <c r="R419" s="21"/>
      <c r="S419" s="21"/>
      <c r="T419" s="20"/>
      <c r="U419" s="21"/>
      <c r="V419" s="21"/>
      <c r="W419" s="21"/>
      <c r="X419" s="21"/>
      <c r="Y419" s="21"/>
      <c r="Z419" s="20"/>
      <c r="AA419" s="23"/>
      <c r="AB419" s="1"/>
      <c r="AC419" s="1"/>
      <c r="AD419" s="1"/>
      <c r="AE419" s="1"/>
      <c r="AF419" s="1"/>
    </row>
    <row r="420" spans="1:32" ht="15.7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1"/>
      <c r="P420" s="20"/>
      <c r="Q420" s="21"/>
      <c r="R420" s="21"/>
      <c r="S420" s="21"/>
      <c r="T420" s="20"/>
      <c r="U420" s="21"/>
      <c r="V420" s="21"/>
      <c r="W420" s="21"/>
      <c r="X420" s="21"/>
      <c r="Y420" s="21"/>
      <c r="Z420" s="20"/>
      <c r="AA420" s="23"/>
      <c r="AB420" s="1"/>
      <c r="AC420" s="1"/>
      <c r="AD420" s="1"/>
      <c r="AE420" s="1"/>
      <c r="AF420" s="1"/>
    </row>
    <row r="421" spans="1:32" ht="15.7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1"/>
      <c r="P421" s="20"/>
      <c r="Q421" s="21"/>
      <c r="R421" s="21"/>
      <c r="S421" s="21"/>
      <c r="T421" s="20"/>
      <c r="U421" s="21"/>
      <c r="V421" s="21"/>
      <c r="W421" s="21"/>
      <c r="X421" s="21"/>
      <c r="Y421" s="21"/>
      <c r="Z421" s="20"/>
      <c r="AA421" s="23"/>
      <c r="AB421" s="1"/>
      <c r="AC421" s="1"/>
      <c r="AD421" s="1"/>
      <c r="AE421" s="1"/>
      <c r="AF421" s="1"/>
    </row>
    <row r="422" spans="1:32" ht="15.7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1"/>
      <c r="P422" s="20"/>
      <c r="Q422" s="21"/>
      <c r="R422" s="21"/>
      <c r="S422" s="21"/>
      <c r="T422" s="20"/>
      <c r="U422" s="21"/>
      <c r="V422" s="21"/>
      <c r="W422" s="21"/>
      <c r="X422" s="21"/>
      <c r="Y422" s="21"/>
      <c r="Z422" s="20"/>
      <c r="AA422" s="23"/>
      <c r="AB422" s="1"/>
      <c r="AC422" s="1"/>
      <c r="AD422" s="1"/>
      <c r="AE422" s="1"/>
      <c r="AF422" s="1"/>
    </row>
    <row r="423" spans="1:32" ht="15.7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1"/>
      <c r="P423" s="20"/>
      <c r="Q423" s="21"/>
      <c r="R423" s="21"/>
      <c r="S423" s="21"/>
      <c r="T423" s="20"/>
      <c r="U423" s="21"/>
      <c r="V423" s="21"/>
      <c r="W423" s="21"/>
      <c r="X423" s="21"/>
      <c r="Y423" s="21"/>
      <c r="Z423" s="20"/>
      <c r="AA423" s="23"/>
      <c r="AB423" s="1"/>
      <c r="AC423" s="1"/>
      <c r="AD423" s="1"/>
      <c r="AE423" s="1"/>
      <c r="AF423" s="1"/>
    </row>
    <row r="424" spans="1:32" ht="15.7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1"/>
      <c r="P424" s="20"/>
      <c r="Q424" s="21"/>
      <c r="R424" s="21"/>
      <c r="S424" s="21"/>
      <c r="T424" s="20"/>
      <c r="U424" s="21"/>
      <c r="V424" s="21"/>
      <c r="W424" s="21"/>
      <c r="X424" s="21"/>
      <c r="Y424" s="21"/>
      <c r="Z424" s="20"/>
      <c r="AA424" s="23"/>
      <c r="AB424" s="1"/>
      <c r="AC424" s="1"/>
      <c r="AD424" s="1"/>
      <c r="AE424" s="1"/>
      <c r="AF424" s="1"/>
    </row>
    <row r="425" spans="1:32" ht="15.7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1"/>
      <c r="P425" s="20"/>
      <c r="Q425" s="21"/>
      <c r="R425" s="21"/>
      <c r="S425" s="21"/>
      <c r="T425" s="20"/>
      <c r="U425" s="21"/>
      <c r="V425" s="21"/>
      <c r="W425" s="21"/>
      <c r="X425" s="21"/>
      <c r="Y425" s="21"/>
      <c r="Z425" s="20"/>
      <c r="AA425" s="23"/>
      <c r="AB425" s="1"/>
      <c r="AC425" s="1"/>
      <c r="AD425" s="1"/>
      <c r="AE425" s="1"/>
      <c r="AF425" s="1"/>
    </row>
    <row r="426" spans="1:32" ht="15.7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1"/>
      <c r="P426" s="20"/>
      <c r="Q426" s="21"/>
      <c r="R426" s="21"/>
      <c r="S426" s="21"/>
      <c r="T426" s="20"/>
      <c r="U426" s="21"/>
      <c r="V426" s="21"/>
      <c r="W426" s="21"/>
      <c r="X426" s="21"/>
      <c r="Y426" s="21"/>
      <c r="Z426" s="20"/>
      <c r="AA426" s="23"/>
      <c r="AB426" s="1"/>
      <c r="AC426" s="1"/>
      <c r="AD426" s="1"/>
      <c r="AE426" s="1"/>
      <c r="AF426" s="1"/>
    </row>
    <row r="427" spans="1:32" ht="15.7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1"/>
      <c r="P427" s="20"/>
      <c r="Q427" s="21"/>
      <c r="R427" s="21"/>
      <c r="S427" s="21"/>
      <c r="T427" s="20"/>
      <c r="U427" s="21"/>
      <c r="V427" s="21"/>
      <c r="W427" s="21"/>
      <c r="X427" s="21"/>
      <c r="Y427" s="21"/>
      <c r="Z427" s="20"/>
      <c r="AA427" s="23"/>
      <c r="AB427" s="1"/>
      <c r="AC427" s="1"/>
      <c r="AD427" s="1"/>
      <c r="AE427" s="1"/>
      <c r="AF427" s="1"/>
    </row>
    <row r="428" spans="1:32" ht="15.7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1"/>
      <c r="P428" s="20"/>
      <c r="Q428" s="21"/>
      <c r="R428" s="21"/>
      <c r="S428" s="21"/>
      <c r="T428" s="20"/>
      <c r="U428" s="21"/>
      <c r="V428" s="21"/>
      <c r="W428" s="21"/>
      <c r="X428" s="21"/>
      <c r="Y428" s="21"/>
      <c r="Z428" s="20"/>
      <c r="AA428" s="23"/>
      <c r="AB428" s="1"/>
      <c r="AC428" s="1"/>
      <c r="AD428" s="1"/>
      <c r="AE428" s="1"/>
      <c r="AF428" s="1"/>
    </row>
    <row r="429" spans="1:32" ht="15.7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1"/>
      <c r="P429" s="20"/>
      <c r="Q429" s="21"/>
      <c r="R429" s="21"/>
      <c r="S429" s="21"/>
      <c r="T429" s="20"/>
      <c r="U429" s="21"/>
      <c r="V429" s="21"/>
      <c r="W429" s="21"/>
      <c r="X429" s="21"/>
      <c r="Y429" s="21"/>
      <c r="Z429" s="20"/>
      <c r="AA429" s="23"/>
      <c r="AB429" s="1"/>
      <c r="AC429" s="1"/>
      <c r="AD429" s="1"/>
      <c r="AE429" s="1"/>
      <c r="AF429" s="1"/>
    </row>
    <row r="430" spans="1:32" ht="15.7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1"/>
      <c r="P430" s="20"/>
      <c r="Q430" s="21"/>
      <c r="R430" s="21"/>
      <c r="S430" s="21"/>
      <c r="T430" s="20"/>
      <c r="U430" s="21"/>
      <c r="V430" s="21"/>
      <c r="W430" s="21"/>
      <c r="X430" s="21"/>
      <c r="Y430" s="21"/>
      <c r="Z430" s="20"/>
      <c r="AA430" s="23"/>
      <c r="AB430" s="1"/>
      <c r="AC430" s="1"/>
      <c r="AD430" s="1"/>
      <c r="AE430" s="1"/>
      <c r="AF430" s="1"/>
    </row>
    <row r="431" spans="1:32" ht="15.7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1"/>
      <c r="P431" s="20"/>
      <c r="Q431" s="21"/>
      <c r="R431" s="21"/>
      <c r="S431" s="21"/>
      <c r="T431" s="20"/>
      <c r="U431" s="21"/>
      <c r="V431" s="21"/>
      <c r="W431" s="21"/>
      <c r="X431" s="21"/>
      <c r="Y431" s="21"/>
      <c r="Z431" s="20"/>
      <c r="AA431" s="23"/>
      <c r="AB431" s="1"/>
      <c r="AC431" s="1"/>
      <c r="AD431" s="1"/>
      <c r="AE431" s="1"/>
      <c r="AF431" s="1"/>
    </row>
    <row r="432" spans="1:32" ht="15.7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1"/>
      <c r="P432" s="20"/>
      <c r="Q432" s="21"/>
      <c r="R432" s="21"/>
      <c r="S432" s="21"/>
      <c r="T432" s="20"/>
      <c r="U432" s="21"/>
      <c r="V432" s="21"/>
      <c r="W432" s="21"/>
      <c r="X432" s="21"/>
      <c r="Y432" s="21"/>
      <c r="Z432" s="20"/>
      <c r="AA432" s="23"/>
      <c r="AB432" s="1"/>
      <c r="AC432" s="1"/>
      <c r="AD432" s="1"/>
      <c r="AE432" s="1"/>
      <c r="AF432" s="1"/>
    </row>
    <row r="433" spans="1:32" ht="15.7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1"/>
      <c r="P433" s="20"/>
      <c r="Q433" s="21"/>
      <c r="R433" s="21"/>
      <c r="S433" s="21"/>
      <c r="T433" s="20"/>
      <c r="U433" s="21"/>
      <c r="V433" s="21"/>
      <c r="W433" s="21"/>
      <c r="X433" s="21"/>
      <c r="Y433" s="21"/>
      <c r="Z433" s="20"/>
      <c r="AA433" s="23"/>
      <c r="AB433" s="1"/>
      <c r="AC433" s="1"/>
      <c r="AD433" s="1"/>
      <c r="AE433" s="1"/>
      <c r="AF433" s="1"/>
    </row>
    <row r="434" spans="1:32" ht="15.7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1"/>
      <c r="P434" s="20"/>
      <c r="Q434" s="21"/>
      <c r="R434" s="21"/>
      <c r="S434" s="21"/>
      <c r="T434" s="20"/>
      <c r="U434" s="21"/>
      <c r="V434" s="21"/>
      <c r="W434" s="21"/>
      <c r="X434" s="21"/>
      <c r="Y434" s="21"/>
      <c r="Z434" s="20"/>
      <c r="AA434" s="23"/>
      <c r="AB434" s="1"/>
      <c r="AC434" s="1"/>
      <c r="AD434" s="1"/>
      <c r="AE434" s="1"/>
      <c r="AF434" s="1"/>
    </row>
    <row r="435" spans="1:32" ht="15.7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1"/>
      <c r="P435" s="20"/>
      <c r="Q435" s="21"/>
      <c r="R435" s="21"/>
      <c r="S435" s="21"/>
      <c r="T435" s="20"/>
      <c r="U435" s="21"/>
      <c r="V435" s="21"/>
      <c r="W435" s="21"/>
      <c r="X435" s="21"/>
      <c r="Y435" s="21"/>
      <c r="Z435" s="20"/>
      <c r="AA435" s="23"/>
      <c r="AB435" s="1"/>
      <c r="AC435" s="1"/>
      <c r="AD435" s="1"/>
      <c r="AE435" s="1"/>
      <c r="AF435" s="1"/>
    </row>
    <row r="436" spans="1:32" ht="15.7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1"/>
      <c r="P436" s="20"/>
      <c r="Q436" s="21"/>
      <c r="R436" s="21"/>
      <c r="S436" s="21"/>
      <c r="T436" s="20"/>
      <c r="U436" s="21"/>
      <c r="V436" s="21"/>
      <c r="W436" s="21"/>
      <c r="X436" s="21"/>
      <c r="Y436" s="21"/>
      <c r="Z436" s="20"/>
      <c r="AA436" s="23"/>
      <c r="AB436" s="1"/>
      <c r="AC436" s="1"/>
      <c r="AD436" s="1"/>
      <c r="AE436" s="1"/>
      <c r="AF436" s="1"/>
    </row>
    <row r="437" spans="1:32" ht="15.7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1"/>
      <c r="P437" s="20"/>
      <c r="Q437" s="21"/>
      <c r="R437" s="21"/>
      <c r="S437" s="21"/>
      <c r="T437" s="20"/>
      <c r="U437" s="21"/>
      <c r="V437" s="21"/>
      <c r="W437" s="21"/>
      <c r="X437" s="21"/>
      <c r="Y437" s="21"/>
      <c r="Z437" s="20"/>
      <c r="AA437" s="23"/>
      <c r="AB437" s="1"/>
      <c r="AC437" s="1"/>
      <c r="AD437" s="1"/>
      <c r="AE437" s="1"/>
      <c r="AF437" s="1"/>
    </row>
    <row r="438" spans="1:32" ht="15.7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1"/>
      <c r="P438" s="20"/>
      <c r="Q438" s="21"/>
      <c r="R438" s="21"/>
      <c r="S438" s="21"/>
      <c r="T438" s="20"/>
      <c r="U438" s="21"/>
      <c r="V438" s="21"/>
      <c r="W438" s="21"/>
      <c r="X438" s="21"/>
      <c r="Y438" s="21"/>
      <c r="Z438" s="20"/>
      <c r="AA438" s="23"/>
      <c r="AB438" s="1"/>
      <c r="AC438" s="1"/>
      <c r="AD438" s="1"/>
      <c r="AE438" s="1"/>
      <c r="AF438" s="1"/>
    </row>
    <row r="439" spans="1:32" ht="15.7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1"/>
      <c r="P439" s="20"/>
      <c r="Q439" s="21"/>
      <c r="R439" s="21"/>
      <c r="S439" s="21"/>
      <c r="T439" s="20"/>
      <c r="U439" s="21"/>
      <c r="V439" s="21"/>
      <c r="W439" s="21"/>
      <c r="X439" s="21"/>
      <c r="Y439" s="21"/>
      <c r="Z439" s="20"/>
      <c r="AA439" s="23"/>
      <c r="AB439" s="1"/>
      <c r="AC439" s="1"/>
      <c r="AD439" s="1"/>
      <c r="AE439" s="1"/>
      <c r="AF439" s="1"/>
    </row>
    <row r="440" spans="1:32" ht="15.7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1"/>
      <c r="P440" s="20"/>
      <c r="Q440" s="21"/>
      <c r="R440" s="21"/>
      <c r="S440" s="21"/>
      <c r="T440" s="20"/>
      <c r="U440" s="21"/>
      <c r="V440" s="21"/>
      <c r="W440" s="21"/>
      <c r="X440" s="21"/>
      <c r="Y440" s="21"/>
      <c r="Z440" s="20"/>
      <c r="AA440" s="23"/>
      <c r="AB440" s="1"/>
      <c r="AC440" s="1"/>
      <c r="AD440" s="1"/>
      <c r="AE440" s="1"/>
      <c r="AF440" s="1"/>
    </row>
    <row r="441" spans="1:32" ht="15.7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1"/>
      <c r="P441" s="20"/>
      <c r="Q441" s="21"/>
      <c r="R441" s="21"/>
      <c r="S441" s="21"/>
      <c r="T441" s="20"/>
      <c r="U441" s="21"/>
      <c r="V441" s="21"/>
      <c r="W441" s="21"/>
      <c r="X441" s="21"/>
      <c r="Y441" s="21"/>
      <c r="Z441" s="20"/>
      <c r="AA441" s="23"/>
      <c r="AB441" s="1"/>
      <c r="AC441" s="1"/>
      <c r="AD441" s="1"/>
      <c r="AE441" s="1"/>
      <c r="AF441" s="1"/>
    </row>
    <row r="442" spans="1:32" ht="15.7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1"/>
      <c r="P442" s="20"/>
      <c r="Q442" s="21"/>
      <c r="R442" s="21"/>
      <c r="S442" s="21"/>
      <c r="T442" s="20"/>
      <c r="U442" s="21"/>
      <c r="V442" s="21"/>
      <c r="W442" s="21"/>
      <c r="X442" s="21"/>
      <c r="Y442" s="21"/>
      <c r="Z442" s="20"/>
      <c r="AA442" s="23"/>
      <c r="AB442" s="1"/>
      <c r="AC442" s="1"/>
      <c r="AD442" s="1"/>
      <c r="AE442" s="1"/>
      <c r="AF442" s="1"/>
    </row>
    <row r="443" spans="1:32" ht="15.7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1"/>
      <c r="P443" s="20"/>
      <c r="Q443" s="21"/>
      <c r="R443" s="21"/>
      <c r="S443" s="21"/>
      <c r="T443" s="20"/>
      <c r="U443" s="21"/>
      <c r="V443" s="21"/>
      <c r="W443" s="21"/>
      <c r="X443" s="21"/>
      <c r="Y443" s="21"/>
      <c r="Z443" s="20"/>
      <c r="AA443" s="23"/>
      <c r="AB443" s="1"/>
      <c r="AC443" s="1"/>
      <c r="AD443" s="1"/>
      <c r="AE443" s="1"/>
      <c r="AF443" s="1"/>
    </row>
    <row r="444" spans="1:32" ht="15.7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1"/>
      <c r="P444" s="20"/>
      <c r="Q444" s="21"/>
      <c r="R444" s="21"/>
      <c r="S444" s="21"/>
      <c r="T444" s="20"/>
      <c r="U444" s="21"/>
      <c r="V444" s="21"/>
      <c r="W444" s="21"/>
      <c r="X444" s="21"/>
      <c r="Y444" s="21"/>
      <c r="Z444" s="20"/>
      <c r="AA444" s="23"/>
      <c r="AB444" s="1"/>
      <c r="AC444" s="1"/>
      <c r="AD444" s="1"/>
      <c r="AE444" s="1"/>
      <c r="AF444" s="1"/>
    </row>
    <row r="445" spans="1:32" ht="15.7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1"/>
      <c r="P445" s="20"/>
      <c r="Q445" s="21"/>
      <c r="R445" s="21"/>
      <c r="S445" s="21"/>
      <c r="T445" s="20"/>
      <c r="U445" s="21"/>
      <c r="V445" s="21"/>
      <c r="W445" s="21"/>
      <c r="X445" s="21"/>
      <c r="Y445" s="21"/>
      <c r="Z445" s="20"/>
      <c r="AA445" s="23"/>
      <c r="AB445" s="1"/>
      <c r="AC445" s="1"/>
      <c r="AD445" s="1"/>
      <c r="AE445" s="1"/>
      <c r="AF445" s="1"/>
    </row>
    <row r="446" spans="1:32" ht="15.7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1"/>
      <c r="P446" s="20"/>
      <c r="Q446" s="21"/>
      <c r="R446" s="21"/>
      <c r="S446" s="21"/>
      <c r="T446" s="20"/>
      <c r="U446" s="21"/>
      <c r="V446" s="21"/>
      <c r="W446" s="21"/>
      <c r="X446" s="21"/>
      <c r="Y446" s="21"/>
      <c r="Z446" s="20"/>
      <c r="AA446" s="23"/>
      <c r="AB446" s="1"/>
      <c r="AC446" s="1"/>
      <c r="AD446" s="1"/>
      <c r="AE446" s="1"/>
      <c r="AF446" s="1"/>
    </row>
    <row r="447" spans="1:32" ht="15.7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1"/>
      <c r="P447" s="20"/>
      <c r="Q447" s="21"/>
      <c r="R447" s="21"/>
      <c r="S447" s="21"/>
      <c r="T447" s="20"/>
      <c r="U447" s="21"/>
      <c r="V447" s="21"/>
      <c r="W447" s="21"/>
      <c r="X447" s="21"/>
      <c r="Y447" s="21"/>
      <c r="Z447" s="20"/>
      <c r="AA447" s="23"/>
      <c r="AB447" s="1"/>
      <c r="AC447" s="1"/>
      <c r="AD447" s="1"/>
      <c r="AE447" s="1"/>
      <c r="AF447" s="1"/>
    </row>
    <row r="448" spans="1:32" ht="15.7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1"/>
      <c r="P448" s="20"/>
      <c r="Q448" s="21"/>
      <c r="R448" s="21"/>
      <c r="S448" s="21"/>
      <c r="T448" s="20"/>
      <c r="U448" s="21"/>
      <c r="V448" s="21"/>
      <c r="W448" s="21"/>
      <c r="X448" s="21"/>
      <c r="Y448" s="21"/>
      <c r="Z448" s="20"/>
      <c r="AA448" s="23"/>
      <c r="AB448" s="1"/>
      <c r="AC448" s="1"/>
      <c r="AD448" s="1"/>
      <c r="AE448" s="1"/>
      <c r="AF448" s="1"/>
    </row>
    <row r="449" spans="1:32" ht="15.7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1"/>
      <c r="P449" s="20"/>
      <c r="Q449" s="21"/>
      <c r="R449" s="21"/>
      <c r="S449" s="21"/>
      <c r="T449" s="20"/>
      <c r="U449" s="21"/>
      <c r="V449" s="21"/>
      <c r="W449" s="21"/>
      <c r="X449" s="21"/>
      <c r="Y449" s="21"/>
      <c r="Z449" s="20"/>
      <c r="AA449" s="23"/>
      <c r="AB449" s="1"/>
      <c r="AC449" s="1"/>
      <c r="AD449" s="1"/>
      <c r="AE449" s="1"/>
      <c r="AF449" s="1"/>
    </row>
    <row r="450" spans="1:32" ht="15.7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1"/>
      <c r="P450" s="20"/>
      <c r="Q450" s="21"/>
      <c r="R450" s="21"/>
      <c r="S450" s="21"/>
      <c r="T450" s="20"/>
      <c r="U450" s="21"/>
      <c r="V450" s="21"/>
      <c r="W450" s="21"/>
      <c r="X450" s="21"/>
      <c r="Y450" s="21"/>
      <c r="Z450" s="20"/>
      <c r="AA450" s="23"/>
      <c r="AB450" s="1"/>
      <c r="AC450" s="1"/>
      <c r="AD450" s="1"/>
      <c r="AE450" s="1"/>
      <c r="AF450" s="1"/>
    </row>
    <row r="451" spans="1:32" ht="15.7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1"/>
      <c r="P451" s="20"/>
      <c r="Q451" s="21"/>
      <c r="R451" s="21"/>
      <c r="S451" s="21"/>
      <c r="T451" s="20"/>
      <c r="U451" s="21"/>
      <c r="V451" s="21"/>
      <c r="W451" s="21"/>
      <c r="X451" s="21"/>
      <c r="Y451" s="21"/>
      <c r="Z451" s="20"/>
      <c r="AA451" s="23"/>
      <c r="AB451" s="1"/>
      <c r="AC451" s="1"/>
      <c r="AD451" s="1"/>
      <c r="AE451" s="1"/>
      <c r="AF451" s="1"/>
    </row>
    <row r="452" spans="1:32" ht="15.7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1"/>
      <c r="P452" s="20"/>
      <c r="Q452" s="21"/>
      <c r="R452" s="21"/>
      <c r="S452" s="21"/>
      <c r="T452" s="20"/>
      <c r="U452" s="21"/>
      <c r="V452" s="21"/>
      <c r="W452" s="21"/>
      <c r="X452" s="21"/>
      <c r="Y452" s="21"/>
      <c r="Z452" s="20"/>
      <c r="AA452" s="23"/>
      <c r="AB452" s="1"/>
      <c r="AC452" s="1"/>
      <c r="AD452" s="1"/>
      <c r="AE452" s="1"/>
      <c r="AF452" s="1"/>
    </row>
    <row r="453" spans="1:32" ht="15.7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1"/>
      <c r="P453" s="20"/>
      <c r="Q453" s="21"/>
      <c r="R453" s="21"/>
      <c r="S453" s="21"/>
      <c r="T453" s="20"/>
      <c r="U453" s="21"/>
      <c r="V453" s="21"/>
      <c r="W453" s="21"/>
      <c r="X453" s="21"/>
      <c r="Y453" s="21"/>
      <c r="Z453" s="20"/>
      <c r="AA453" s="23"/>
      <c r="AB453" s="1"/>
      <c r="AC453" s="1"/>
      <c r="AD453" s="1"/>
      <c r="AE453" s="1"/>
      <c r="AF453" s="1"/>
    </row>
    <row r="454" spans="1:32" ht="15.7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1"/>
      <c r="P454" s="20"/>
      <c r="Q454" s="21"/>
      <c r="R454" s="21"/>
      <c r="S454" s="21"/>
      <c r="T454" s="20"/>
      <c r="U454" s="21"/>
      <c r="V454" s="21"/>
      <c r="W454" s="21"/>
      <c r="X454" s="21"/>
      <c r="Y454" s="21"/>
      <c r="Z454" s="20"/>
      <c r="AA454" s="23"/>
      <c r="AB454" s="1"/>
      <c r="AC454" s="1"/>
      <c r="AD454" s="1"/>
      <c r="AE454" s="1"/>
      <c r="AF454" s="1"/>
    </row>
    <row r="455" spans="1:32" ht="15.7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1"/>
      <c r="P455" s="20"/>
      <c r="Q455" s="21"/>
      <c r="R455" s="21"/>
      <c r="S455" s="21"/>
      <c r="T455" s="20"/>
      <c r="U455" s="21"/>
      <c r="V455" s="21"/>
      <c r="W455" s="21"/>
      <c r="X455" s="21"/>
      <c r="Y455" s="21"/>
      <c r="Z455" s="20"/>
      <c r="AA455" s="23"/>
      <c r="AB455" s="1"/>
      <c r="AC455" s="1"/>
      <c r="AD455" s="1"/>
      <c r="AE455" s="1"/>
      <c r="AF455" s="1"/>
    </row>
    <row r="456" spans="1:32" ht="15.7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1"/>
      <c r="P456" s="20"/>
      <c r="Q456" s="21"/>
      <c r="R456" s="21"/>
      <c r="S456" s="21"/>
      <c r="T456" s="20"/>
      <c r="U456" s="21"/>
      <c r="V456" s="21"/>
      <c r="W456" s="21"/>
      <c r="X456" s="21"/>
      <c r="Y456" s="21"/>
      <c r="Z456" s="20"/>
      <c r="AA456" s="23"/>
      <c r="AB456" s="1"/>
      <c r="AC456" s="1"/>
      <c r="AD456" s="1"/>
      <c r="AE456" s="1"/>
      <c r="AF456" s="1"/>
    </row>
    <row r="457" spans="1:32" ht="15.7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1"/>
      <c r="P457" s="20"/>
      <c r="Q457" s="21"/>
      <c r="R457" s="21"/>
      <c r="S457" s="21"/>
      <c r="T457" s="20"/>
      <c r="U457" s="21"/>
      <c r="V457" s="21"/>
      <c r="W457" s="21"/>
      <c r="X457" s="21"/>
      <c r="Y457" s="21"/>
      <c r="Z457" s="20"/>
      <c r="AA457" s="23"/>
      <c r="AB457" s="1"/>
      <c r="AC457" s="1"/>
      <c r="AD457" s="1"/>
      <c r="AE457" s="1"/>
      <c r="AF457" s="1"/>
    </row>
    <row r="458" spans="1:32" ht="15.7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1"/>
      <c r="P458" s="20"/>
      <c r="Q458" s="21"/>
      <c r="R458" s="21"/>
      <c r="S458" s="21"/>
      <c r="T458" s="20"/>
      <c r="U458" s="21"/>
      <c r="V458" s="21"/>
      <c r="W458" s="21"/>
      <c r="X458" s="21"/>
      <c r="Y458" s="21"/>
      <c r="Z458" s="20"/>
      <c r="AA458" s="23"/>
      <c r="AB458" s="1"/>
      <c r="AC458" s="1"/>
      <c r="AD458" s="1"/>
      <c r="AE458" s="1"/>
      <c r="AF458" s="1"/>
    </row>
    <row r="459" spans="1:32" ht="15.7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1"/>
      <c r="P459" s="20"/>
      <c r="Q459" s="21"/>
      <c r="R459" s="21"/>
      <c r="S459" s="21"/>
      <c r="T459" s="20"/>
      <c r="U459" s="21"/>
      <c r="V459" s="21"/>
      <c r="W459" s="21"/>
      <c r="X459" s="21"/>
      <c r="Y459" s="21"/>
      <c r="Z459" s="20"/>
      <c r="AA459" s="23"/>
      <c r="AB459" s="1"/>
      <c r="AC459" s="1"/>
      <c r="AD459" s="1"/>
      <c r="AE459" s="1"/>
      <c r="AF459" s="1"/>
    </row>
    <row r="460" spans="1:32" ht="15.7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1"/>
      <c r="P460" s="20"/>
      <c r="Q460" s="21"/>
      <c r="R460" s="21"/>
      <c r="S460" s="21"/>
      <c r="T460" s="20"/>
      <c r="U460" s="21"/>
      <c r="V460" s="21"/>
      <c r="W460" s="21"/>
      <c r="X460" s="21"/>
      <c r="Y460" s="21"/>
      <c r="Z460" s="20"/>
      <c r="AA460" s="23"/>
      <c r="AB460" s="1"/>
      <c r="AC460" s="1"/>
      <c r="AD460" s="1"/>
      <c r="AE460" s="1"/>
      <c r="AF460" s="1"/>
    </row>
    <row r="461" spans="1:32" ht="15.7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1"/>
      <c r="P461" s="20"/>
      <c r="Q461" s="21"/>
      <c r="R461" s="21"/>
      <c r="S461" s="21"/>
      <c r="T461" s="20"/>
      <c r="U461" s="21"/>
      <c r="V461" s="21"/>
      <c r="W461" s="21"/>
      <c r="X461" s="21"/>
      <c r="Y461" s="21"/>
      <c r="Z461" s="20"/>
      <c r="AA461" s="23"/>
      <c r="AB461" s="1"/>
      <c r="AC461" s="1"/>
      <c r="AD461" s="1"/>
      <c r="AE461" s="1"/>
      <c r="AF461" s="1"/>
    </row>
    <row r="462" spans="1:32" ht="15.7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1"/>
      <c r="P462" s="20"/>
      <c r="Q462" s="21"/>
      <c r="R462" s="21"/>
      <c r="S462" s="21"/>
      <c r="T462" s="20"/>
      <c r="U462" s="21"/>
      <c r="V462" s="21"/>
      <c r="W462" s="21"/>
      <c r="X462" s="21"/>
      <c r="Y462" s="21"/>
      <c r="Z462" s="20"/>
      <c r="AA462" s="23"/>
      <c r="AB462" s="1"/>
      <c r="AC462" s="1"/>
      <c r="AD462" s="1"/>
      <c r="AE462" s="1"/>
      <c r="AF462" s="1"/>
    </row>
    <row r="463" spans="1:32" ht="15.7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1"/>
      <c r="P463" s="20"/>
      <c r="Q463" s="21"/>
      <c r="R463" s="21"/>
      <c r="S463" s="21"/>
      <c r="T463" s="20"/>
      <c r="U463" s="21"/>
      <c r="V463" s="21"/>
      <c r="W463" s="21"/>
      <c r="X463" s="21"/>
      <c r="Y463" s="21"/>
      <c r="Z463" s="20"/>
      <c r="AA463" s="23"/>
      <c r="AB463" s="1"/>
      <c r="AC463" s="1"/>
      <c r="AD463" s="1"/>
      <c r="AE463" s="1"/>
      <c r="AF463" s="1"/>
    </row>
    <row r="464" spans="1:32" ht="15.7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1"/>
      <c r="P464" s="20"/>
      <c r="Q464" s="21"/>
      <c r="R464" s="21"/>
      <c r="S464" s="21"/>
      <c r="T464" s="20"/>
      <c r="U464" s="21"/>
      <c r="V464" s="21"/>
      <c r="W464" s="21"/>
      <c r="X464" s="21"/>
      <c r="Y464" s="21"/>
      <c r="Z464" s="20"/>
      <c r="AA464" s="23"/>
      <c r="AB464" s="1"/>
      <c r="AC464" s="1"/>
      <c r="AD464" s="1"/>
      <c r="AE464" s="1"/>
      <c r="AF464" s="1"/>
    </row>
    <row r="465" spans="1:32" ht="15.7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1"/>
      <c r="P465" s="20"/>
      <c r="Q465" s="21"/>
      <c r="R465" s="21"/>
      <c r="S465" s="21"/>
      <c r="T465" s="20"/>
      <c r="U465" s="21"/>
      <c r="V465" s="21"/>
      <c r="W465" s="21"/>
      <c r="X465" s="21"/>
      <c r="Y465" s="21"/>
      <c r="Z465" s="20"/>
      <c r="AA465" s="23"/>
      <c r="AB465" s="1"/>
      <c r="AC465" s="1"/>
      <c r="AD465" s="1"/>
      <c r="AE465" s="1"/>
      <c r="AF465" s="1"/>
    </row>
    <row r="466" spans="1:32" ht="15.7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1"/>
      <c r="P466" s="20"/>
      <c r="Q466" s="21"/>
      <c r="R466" s="21"/>
      <c r="S466" s="21"/>
      <c r="T466" s="20"/>
      <c r="U466" s="21"/>
      <c r="V466" s="21"/>
      <c r="W466" s="21"/>
      <c r="X466" s="21"/>
      <c r="Y466" s="21"/>
      <c r="Z466" s="20"/>
      <c r="AA466" s="23"/>
      <c r="AB466" s="1"/>
      <c r="AC466" s="1"/>
      <c r="AD466" s="1"/>
      <c r="AE466" s="1"/>
      <c r="AF466" s="1"/>
    </row>
    <row r="467" spans="1:32" ht="15.7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1"/>
      <c r="P467" s="20"/>
      <c r="Q467" s="21"/>
      <c r="R467" s="21"/>
      <c r="S467" s="21"/>
      <c r="T467" s="20"/>
      <c r="U467" s="21"/>
      <c r="V467" s="21"/>
      <c r="W467" s="21"/>
      <c r="X467" s="21"/>
      <c r="Y467" s="21"/>
      <c r="Z467" s="20"/>
      <c r="AA467" s="23"/>
      <c r="AB467" s="1"/>
      <c r="AC467" s="1"/>
      <c r="AD467" s="1"/>
      <c r="AE467" s="1"/>
      <c r="AF467" s="1"/>
    </row>
    <row r="468" spans="1:32" ht="15.7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1"/>
      <c r="P468" s="20"/>
      <c r="Q468" s="21"/>
      <c r="R468" s="21"/>
      <c r="S468" s="21"/>
      <c r="T468" s="20"/>
      <c r="U468" s="21"/>
      <c r="V468" s="21"/>
      <c r="W468" s="21"/>
      <c r="X468" s="21"/>
      <c r="Y468" s="21"/>
      <c r="Z468" s="20"/>
      <c r="AA468" s="23"/>
      <c r="AB468" s="1"/>
      <c r="AC468" s="1"/>
      <c r="AD468" s="1"/>
      <c r="AE468" s="1"/>
      <c r="AF468" s="1"/>
    </row>
    <row r="469" spans="1:32" ht="15.7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1"/>
      <c r="P469" s="20"/>
      <c r="Q469" s="21"/>
      <c r="R469" s="21"/>
      <c r="S469" s="21"/>
      <c r="T469" s="20"/>
      <c r="U469" s="21"/>
      <c r="V469" s="21"/>
      <c r="W469" s="21"/>
      <c r="X469" s="21"/>
      <c r="Y469" s="21"/>
      <c r="Z469" s="20"/>
      <c r="AA469" s="23"/>
      <c r="AB469" s="1"/>
      <c r="AC469" s="1"/>
      <c r="AD469" s="1"/>
      <c r="AE469" s="1"/>
      <c r="AF469" s="1"/>
    </row>
    <row r="470" spans="1:32" ht="15.7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1"/>
      <c r="P470" s="20"/>
      <c r="Q470" s="21"/>
      <c r="R470" s="21"/>
      <c r="S470" s="21"/>
      <c r="T470" s="20"/>
      <c r="U470" s="21"/>
      <c r="V470" s="21"/>
      <c r="W470" s="21"/>
      <c r="X470" s="21"/>
      <c r="Y470" s="21"/>
      <c r="Z470" s="20"/>
      <c r="AA470" s="23"/>
      <c r="AB470" s="1"/>
      <c r="AC470" s="1"/>
      <c r="AD470" s="1"/>
      <c r="AE470" s="1"/>
      <c r="AF470" s="1"/>
    </row>
    <row r="471" spans="1:32" ht="15.7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1"/>
      <c r="P471" s="20"/>
      <c r="Q471" s="21"/>
      <c r="R471" s="21"/>
      <c r="S471" s="21"/>
      <c r="T471" s="20"/>
      <c r="U471" s="21"/>
      <c r="V471" s="21"/>
      <c r="W471" s="21"/>
      <c r="X471" s="21"/>
      <c r="Y471" s="21"/>
      <c r="Z471" s="20"/>
      <c r="AA471" s="23"/>
      <c r="AB471" s="1"/>
      <c r="AC471" s="1"/>
      <c r="AD471" s="1"/>
      <c r="AE471" s="1"/>
      <c r="AF471" s="1"/>
    </row>
    <row r="472" spans="1:32" ht="15.7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1"/>
      <c r="P472" s="20"/>
      <c r="Q472" s="21"/>
      <c r="R472" s="21"/>
      <c r="S472" s="21"/>
      <c r="T472" s="20"/>
      <c r="U472" s="21"/>
      <c r="V472" s="21"/>
      <c r="W472" s="21"/>
      <c r="X472" s="21"/>
      <c r="Y472" s="21"/>
      <c r="Z472" s="20"/>
      <c r="AA472" s="23"/>
      <c r="AB472" s="1"/>
      <c r="AC472" s="1"/>
      <c r="AD472" s="1"/>
      <c r="AE472" s="1"/>
      <c r="AF472" s="1"/>
    </row>
    <row r="473" spans="1:32" ht="15.7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1"/>
      <c r="P473" s="20"/>
      <c r="Q473" s="21"/>
      <c r="R473" s="21"/>
      <c r="S473" s="21"/>
      <c r="T473" s="20"/>
      <c r="U473" s="21"/>
      <c r="V473" s="21"/>
      <c r="W473" s="21"/>
      <c r="X473" s="21"/>
      <c r="Y473" s="21"/>
      <c r="Z473" s="20"/>
      <c r="AA473" s="23"/>
      <c r="AB473" s="1"/>
      <c r="AC473" s="1"/>
      <c r="AD473" s="1"/>
      <c r="AE473" s="1"/>
      <c r="AF473" s="1"/>
    </row>
    <row r="474" spans="1:32" ht="15.7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1"/>
      <c r="P474" s="20"/>
      <c r="Q474" s="21"/>
      <c r="R474" s="21"/>
      <c r="S474" s="21"/>
      <c r="T474" s="20"/>
      <c r="U474" s="21"/>
      <c r="V474" s="21"/>
      <c r="W474" s="21"/>
      <c r="X474" s="21"/>
      <c r="Y474" s="21"/>
      <c r="Z474" s="20"/>
      <c r="AA474" s="23"/>
      <c r="AB474" s="1"/>
      <c r="AC474" s="1"/>
      <c r="AD474" s="1"/>
      <c r="AE474" s="1"/>
      <c r="AF474" s="1"/>
    </row>
    <row r="475" spans="1:32" ht="15.7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1"/>
      <c r="P475" s="20"/>
      <c r="Q475" s="21"/>
      <c r="R475" s="21"/>
      <c r="S475" s="21"/>
      <c r="T475" s="20"/>
      <c r="U475" s="21"/>
      <c r="V475" s="21"/>
      <c r="W475" s="21"/>
      <c r="X475" s="21"/>
      <c r="Y475" s="21"/>
      <c r="Z475" s="20"/>
      <c r="AA475" s="23"/>
      <c r="AB475" s="1"/>
      <c r="AC475" s="1"/>
      <c r="AD475" s="1"/>
      <c r="AE475" s="1"/>
      <c r="AF475" s="1"/>
    </row>
    <row r="476" spans="1:32" ht="15.7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1"/>
      <c r="P476" s="20"/>
      <c r="Q476" s="21"/>
      <c r="R476" s="21"/>
      <c r="S476" s="21"/>
      <c r="T476" s="20"/>
      <c r="U476" s="21"/>
      <c r="V476" s="21"/>
      <c r="W476" s="21"/>
      <c r="X476" s="21"/>
      <c r="Y476" s="21"/>
      <c r="Z476" s="20"/>
      <c r="AA476" s="23"/>
      <c r="AB476" s="1"/>
      <c r="AC476" s="1"/>
      <c r="AD476" s="1"/>
      <c r="AE476" s="1"/>
      <c r="AF476" s="1"/>
    </row>
    <row r="477" spans="1:32" ht="15.7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1"/>
      <c r="P477" s="20"/>
      <c r="Q477" s="21"/>
      <c r="R477" s="21"/>
      <c r="S477" s="21"/>
      <c r="T477" s="20"/>
      <c r="U477" s="21"/>
      <c r="V477" s="21"/>
      <c r="W477" s="21"/>
      <c r="X477" s="21"/>
      <c r="Y477" s="21"/>
      <c r="Z477" s="20"/>
      <c r="AA477" s="23"/>
      <c r="AB477" s="1"/>
      <c r="AC477" s="1"/>
      <c r="AD477" s="1"/>
      <c r="AE477" s="1"/>
      <c r="AF477" s="1"/>
    </row>
    <row r="478" spans="1:32" ht="15.7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1"/>
      <c r="P478" s="20"/>
      <c r="Q478" s="21"/>
      <c r="R478" s="21"/>
      <c r="S478" s="21"/>
      <c r="T478" s="20"/>
      <c r="U478" s="21"/>
      <c r="V478" s="21"/>
      <c r="W478" s="21"/>
      <c r="X478" s="21"/>
      <c r="Y478" s="21"/>
      <c r="Z478" s="20"/>
      <c r="AA478" s="23"/>
      <c r="AB478" s="1"/>
      <c r="AC478" s="1"/>
      <c r="AD478" s="1"/>
      <c r="AE478" s="1"/>
      <c r="AF478" s="1"/>
    </row>
    <row r="479" spans="1:32" ht="15.7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1"/>
      <c r="P479" s="20"/>
      <c r="Q479" s="21"/>
      <c r="R479" s="21"/>
      <c r="S479" s="21"/>
      <c r="T479" s="20"/>
      <c r="U479" s="21"/>
      <c r="V479" s="21"/>
      <c r="W479" s="21"/>
      <c r="X479" s="21"/>
      <c r="Y479" s="21"/>
      <c r="Z479" s="20"/>
      <c r="AA479" s="23"/>
      <c r="AB479" s="1"/>
      <c r="AC479" s="1"/>
      <c r="AD479" s="1"/>
      <c r="AE479" s="1"/>
      <c r="AF479" s="1"/>
    </row>
    <row r="480" spans="1:32" ht="15.7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1"/>
      <c r="P480" s="20"/>
      <c r="Q480" s="21"/>
      <c r="R480" s="21"/>
      <c r="S480" s="21"/>
      <c r="T480" s="20"/>
      <c r="U480" s="21"/>
      <c r="V480" s="21"/>
      <c r="W480" s="21"/>
      <c r="X480" s="21"/>
      <c r="Y480" s="21"/>
      <c r="Z480" s="20"/>
      <c r="AA480" s="23"/>
      <c r="AB480" s="1"/>
      <c r="AC480" s="1"/>
      <c r="AD480" s="1"/>
      <c r="AE480" s="1"/>
      <c r="AF480" s="1"/>
    </row>
    <row r="481" spans="1:32" ht="15.7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1"/>
      <c r="P481" s="20"/>
      <c r="Q481" s="21"/>
      <c r="R481" s="21"/>
      <c r="S481" s="21"/>
      <c r="T481" s="20"/>
      <c r="U481" s="21"/>
      <c r="V481" s="21"/>
      <c r="W481" s="21"/>
      <c r="X481" s="21"/>
      <c r="Y481" s="21"/>
      <c r="Z481" s="20"/>
      <c r="AA481" s="23"/>
      <c r="AB481" s="1"/>
      <c r="AC481" s="1"/>
      <c r="AD481" s="1"/>
      <c r="AE481" s="1"/>
      <c r="AF481" s="1"/>
    </row>
    <row r="482" spans="1:32" ht="15.7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1"/>
      <c r="P482" s="20"/>
      <c r="Q482" s="21"/>
      <c r="R482" s="21"/>
      <c r="S482" s="21"/>
      <c r="T482" s="20"/>
      <c r="U482" s="21"/>
      <c r="V482" s="21"/>
      <c r="W482" s="21"/>
      <c r="X482" s="21"/>
      <c r="Y482" s="21"/>
      <c r="Z482" s="20"/>
      <c r="AA482" s="23"/>
      <c r="AB482" s="1"/>
      <c r="AC482" s="1"/>
      <c r="AD482" s="1"/>
      <c r="AE482" s="1"/>
      <c r="AF482" s="1"/>
    </row>
    <row r="483" spans="1:32" ht="15.7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1"/>
      <c r="P483" s="20"/>
      <c r="Q483" s="21"/>
      <c r="R483" s="21"/>
      <c r="S483" s="21"/>
      <c r="T483" s="20"/>
      <c r="U483" s="21"/>
      <c r="V483" s="21"/>
      <c r="W483" s="21"/>
      <c r="X483" s="21"/>
      <c r="Y483" s="21"/>
      <c r="Z483" s="20"/>
      <c r="AA483" s="23"/>
      <c r="AB483" s="1"/>
      <c r="AC483" s="1"/>
      <c r="AD483" s="1"/>
      <c r="AE483" s="1"/>
      <c r="AF483" s="1"/>
    </row>
    <row r="484" spans="1:32" ht="15.7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1"/>
      <c r="P484" s="20"/>
      <c r="Q484" s="21"/>
      <c r="R484" s="21"/>
      <c r="S484" s="21"/>
      <c r="T484" s="20"/>
      <c r="U484" s="21"/>
      <c r="V484" s="21"/>
      <c r="W484" s="21"/>
      <c r="X484" s="21"/>
      <c r="Y484" s="21"/>
      <c r="Z484" s="20"/>
      <c r="AA484" s="23"/>
      <c r="AB484" s="1"/>
      <c r="AC484" s="1"/>
      <c r="AD484" s="1"/>
      <c r="AE484" s="1"/>
      <c r="AF484" s="1"/>
    </row>
    <row r="485" spans="1:32" ht="15.7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1"/>
      <c r="P485" s="20"/>
      <c r="Q485" s="21"/>
      <c r="R485" s="21"/>
      <c r="S485" s="21"/>
      <c r="T485" s="20"/>
      <c r="U485" s="21"/>
      <c r="V485" s="21"/>
      <c r="W485" s="21"/>
      <c r="X485" s="21"/>
      <c r="Y485" s="21"/>
      <c r="Z485" s="20"/>
      <c r="AA485" s="23"/>
      <c r="AB485" s="1"/>
      <c r="AC485" s="1"/>
      <c r="AD485" s="1"/>
      <c r="AE485" s="1"/>
      <c r="AF485" s="1"/>
    </row>
    <row r="486" spans="1:32" ht="15.7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1"/>
      <c r="P486" s="20"/>
      <c r="Q486" s="21"/>
      <c r="R486" s="21"/>
      <c r="S486" s="21"/>
      <c r="T486" s="20"/>
      <c r="U486" s="21"/>
      <c r="V486" s="21"/>
      <c r="W486" s="21"/>
      <c r="X486" s="21"/>
      <c r="Y486" s="21"/>
      <c r="Z486" s="20"/>
      <c r="AA486" s="23"/>
      <c r="AB486" s="1"/>
      <c r="AC486" s="1"/>
      <c r="AD486" s="1"/>
      <c r="AE486" s="1"/>
      <c r="AF486" s="1"/>
    </row>
    <row r="487" spans="1:32" ht="15.7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1"/>
      <c r="P487" s="20"/>
      <c r="Q487" s="21"/>
      <c r="R487" s="21"/>
      <c r="S487" s="21"/>
      <c r="T487" s="20"/>
      <c r="U487" s="21"/>
      <c r="V487" s="21"/>
      <c r="W487" s="21"/>
      <c r="X487" s="21"/>
      <c r="Y487" s="21"/>
      <c r="Z487" s="20"/>
      <c r="AA487" s="23"/>
      <c r="AB487" s="1"/>
      <c r="AC487" s="1"/>
      <c r="AD487" s="1"/>
      <c r="AE487" s="1"/>
      <c r="AF487" s="1"/>
    </row>
    <row r="488" spans="1:32" ht="15.7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1"/>
      <c r="P488" s="20"/>
      <c r="Q488" s="21"/>
      <c r="R488" s="21"/>
      <c r="S488" s="21"/>
      <c r="T488" s="20"/>
      <c r="U488" s="21"/>
      <c r="V488" s="21"/>
      <c r="W488" s="21"/>
      <c r="X488" s="21"/>
      <c r="Y488" s="21"/>
      <c r="Z488" s="20"/>
      <c r="AA488" s="23"/>
      <c r="AB488" s="1"/>
      <c r="AC488" s="1"/>
      <c r="AD488" s="1"/>
      <c r="AE488" s="1"/>
      <c r="AF488" s="1"/>
    </row>
    <row r="489" spans="1:32" ht="15.7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1"/>
      <c r="P489" s="20"/>
      <c r="Q489" s="21"/>
      <c r="R489" s="21"/>
      <c r="S489" s="21"/>
      <c r="T489" s="20"/>
      <c r="U489" s="21"/>
      <c r="V489" s="21"/>
      <c r="W489" s="21"/>
      <c r="X489" s="21"/>
      <c r="Y489" s="21"/>
      <c r="Z489" s="20"/>
      <c r="AA489" s="23"/>
      <c r="AB489" s="1"/>
      <c r="AC489" s="1"/>
      <c r="AD489" s="1"/>
      <c r="AE489" s="1"/>
      <c r="AF489" s="1"/>
    </row>
    <row r="490" spans="1:32" ht="15.7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1"/>
      <c r="P490" s="20"/>
      <c r="Q490" s="21"/>
      <c r="R490" s="21"/>
      <c r="S490" s="21"/>
      <c r="T490" s="20"/>
      <c r="U490" s="21"/>
      <c r="V490" s="21"/>
      <c r="W490" s="21"/>
      <c r="X490" s="21"/>
      <c r="Y490" s="21"/>
      <c r="Z490" s="20"/>
      <c r="AA490" s="23"/>
      <c r="AB490" s="1"/>
      <c r="AC490" s="1"/>
      <c r="AD490" s="1"/>
      <c r="AE490" s="1"/>
      <c r="AF490" s="1"/>
    </row>
    <row r="491" spans="1:32" ht="15.7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1"/>
      <c r="P491" s="20"/>
      <c r="Q491" s="21"/>
      <c r="R491" s="21"/>
      <c r="S491" s="21"/>
      <c r="T491" s="20"/>
      <c r="U491" s="21"/>
      <c r="V491" s="21"/>
      <c r="W491" s="21"/>
      <c r="X491" s="21"/>
      <c r="Y491" s="21"/>
      <c r="Z491" s="20"/>
      <c r="AA491" s="23"/>
      <c r="AB491" s="1"/>
      <c r="AC491" s="1"/>
      <c r="AD491" s="1"/>
      <c r="AE491" s="1"/>
      <c r="AF491" s="1"/>
    </row>
    <row r="492" spans="1:32" ht="15.7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1"/>
      <c r="P492" s="20"/>
      <c r="Q492" s="21"/>
      <c r="R492" s="21"/>
      <c r="S492" s="21"/>
      <c r="T492" s="20"/>
      <c r="U492" s="21"/>
      <c r="V492" s="21"/>
      <c r="W492" s="21"/>
      <c r="X492" s="21"/>
      <c r="Y492" s="21"/>
      <c r="Z492" s="20"/>
      <c r="AA492" s="23"/>
      <c r="AB492" s="1"/>
      <c r="AC492" s="1"/>
      <c r="AD492" s="1"/>
      <c r="AE492" s="1"/>
      <c r="AF492" s="1"/>
    </row>
    <row r="493" spans="1:32" ht="15.7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1"/>
      <c r="P493" s="20"/>
      <c r="Q493" s="21"/>
      <c r="R493" s="21"/>
      <c r="S493" s="21"/>
      <c r="T493" s="20"/>
      <c r="U493" s="21"/>
      <c r="V493" s="21"/>
      <c r="W493" s="21"/>
      <c r="X493" s="21"/>
      <c r="Y493" s="21"/>
      <c r="Z493" s="20"/>
      <c r="AA493" s="23"/>
      <c r="AB493" s="1"/>
      <c r="AC493" s="1"/>
      <c r="AD493" s="1"/>
      <c r="AE493" s="1"/>
      <c r="AF493" s="1"/>
    </row>
    <row r="494" spans="1:32" ht="15.7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1"/>
      <c r="P494" s="20"/>
      <c r="Q494" s="21"/>
      <c r="R494" s="21"/>
      <c r="S494" s="21"/>
      <c r="T494" s="20"/>
      <c r="U494" s="21"/>
      <c r="V494" s="21"/>
      <c r="W494" s="21"/>
      <c r="X494" s="21"/>
      <c r="Y494" s="21"/>
      <c r="Z494" s="20"/>
      <c r="AA494" s="23"/>
      <c r="AB494" s="1"/>
      <c r="AC494" s="1"/>
      <c r="AD494" s="1"/>
      <c r="AE494" s="1"/>
      <c r="AF494" s="1"/>
    </row>
    <row r="495" spans="1:32" ht="15.7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1"/>
      <c r="P495" s="20"/>
      <c r="Q495" s="21"/>
      <c r="R495" s="21"/>
      <c r="S495" s="21"/>
      <c r="T495" s="20"/>
      <c r="U495" s="21"/>
      <c r="V495" s="21"/>
      <c r="W495" s="21"/>
      <c r="X495" s="21"/>
      <c r="Y495" s="21"/>
      <c r="Z495" s="20"/>
      <c r="AA495" s="23"/>
      <c r="AB495" s="1"/>
      <c r="AC495" s="1"/>
      <c r="AD495" s="1"/>
      <c r="AE495" s="1"/>
      <c r="AF495" s="1"/>
    </row>
    <row r="496" spans="1:32" ht="15.7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1"/>
      <c r="P496" s="20"/>
      <c r="Q496" s="21"/>
      <c r="R496" s="21"/>
      <c r="S496" s="21"/>
      <c r="T496" s="20"/>
      <c r="U496" s="21"/>
      <c r="V496" s="21"/>
      <c r="W496" s="21"/>
      <c r="X496" s="21"/>
      <c r="Y496" s="21"/>
      <c r="Z496" s="20"/>
      <c r="AA496" s="23"/>
      <c r="AB496" s="1"/>
      <c r="AC496" s="1"/>
      <c r="AD496" s="1"/>
      <c r="AE496" s="1"/>
      <c r="AF496" s="1"/>
    </row>
    <row r="497" spans="1:32" ht="15.7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1"/>
      <c r="P497" s="20"/>
      <c r="Q497" s="21"/>
      <c r="R497" s="21"/>
      <c r="S497" s="21"/>
      <c r="T497" s="20"/>
      <c r="U497" s="21"/>
      <c r="V497" s="21"/>
      <c r="W497" s="21"/>
      <c r="X497" s="21"/>
      <c r="Y497" s="21"/>
      <c r="Z497" s="20"/>
      <c r="AA497" s="23"/>
      <c r="AB497" s="1"/>
      <c r="AC497" s="1"/>
      <c r="AD497" s="1"/>
      <c r="AE497" s="1"/>
      <c r="AF497" s="1"/>
    </row>
    <row r="498" spans="1:32" ht="15.7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1"/>
      <c r="P498" s="20"/>
      <c r="Q498" s="21"/>
      <c r="R498" s="21"/>
      <c r="S498" s="21"/>
      <c r="T498" s="20"/>
      <c r="U498" s="21"/>
      <c r="V498" s="21"/>
      <c r="W498" s="21"/>
      <c r="X498" s="21"/>
      <c r="Y498" s="21"/>
      <c r="Z498" s="20"/>
      <c r="AA498" s="23"/>
      <c r="AB498" s="1"/>
      <c r="AC498" s="1"/>
      <c r="AD498" s="1"/>
      <c r="AE498" s="1"/>
      <c r="AF498" s="1"/>
    </row>
    <row r="499" spans="1:32" ht="15.7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1"/>
      <c r="P499" s="20"/>
      <c r="Q499" s="21"/>
      <c r="R499" s="21"/>
      <c r="S499" s="21"/>
      <c r="T499" s="20"/>
      <c r="U499" s="21"/>
      <c r="V499" s="21"/>
      <c r="W499" s="21"/>
      <c r="X499" s="21"/>
      <c r="Y499" s="21"/>
      <c r="Z499" s="20"/>
      <c r="AA499" s="23"/>
      <c r="AB499" s="1"/>
      <c r="AC499" s="1"/>
      <c r="AD499" s="1"/>
      <c r="AE499" s="1"/>
      <c r="AF499" s="1"/>
    </row>
    <row r="500" spans="1:32" ht="15.7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1"/>
      <c r="P500" s="20"/>
      <c r="Q500" s="21"/>
      <c r="R500" s="21"/>
      <c r="S500" s="21"/>
      <c r="T500" s="20"/>
      <c r="U500" s="21"/>
      <c r="V500" s="21"/>
      <c r="W500" s="21"/>
      <c r="X500" s="21"/>
      <c r="Y500" s="21"/>
      <c r="Z500" s="20"/>
      <c r="AA500" s="23"/>
      <c r="AB500" s="1"/>
      <c r="AC500" s="1"/>
      <c r="AD500" s="1"/>
      <c r="AE500" s="1"/>
      <c r="AF500" s="1"/>
    </row>
    <row r="501" spans="1:32" ht="15.7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1"/>
      <c r="P501" s="20"/>
      <c r="Q501" s="21"/>
      <c r="R501" s="21"/>
      <c r="S501" s="21"/>
      <c r="T501" s="20"/>
      <c r="U501" s="21"/>
      <c r="V501" s="21"/>
      <c r="W501" s="21"/>
      <c r="X501" s="21"/>
      <c r="Y501" s="21"/>
      <c r="Z501" s="20"/>
      <c r="AA501" s="23"/>
      <c r="AB501" s="1"/>
      <c r="AC501" s="1"/>
      <c r="AD501" s="1"/>
      <c r="AE501" s="1"/>
      <c r="AF501" s="1"/>
    </row>
    <row r="502" spans="1:32" ht="15.7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1"/>
      <c r="P502" s="20"/>
      <c r="Q502" s="21"/>
      <c r="R502" s="21"/>
      <c r="S502" s="21"/>
      <c r="T502" s="20"/>
      <c r="U502" s="21"/>
      <c r="V502" s="21"/>
      <c r="W502" s="21"/>
      <c r="X502" s="21"/>
      <c r="Y502" s="21"/>
      <c r="Z502" s="20"/>
      <c r="AA502" s="23"/>
      <c r="AB502" s="1"/>
      <c r="AC502" s="1"/>
      <c r="AD502" s="1"/>
      <c r="AE502" s="1"/>
      <c r="AF502" s="1"/>
    </row>
    <row r="503" spans="1:32" ht="15.7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1"/>
      <c r="P503" s="20"/>
      <c r="Q503" s="21"/>
      <c r="R503" s="21"/>
      <c r="S503" s="21"/>
      <c r="T503" s="20"/>
      <c r="U503" s="21"/>
      <c r="V503" s="21"/>
      <c r="W503" s="21"/>
      <c r="X503" s="21"/>
      <c r="Y503" s="21"/>
      <c r="Z503" s="20"/>
      <c r="AA503" s="23"/>
      <c r="AB503" s="1"/>
      <c r="AC503" s="1"/>
      <c r="AD503" s="1"/>
      <c r="AE503" s="1"/>
      <c r="AF503" s="1"/>
    </row>
    <row r="504" spans="1:32" ht="15.7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1"/>
      <c r="P504" s="20"/>
      <c r="Q504" s="21"/>
      <c r="R504" s="21"/>
      <c r="S504" s="21"/>
      <c r="T504" s="20"/>
      <c r="U504" s="21"/>
      <c r="V504" s="21"/>
      <c r="W504" s="21"/>
      <c r="X504" s="21"/>
      <c r="Y504" s="21"/>
      <c r="Z504" s="20"/>
      <c r="AA504" s="23"/>
      <c r="AB504" s="1"/>
      <c r="AC504" s="1"/>
      <c r="AD504" s="1"/>
      <c r="AE504" s="1"/>
      <c r="AF504" s="1"/>
    </row>
    <row r="505" spans="1:32" ht="15.7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1"/>
      <c r="P505" s="20"/>
      <c r="Q505" s="21"/>
      <c r="R505" s="21"/>
      <c r="S505" s="21"/>
      <c r="T505" s="20"/>
      <c r="U505" s="21"/>
      <c r="V505" s="21"/>
      <c r="W505" s="21"/>
      <c r="X505" s="21"/>
      <c r="Y505" s="21"/>
      <c r="Z505" s="20"/>
      <c r="AA505" s="23"/>
      <c r="AB505" s="1"/>
      <c r="AC505" s="1"/>
      <c r="AD505" s="1"/>
      <c r="AE505" s="1"/>
      <c r="AF505" s="1"/>
    </row>
    <row r="506" spans="1:32" ht="15.7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1"/>
      <c r="P506" s="20"/>
      <c r="Q506" s="21"/>
      <c r="R506" s="21"/>
      <c r="S506" s="21"/>
      <c r="T506" s="20"/>
      <c r="U506" s="21"/>
      <c r="V506" s="21"/>
      <c r="W506" s="21"/>
      <c r="X506" s="21"/>
      <c r="Y506" s="21"/>
      <c r="Z506" s="20"/>
      <c r="AA506" s="23"/>
      <c r="AB506" s="1"/>
      <c r="AC506" s="1"/>
      <c r="AD506" s="1"/>
      <c r="AE506" s="1"/>
      <c r="AF506" s="1"/>
    </row>
    <row r="507" spans="1:32" ht="15.7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1"/>
      <c r="P507" s="20"/>
      <c r="Q507" s="21"/>
      <c r="R507" s="21"/>
      <c r="S507" s="21"/>
      <c r="T507" s="20"/>
      <c r="U507" s="21"/>
      <c r="V507" s="21"/>
      <c r="W507" s="21"/>
      <c r="X507" s="21"/>
      <c r="Y507" s="21"/>
      <c r="Z507" s="20"/>
      <c r="AA507" s="23"/>
      <c r="AB507" s="1"/>
      <c r="AC507" s="1"/>
      <c r="AD507" s="1"/>
      <c r="AE507" s="1"/>
      <c r="AF507" s="1"/>
    </row>
    <row r="508" spans="1:32" ht="15.7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1"/>
      <c r="P508" s="20"/>
      <c r="Q508" s="21"/>
      <c r="R508" s="21"/>
      <c r="S508" s="21"/>
      <c r="T508" s="20"/>
      <c r="U508" s="21"/>
      <c r="V508" s="21"/>
      <c r="W508" s="21"/>
      <c r="X508" s="21"/>
      <c r="Y508" s="21"/>
      <c r="Z508" s="20"/>
      <c r="AA508" s="23"/>
      <c r="AB508" s="1"/>
      <c r="AC508" s="1"/>
      <c r="AD508" s="1"/>
      <c r="AE508" s="1"/>
      <c r="AF508" s="1"/>
    </row>
    <row r="509" spans="1:32" ht="15.7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1"/>
      <c r="P509" s="20"/>
      <c r="Q509" s="21"/>
      <c r="R509" s="21"/>
      <c r="S509" s="21"/>
      <c r="T509" s="20"/>
      <c r="U509" s="21"/>
      <c r="V509" s="21"/>
      <c r="W509" s="21"/>
      <c r="X509" s="21"/>
      <c r="Y509" s="21"/>
      <c r="Z509" s="20"/>
      <c r="AA509" s="23"/>
      <c r="AB509" s="1"/>
      <c r="AC509" s="1"/>
      <c r="AD509" s="1"/>
      <c r="AE509" s="1"/>
      <c r="AF509" s="1"/>
    </row>
    <row r="510" spans="1:32" ht="15.7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1"/>
      <c r="P510" s="20"/>
      <c r="Q510" s="21"/>
      <c r="R510" s="21"/>
      <c r="S510" s="21"/>
      <c r="T510" s="20"/>
      <c r="U510" s="21"/>
      <c r="V510" s="21"/>
      <c r="W510" s="21"/>
      <c r="X510" s="21"/>
      <c r="Y510" s="21"/>
      <c r="Z510" s="20"/>
      <c r="AA510" s="23"/>
      <c r="AB510" s="1"/>
      <c r="AC510" s="1"/>
      <c r="AD510" s="1"/>
      <c r="AE510" s="1"/>
      <c r="AF510" s="1"/>
    </row>
    <row r="511" spans="1:32" ht="15.7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1"/>
      <c r="P511" s="20"/>
      <c r="Q511" s="21"/>
      <c r="R511" s="21"/>
      <c r="S511" s="21"/>
      <c r="T511" s="20"/>
      <c r="U511" s="21"/>
      <c r="V511" s="21"/>
      <c r="W511" s="21"/>
      <c r="X511" s="21"/>
      <c r="Y511" s="21"/>
      <c r="Z511" s="20"/>
      <c r="AA511" s="23"/>
      <c r="AB511" s="1"/>
      <c r="AC511" s="1"/>
      <c r="AD511" s="1"/>
      <c r="AE511" s="1"/>
      <c r="AF511" s="1"/>
    </row>
    <row r="512" spans="1:32" ht="15.7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1"/>
      <c r="P512" s="20"/>
      <c r="Q512" s="21"/>
      <c r="R512" s="21"/>
      <c r="S512" s="21"/>
      <c r="T512" s="20"/>
      <c r="U512" s="21"/>
      <c r="V512" s="21"/>
      <c r="W512" s="21"/>
      <c r="X512" s="21"/>
      <c r="Y512" s="21"/>
      <c r="Z512" s="20"/>
      <c r="AA512" s="23"/>
      <c r="AB512" s="1"/>
      <c r="AC512" s="1"/>
      <c r="AD512" s="1"/>
      <c r="AE512" s="1"/>
      <c r="AF512" s="1"/>
    </row>
    <row r="513" spans="1:32" ht="15.7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1"/>
      <c r="P513" s="20"/>
      <c r="Q513" s="21"/>
      <c r="R513" s="21"/>
      <c r="S513" s="21"/>
      <c r="T513" s="20"/>
      <c r="U513" s="21"/>
      <c r="V513" s="21"/>
      <c r="W513" s="21"/>
      <c r="X513" s="21"/>
      <c r="Y513" s="21"/>
      <c r="Z513" s="20"/>
      <c r="AA513" s="23"/>
      <c r="AB513" s="1"/>
      <c r="AC513" s="1"/>
      <c r="AD513" s="1"/>
      <c r="AE513" s="1"/>
      <c r="AF513" s="1"/>
    </row>
    <row r="514" spans="1:32" ht="15.7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1"/>
      <c r="P514" s="20"/>
      <c r="Q514" s="21"/>
      <c r="R514" s="21"/>
      <c r="S514" s="21"/>
      <c r="T514" s="20"/>
      <c r="U514" s="21"/>
      <c r="V514" s="21"/>
      <c r="W514" s="21"/>
      <c r="X514" s="21"/>
      <c r="Y514" s="21"/>
      <c r="Z514" s="20"/>
      <c r="AA514" s="23"/>
      <c r="AB514" s="1"/>
      <c r="AC514" s="1"/>
      <c r="AD514" s="1"/>
      <c r="AE514" s="1"/>
      <c r="AF514" s="1"/>
    </row>
    <row r="515" spans="1:32" ht="15.7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1"/>
      <c r="P515" s="20"/>
      <c r="Q515" s="21"/>
      <c r="R515" s="21"/>
      <c r="S515" s="21"/>
      <c r="T515" s="20"/>
      <c r="U515" s="21"/>
      <c r="V515" s="21"/>
      <c r="W515" s="21"/>
      <c r="X515" s="21"/>
      <c r="Y515" s="21"/>
      <c r="Z515" s="20"/>
      <c r="AA515" s="23"/>
      <c r="AB515" s="1"/>
      <c r="AC515" s="1"/>
      <c r="AD515" s="1"/>
      <c r="AE515" s="1"/>
      <c r="AF515" s="1"/>
    </row>
    <row r="516" spans="1:32" ht="15.7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1"/>
      <c r="P516" s="20"/>
      <c r="Q516" s="21"/>
      <c r="R516" s="21"/>
      <c r="S516" s="21"/>
      <c r="T516" s="20"/>
      <c r="U516" s="21"/>
      <c r="V516" s="21"/>
      <c r="W516" s="21"/>
      <c r="X516" s="21"/>
      <c r="Y516" s="21"/>
      <c r="Z516" s="20"/>
      <c r="AA516" s="23"/>
      <c r="AB516" s="1"/>
      <c r="AC516" s="1"/>
      <c r="AD516" s="1"/>
      <c r="AE516" s="1"/>
      <c r="AF516" s="1"/>
    </row>
    <row r="517" spans="1:32" ht="15.7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1"/>
      <c r="P517" s="20"/>
      <c r="Q517" s="21"/>
      <c r="R517" s="21"/>
      <c r="S517" s="21"/>
      <c r="T517" s="20"/>
      <c r="U517" s="21"/>
      <c r="V517" s="21"/>
      <c r="W517" s="21"/>
      <c r="X517" s="21"/>
      <c r="Y517" s="21"/>
      <c r="Z517" s="20"/>
      <c r="AA517" s="23"/>
      <c r="AB517" s="1"/>
      <c r="AC517" s="1"/>
      <c r="AD517" s="1"/>
      <c r="AE517" s="1"/>
      <c r="AF517" s="1"/>
    </row>
    <row r="518" spans="1:32" ht="15.7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1"/>
      <c r="P518" s="20"/>
      <c r="Q518" s="21"/>
      <c r="R518" s="21"/>
      <c r="S518" s="21"/>
      <c r="T518" s="20"/>
      <c r="U518" s="21"/>
      <c r="V518" s="21"/>
      <c r="W518" s="21"/>
      <c r="X518" s="21"/>
      <c r="Y518" s="21"/>
      <c r="Z518" s="20"/>
      <c r="AA518" s="23"/>
      <c r="AB518" s="1"/>
      <c r="AC518" s="1"/>
      <c r="AD518" s="1"/>
      <c r="AE518" s="1"/>
      <c r="AF518" s="1"/>
    </row>
    <row r="519" spans="1:32" ht="15.7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1"/>
      <c r="P519" s="20"/>
      <c r="Q519" s="21"/>
      <c r="R519" s="21"/>
      <c r="S519" s="21"/>
      <c r="T519" s="20"/>
      <c r="U519" s="21"/>
      <c r="V519" s="21"/>
      <c r="W519" s="21"/>
      <c r="X519" s="21"/>
      <c r="Y519" s="21"/>
      <c r="Z519" s="20"/>
      <c r="AA519" s="23"/>
      <c r="AB519" s="1"/>
      <c r="AC519" s="1"/>
      <c r="AD519" s="1"/>
      <c r="AE519" s="1"/>
      <c r="AF519" s="1"/>
    </row>
    <row r="520" spans="1:32" ht="15.7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1"/>
      <c r="P520" s="20"/>
      <c r="Q520" s="21"/>
      <c r="R520" s="21"/>
      <c r="S520" s="21"/>
      <c r="T520" s="20"/>
      <c r="U520" s="21"/>
      <c r="V520" s="21"/>
      <c r="W520" s="21"/>
      <c r="X520" s="21"/>
      <c r="Y520" s="21"/>
      <c r="Z520" s="20"/>
      <c r="AA520" s="23"/>
      <c r="AB520" s="1"/>
      <c r="AC520" s="1"/>
      <c r="AD520" s="1"/>
      <c r="AE520" s="1"/>
      <c r="AF520" s="1"/>
    </row>
    <row r="521" spans="1:32" ht="15.7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1"/>
      <c r="P521" s="20"/>
      <c r="Q521" s="21"/>
      <c r="R521" s="21"/>
      <c r="S521" s="21"/>
      <c r="T521" s="20"/>
      <c r="U521" s="21"/>
      <c r="V521" s="21"/>
      <c r="W521" s="21"/>
      <c r="X521" s="21"/>
      <c r="Y521" s="21"/>
      <c r="Z521" s="20"/>
      <c r="AA521" s="23"/>
      <c r="AB521" s="1"/>
      <c r="AC521" s="1"/>
      <c r="AD521" s="1"/>
      <c r="AE521" s="1"/>
      <c r="AF521" s="1"/>
    </row>
    <row r="522" spans="1:32" ht="15.7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1"/>
      <c r="P522" s="20"/>
      <c r="Q522" s="21"/>
      <c r="R522" s="21"/>
      <c r="S522" s="21"/>
      <c r="T522" s="20"/>
      <c r="U522" s="21"/>
      <c r="V522" s="21"/>
      <c r="W522" s="21"/>
      <c r="X522" s="21"/>
      <c r="Y522" s="21"/>
      <c r="Z522" s="20"/>
      <c r="AA522" s="23"/>
      <c r="AB522" s="1"/>
      <c r="AC522" s="1"/>
      <c r="AD522" s="1"/>
      <c r="AE522" s="1"/>
      <c r="AF522" s="1"/>
    </row>
    <row r="523" spans="1:32" ht="15.7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1"/>
      <c r="P523" s="20"/>
      <c r="Q523" s="21"/>
      <c r="R523" s="21"/>
      <c r="S523" s="21"/>
      <c r="T523" s="20"/>
      <c r="U523" s="21"/>
      <c r="V523" s="21"/>
      <c r="W523" s="21"/>
      <c r="X523" s="21"/>
      <c r="Y523" s="21"/>
      <c r="Z523" s="20"/>
      <c r="AA523" s="23"/>
      <c r="AB523" s="1"/>
      <c r="AC523" s="1"/>
      <c r="AD523" s="1"/>
      <c r="AE523" s="1"/>
      <c r="AF523" s="1"/>
    </row>
    <row r="524" spans="1:32" ht="15.7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1"/>
      <c r="P524" s="20"/>
      <c r="Q524" s="21"/>
      <c r="R524" s="21"/>
      <c r="S524" s="21"/>
      <c r="T524" s="20"/>
      <c r="U524" s="21"/>
      <c r="V524" s="21"/>
      <c r="W524" s="21"/>
      <c r="X524" s="21"/>
      <c r="Y524" s="21"/>
      <c r="Z524" s="20"/>
      <c r="AA524" s="23"/>
      <c r="AB524" s="1"/>
      <c r="AC524" s="1"/>
      <c r="AD524" s="1"/>
      <c r="AE524" s="1"/>
      <c r="AF524" s="1"/>
    </row>
    <row r="525" spans="1:32" ht="15.7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1"/>
      <c r="P525" s="20"/>
      <c r="Q525" s="21"/>
      <c r="R525" s="21"/>
      <c r="S525" s="21"/>
      <c r="T525" s="20"/>
      <c r="U525" s="21"/>
      <c r="V525" s="21"/>
      <c r="W525" s="21"/>
      <c r="X525" s="21"/>
      <c r="Y525" s="21"/>
      <c r="Z525" s="20"/>
      <c r="AA525" s="23"/>
      <c r="AB525" s="1"/>
      <c r="AC525" s="1"/>
      <c r="AD525" s="1"/>
      <c r="AE525" s="1"/>
      <c r="AF525" s="1"/>
    </row>
    <row r="526" spans="1:32" ht="15.7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1"/>
      <c r="P526" s="20"/>
      <c r="Q526" s="21"/>
      <c r="R526" s="21"/>
      <c r="S526" s="21"/>
      <c r="T526" s="20"/>
      <c r="U526" s="21"/>
      <c r="V526" s="21"/>
      <c r="W526" s="21"/>
      <c r="X526" s="21"/>
      <c r="Y526" s="21"/>
      <c r="Z526" s="20"/>
      <c r="AA526" s="23"/>
      <c r="AB526" s="1"/>
      <c r="AC526" s="1"/>
      <c r="AD526" s="1"/>
      <c r="AE526" s="1"/>
      <c r="AF526" s="1"/>
    </row>
    <row r="527" spans="1:32" ht="15.7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1"/>
      <c r="P527" s="20"/>
      <c r="Q527" s="21"/>
      <c r="R527" s="21"/>
      <c r="S527" s="21"/>
      <c r="T527" s="20"/>
      <c r="U527" s="21"/>
      <c r="V527" s="21"/>
      <c r="W527" s="21"/>
      <c r="X527" s="21"/>
      <c r="Y527" s="21"/>
      <c r="Z527" s="20"/>
      <c r="AA527" s="23"/>
      <c r="AB527" s="1"/>
      <c r="AC527" s="1"/>
      <c r="AD527" s="1"/>
      <c r="AE527" s="1"/>
      <c r="AF527" s="1"/>
    </row>
    <row r="528" spans="1:32" ht="15.7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1"/>
      <c r="P528" s="20"/>
      <c r="Q528" s="21"/>
      <c r="R528" s="21"/>
      <c r="S528" s="21"/>
      <c r="T528" s="20"/>
      <c r="U528" s="21"/>
      <c r="V528" s="21"/>
      <c r="W528" s="21"/>
      <c r="X528" s="21"/>
      <c r="Y528" s="21"/>
      <c r="Z528" s="20"/>
      <c r="AA528" s="23"/>
      <c r="AB528" s="1"/>
      <c r="AC528" s="1"/>
      <c r="AD528" s="1"/>
      <c r="AE528" s="1"/>
      <c r="AF528" s="1"/>
    </row>
    <row r="529" spans="1:32" ht="15.7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1"/>
      <c r="P529" s="20"/>
      <c r="Q529" s="21"/>
      <c r="R529" s="21"/>
      <c r="S529" s="21"/>
      <c r="T529" s="20"/>
      <c r="U529" s="21"/>
      <c r="V529" s="21"/>
      <c r="W529" s="21"/>
      <c r="X529" s="21"/>
      <c r="Y529" s="21"/>
      <c r="Z529" s="20"/>
      <c r="AA529" s="23"/>
      <c r="AB529" s="1"/>
      <c r="AC529" s="1"/>
      <c r="AD529" s="1"/>
      <c r="AE529" s="1"/>
      <c r="AF529" s="1"/>
    </row>
    <row r="530" spans="1:32" ht="15.7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1"/>
      <c r="P530" s="20"/>
      <c r="Q530" s="21"/>
      <c r="R530" s="21"/>
      <c r="S530" s="21"/>
      <c r="T530" s="20"/>
      <c r="U530" s="21"/>
      <c r="V530" s="21"/>
      <c r="W530" s="21"/>
      <c r="X530" s="21"/>
      <c r="Y530" s="21"/>
      <c r="Z530" s="20"/>
      <c r="AA530" s="23"/>
      <c r="AB530" s="1"/>
      <c r="AC530" s="1"/>
      <c r="AD530" s="1"/>
      <c r="AE530" s="1"/>
      <c r="AF530" s="1"/>
    </row>
    <row r="531" spans="1:32" ht="15.7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1"/>
      <c r="P531" s="20"/>
      <c r="Q531" s="21"/>
      <c r="R531" s="21"/>
      <c r="S531" s="21"/>
      <c r="T531" s="20"/>
      <c r="U531" s="21"/>
      <c r="V531" s="21"/>
      <c r="W531" s="21"/>
      <c r="X531" s="21"/>
      <c r="Y531" s="21"/>
      <c r="Z531" s="20"/>
      <c r="AA531" s="23"/>
      <c r="AB531" s="1"/>
      <c r="AC531" s="1"/>
      <c r="AD531" s="1"/>
      <c r="AE531" s="1"/>
      <c r="AF531" s="1"/>
    </row>
    <row r="532" spans="1:32" ht="15.7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1"/>
      <c r="P532" s="20"/>
      <c r="Q532" s="21"/>
      <c r="R532" s="21"/>
      <c r="S532" s="21"/>
      <c r="T532" s="20"/>
      <c r="U532" s="21"/>
      <c r="V532" s="21"/>
      <c r="W532" s="21"/>
      <c r="X532" s="21"/>
      <c r="Y532" s="21"/>
      <c r="Z532" s="20"/>
      <c r="AA532" s="23"/>
      <c r="AB532" s="1"/>
      <c r="AC532" s="1"/>
      <c r="AD532" s="1"/>
      <c r="AE532" s="1"/>
      <c r="AF532" s="1"/>
    </row>
    <row r="533" spans="1:32" ht="15.7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1"/>
      <c r="P533" s="20"/>
      <c r="Q533" s="21"/>
      <c r="R533" s="21"/>
      <c r="S533" s="21"/>
      <c r="T533" s="20"/>
      <c r="U533" s="21"/>
      <c r="V533" s="21"/>
      <c r="W533" s="21"/>
      <c r="X533" s="21"/>
      <c r="Y533" s="21"/>
      <c r="Z533" s="20"/>
      <c r="AA533" s="23"/>
      <c r="AB533" s="1"/>
      <c r="AC533" s="1"/>
      <c r="AD533" s="1"/>
      <c r="AE533" s="1"/>
      <c r="AF533" s="1"/>
    </row>
    <row r="534" spans="1:32" ht="15.7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1"/>
      <c r="P534" s="20"/>
      <c r="Q534" s="21"/>
      <c r="R534" s="21"/>
      <c r="S534" s="21"/>
      <c r="T534" s="20"/>
      <c r="U534" s="21"/>
      <c r="V534" s="21"/>
      <c r="W534" s="21"/>
      <c r="X534" s="21"/>
      <c r="Y534" s="21"/>
      <c r="Z534" s="20"/>
      <c r="AA534" s="23"/>
      <c r="AB534" s="1"/>
      <c r="AC534" s="1"/>
      <c r="AD534" s="1"/>
      <c r="AE534" s="1"/>
      <c r="AF534" s="1"/>
    </row>
    <row r="535" spans="1:32" ht="15.7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1"/>
      <c r="P535" s="20"/>
      <c r="Q535" s="21"/>
      <c r="R535" s="21"/>
      <c r="S535" s="21"/>
      <c r="T535" s="20"/>
      <c r="U535" s="21"/>
      <c r="V535" s="21"/>
      <c r="W535" s="21"/>
      <c r="X535" s="21"/>
      <c r="Y535" s="21"/>
      <c r="Z535" s="20"/>
      <c r="AA535" s="23"/>
      <c r="AB535" s="1"/>
      <c r="AC535" s="1"/>
      <c r="AD535" s="1"/>
      <c r="AE535" s="1"/>
      <c r="AF535" s="1"/>
    </row>
    <row r="536" spans="1:32" ht="15.7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1"/>
      <c r="P536" s="20"/>
      <c r="Q536" s="21"/>
      <c r="R536" s="21"/>
      <c r="S536" s="21"/>
      <c r="T536" s="20"/>
      <c r="U536" s="21"/>
      <c r="V536" s="21"/>
      <c r="W536" s="21"/>
      <c r="X536" s="21"/>
      <c r="Y536" s="21"/>
      <c r="Z536" s="20"/>
      <c r="AA536" s="23"/>
      <c r="AB536" s="1"/>
      <c r="AC536" s="1"/>
      <c r="AD536" s="1"/>
      <c r="AE536" s="1"/>
      <c r="AF536" s="1"/>
    </row>
    <row r="537" spans="1:32" ht="15.7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1"/>
      <c r="P537" s="20"/>
      <c r="Q537" s="21"/>
      <c r="R537" s="21"/>
      <c r="S537" s="21"/>
      <c r="T537" s="20"/>
      <c r="U537" s="21"/>
      <c r="V537" s="21"/>
      <c r="W537" s="21"/>
      <c r="X537" s="21"/>
      <c r="Y537" s="21"/>
      <c r="Z537" s="20"/>
      <c r="AA537" s="23"/>
      <c r="AB537" s="1"/>
      <c r="AC537" s="1"/>
      <c r="AD537" s="1"/>
      <c r="AE537" s="1"/>
      <c r="AF537" s="1"/>
    </row>
    <row r="538" spans="1:32" ht="15.7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1"/>
      <c r="P538" s="20"/>
      <c r="Q538" s="21"/>
      <c r="R538" s="21"/>
      <c r="S538" s="21"/>
      <c r="T538" s="20"/>
      <c r="U538" s="21"/>
      <c r="V538" s="21"/>
      <c r="W538" s="21"/>
      <c r="X538" s="21"/>
      <c r="Y538" s="21"/>
      <c r="Z538" s="20"/>
      <c r="AA538" s="23"/>
      <c r="AB538" s="1"/>
      <c r="AC538" s="1"/>
      <c r="AD538" s="1"/>
      <c r="AE538" s="1"/>
      <c r="AF538" s="1"/>
    </row>
    <row r="539" spans="1:32" ht="15.7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1"/>
      <c r="P539" s="20"/>
      <c r="Q539" s="21"/>
      <c r="R539" s="21"/>
      <c r="S539" s="21"/>
      <c r="T539" s="20"/>
      <c r="U539" s="21"/>
      <c r="V539" s="21"/>
      <c r="W539" s="21"/>
      <c r="X539" s="21"/>
      <c r="Y539" s="21"/>
      <c r="Z539" s="20"/>
      <c r="AA539" s="23"/>
      <c r="AB539" s="1"/>
      <c r="AC539" s="1"/>
      <c r="AD539" s="1"/>
      <c r="AE539" s="1"/>
      <c r="AF539" s="1"/>
    </row>
    <row r="540" spans="1:32" ht="15.7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1"/>
      <c r="P540" s="20"/>
      <c r="Q540" s="21"/>
      <c r="R540" s="21"/>
      <c r="S540" s="21"/>
      <c r="T540" s="20"/>
      <c r="U540" s="21"/>
      <c r="V540" s="21"/>
      <c r="W540" s="21"/>
      <c r="X540" s="21"/>
      <c r="Y540" s="21"/>
      <c r="Z540" s="20"/>
      <c r="AA540" s="23"/>
      <c r="AB540" s="1"/>
      <c r="AC540" s="1"/>
      <c r="AD540" s="1"/>
      <c r="AE540" s="1"/>
      <c r="AF540" s="1"/>
    </row>
    <row r="541" spans="1:32" ht="15.7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1"/>
      <c r="P541" s="20"/>
      <c r="Q541" s="21"/>
      <c r="R541" s="21"/>
      <c r="S541" s="21"/>
      <c r="T541" s="20"/>
      <c r="U541" s="21"/>
      <c r="V541" s="21"/>
      <c r="W541" s="21"/>
      <c r="X541" s="21"/>
      <c r="Y541" s="21"/>
      <c r="Z541" s="20"/>
      <c r="AA541" s="23"/>
      <c r="AB541" s="1"/>
      <c r="AC541" s="1"/>
      <c r="AD541" s="1"/>
      <c r="AE541" s="1"/>
      <c r="AF541" s="1"/>
    </row>
    <row r="542" spans="1:32" ht="15.7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1"/>
      <c r="P542" s="20"/>
      <c r="Q542" s="21"/>
      <c r="R542" s="21"/>
      <c r="S542" s="21"/>
      <c r="T542" s="20"/>
      <c r="U542" s="21"/>
      <c r="V542" s="21"/>
      <c r="W542" s="21"/>
      <c r="X542" s="21"/>
      <c r="Y542" s="21"/>
      <c r="Z542" s="20"/>
      <c r="AA542" s="23"/>
      <c r="AB542" s="1"/>
      <c r="AC542" s="1"/>
      <c r="AD542" s="1"/>
      <c r="AE542" s="1"/>
      <c r="AF542" s="1"/>
    </row>
    <row r="543" spans="1:32" ht="15.7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1"/>
      <c r="P543" s="20"/>
      <c r="Q543" s="21"/>
      <c r="R543" s="21"/>
      <c r="S543" s="21"/>
      <c r="T543" s="20"/>
      <c r="U543" s="21"/>
      <c r="V543" s="21"/>
      <c r="W543" s="21"/>
      <c r="X543" s="21"/>
      <c r="Y543" s="21"/>
      <c r="Z543" s="20"/>
      <c r="AA543" s="23"/>
      <c r="AB543" s="1"/>
      <c r="AC543" s="1"/>
      <c r="AD543" s="1"/>
      <c r="AE543" s="1"/>
      <c r="AF543" s="1"/>
    </row>
    <row r="544" spans="1:32" ht="15.7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1"/>
      <c r="P544" s="20"/>
      <c r="Q544" s="21"/>
      <c r="R544" s="21"/>
      <c r="S544" s="21"/>
      <c r="T544" s="20"/>
      <c r="U544" s="21"/>
      <c r="V544" s="21"/>
      <c r="W544" s="21"/>
      <c r="X544" s="21"/>
      <c r="Y544" s="21"/>
      <c r="Z544" s="20"/>
      <c r="AA544" s="23"/>
      <c r="AB544" s="1"/>
      <c r="AC544" s="1"/>
      <c r="AD544" s="1"/>
      <c r="AE544" s="1"/>
      <c r="AF544" s="1"/>
    </row>
    <row r="545" spans="1:32" ht="15.7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1"/>
      <c r="P545" s="20"/>
      <c r="Q545" s="21"/>
      <c r="R545" s="21"/>
      <c r="S545" s="21"/>
      <c r="T545" s="20"/>
      <c r="U545" s="21"/>
      <c r="V545" s="21"/>
      <c r="W545" s="21"/>
      <c r="X545" s="21"/>
      <c r="Y545" s="21"/>
      <c r="Z545" s="20"/>
      <c r="AA545" s="23"/>
      <c r="AB545" s="1"/>
      <c r="AC545" s="1"/>
      <c r="AD545" s="1"/>
      <c r="AE545" s="1"/>
      <c r="AF545" s="1"/>
    </row>
    <row r="546" spans="1:32" ht="15.7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1"/>
      <c r="P546" s="20"/>
      <c r="Q546" s="21"/>
      <c r="R546" s="21"/>
      <c r="S546" s="21"/>
      <c r="T546" s="20"/>
      <c r="U546" s="21"/>
      <c r="V546" s="21"/>
      <c r="W546" s="21"/>
      <c r="X546" s="21"/>
      <c r="Y546" s="21"/>
      <c r="Z546" s="20"/>
      <c r="AA546" s="23"/>
      <c r="AB546" s="1"/>
      <c r="AC546" s="1"/>
      <c r="AD546" s="1"/>
      <c r="AE546" s="1"/>
      <c r="AF546" s="1"/>
    </row>
    <row r="547" spans="1:32" ht="15.7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1"/>
      <c r="P547" s="20"/>
      <c r="Q547" s="21"/>
      <c r="R547" s="21"/>
      <c r="S547" s="21"/>
      <c r="T547" s="20"/>
      <c r="U547" s="21"/>
      <c r="V547" s="21"/>
      <c r="W547" s="21"/>
      <c r="X547" s="21"/>
      <c r="Y547" s="21"/>
      <c r="Z547" s="20"/>
      <c r="AA547" s="23"/>
      <c r="AB547" s="1"/>
      <c r="AC547" s="1"/>
      <c r="AD547" s="1"/>
      <c r="AE547" s="1"/>
      <c r="AF547" s="1"/>
    </row>
    <row r="548" spans="1:32" ht="15.7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1"/>
      <c r="P548" s="20"/>
      <c r="Q548" s="21"/>
      <c r="R548" s="21"/>
      <c r="S548" s="21"/>
      <c r="T548" s="20"/>
      <c r="U548" s="21"/>
      <c r="V548" s="21"/>
      <c r="W548" s="21"/>
      <c r="X548" s="21"/>
      <c r="Y548" s="21"/>
      <c r="Z548" s="20"/>
      <c r="AA548" s="23"/>
      <c r="AB548" s="1"/>
      <c r="AC548" s="1"/>
      <c r="AD548" s="1"/>
      <c r="AE548" s="1"/>
      <c r="AF548" s="1"/>
    </row>
    <row r="549" spans="1:32" ht="15.7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1"/>
      <c r="P549" s="20"/>
      <c r="Q549" s="21"/>
      <c r="R549" s="21"/>
      <c r="S549" s="21"/>
      <c r="T549" s="20"/>
      <c r="U549" s="21"/>
      <c r="V549" s="21"/>
      <c r="W549" s="21"/>
      <c r="X549" s="21"/>
      <c r="Y549" s="21"/>
      <c r="Z549" s="20"/>
      <c r="AA549" s="23"/>
      <c r="AB549" s="1"/>
      <c r="AC549" s="1"/>
      <c r="AD549" s="1"/>
      <c r="AE549" s="1"/>
      <c r="AF549" s="1"/>
    </row>
    <row r="550" spans="1:32" ht="15.7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1"/>
      <c r="P550" s="20"/>
      <c r="Q550" s="21"/>
      <c r="R550" s="21"/>
      <c r="S550" s="21"/>
      <c r="T550" s="20"/>
      <c r="U550" s="21"/>
      <c r="V550" s="21"/>
      <c r="W550" s="21"/>
      <c r="X550" s="21"/>
      <c r="Y550" s="21"/>
      <c r="Z550" s="20"/>
      <c r="AA550" s="23"/>
      <c r="AB550" s="1"/>
      <c r="AC550" s="1"/>
      <c r="AD550" s="1"/>
      <c r="AE550" s="1"/>
      <c r="AF550" s="1"/>
    </row>
    <row r="551" spans="1:32" ht="15.7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1"/>
      <c r="P551" s="20"/>
      <c r="Q551" s="21"/>
      <c r="R551" s="21"/>
      <c r="S551" s="21"/>
      <c r="T551" s="20"/>
      <c r="U551" s="21"/>
      <c r="V551" s="21"/>
      <c r="W551" s="21"/>
      <c r="X551" s="21"/>
      <c r="Y551" s="21"/>
      <c r="Z551" s="20"/>
      <c r="AA551" s="23"/>
      <c r="AB551" s="1"/>
      <c r="AC551" s="1"/>
      <c r="AD551" s="1"/>
      <c r="AE551" s="1"/>
      <c r="AF551" s="1"/>
    </row>
    <row r="552" spans="1:32" ht="15.7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1"/>
      <c r="P552" s="20"/>
      <c r="Q552" s="21"/>
      <c r="R552" s="21"/>
      <c r="S552" s="21"/>
      <c r="T552" s="20"/>
      <c r="U552" s="21"/>
      <c r="V552" s="21"/>
      <c r="W552" s="21"/>
      <c r="X552" s="21"/>
      <c r="Y552" s="21"/>
      <c r="Z552" s="20"/>
      <c r="AA552" s="23"/>
      <c r="AB552" s="1"/>
      <c r="AC552" s="1"/>
      <c r="AD552" s="1"/>
      <c r="AE552" s="1"/>
      <c r="AF552" s="1"/>
    </row>
    <row r="553" spans="1:32" ht="15.7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1"/>
      <c r="P553" s="20"/>
      <c r="Q553" s="21"/>
      <c r="R553" s="21"/>
      <c r="S553" s="21"/>
      <c r="T553" s="20"/>
      <c r="U553" s="21"/>
      <c r="V553" s="21"/>
      <c r="W553" s="21"/>
      <c r="X553" s="21"/>
      <c r="Y553" s="21"/>
      <c r="Z553" s="20"/>
      <c r="AA553" s="23"/>
      <c r="AB553" s="1"/>
      <c r="AC553" s="1"/>
      <c r="AD553" s="1"/>
      <c r="AE553" s="1"/>
      <c r="AF553" s="1"/>
    </row>
    <row r="554" spans="1:32" ht="15.7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1"/>
      <c r="P554" s="20"/>
      <c r="Q554" s="21"/>
      <c r="R554" s="21"/>
      <c r="S554" s="21"/>
      <c r="T554" s="20"/>
      <c r="U554" s="21"/>
      <c r="V554" s="21"/>
      <c r="W554" s="21"/>
      <c r="X554" s="21"/>
      <c r="Y554" s="21"/>
      <c r="Z554" s="20"/>
      <c r="AA554" s="23"/>
      <c r="AB554" s="1"/>
      <c r="AC554" s="1"/>
      <c r="AD554" s="1"/>
      <c r="AE554" s="1"/>
      <c r="AF554" s="1"/>
    </row>
    <row r="555" spans="1:32" ht="15.7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1"/>
      <c r="P555" s="20"/>
      <c r="Q555" s="21"/>
      <c r="R555" s="21"/>
      <c r="S555" s="21"/>
      <c r="T555" s="20"/>
      <c r="U555" s="21"/>
      <c r="V555" s="21"/>
      <c r="W555" s="21"/>
      <c r="X555" s="21"/>
      <c r="Y555" s="21"/>
      <c r="Z555" s="20"/>
      <c r="AA555" s="23"/>
      <c r="AB555" s="1"/>
      <c r="AC555" s="1"/>
      <c r="AD555" s="1"/>
      <c r="AE555" s="1"/>
      <c r="AF555" s="1"/>
    </row>
    <row r="556" spans="1:32" ht="15.7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1"/>
      <c r="P556" s="20"/>
      <c r="Q556" s="21"/>
      <c r="R556" s="21"/>
      <c r="S556" s="21"/>
      <c r="T556" s="20"/>
      <c r="U556" s="21"/>
      <c r="V556" s="21"/>
      <c r="W556" s="21"/>
      <c r="X556" s="21"/>
      <c r="Y556" s="21"/>
      <c r="Z556" s="20"/>
      <c r="AA556" s="23"/>
      <c r="AB556" s="1"/>
      <c r="AC556" s="1"/>
      <c r="AD556" s="1"/>
      <c r="AE556" s="1"/>
      <c r="AF556" s="1"/>
    </row>
    <row r="557" spans="1:32" ht="15.7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1"/>
      <c r="P557" s="20"/>
      <c r="Q557" s="21"/>
      <c r="R557" s="21"/>
      <c r="S557" s="21"/>
      <c r="T557" s="20"/>
      <c r="U557" s="21"/>
      <c r="V557" s="21"/>
      <c r="W557" s="21"/>
      <c r="X557" s="21"/>
      <c r="Y557" s="21"/>
      <c r="Z557" s="20"/>
      <c r="AA557" s="23"/>
      <c r="AB557" s="1"/>
      <c r="AC557" s="1"/>
      <c r="AD557" s="1"/>
      <c r="AE557" s="1"/>
      <c r="AF557" s="1"/>
    </row>
    <row r="558" spans="1:32" ht="15.7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1"/>
      <c r="P558" s="20"/>
      <c r="Q558" s="21"/>
      <c r="R558" s="21"/>
      <c r="S558" s="21"/>
      <c r="T558" s="20"/>
      <c r="U558" s="21"/>
      <c r="V558" s="21"/>
      <c r="W558" s="21"/>
      <c r="X558" s="21"/>
      <c r="Y558" s="21"/>
      <c r="Z558" s="20"/>
      <c r="AA558" s="23"/>
      <c r="AB558" s="1"/>
      <c r="AC558" s="1"/>
      <c r="AD558" s="1"/>
      <c r="AE558" s="1"/>
      <c r="AF558" s="1"/>
    </row>
    <row r="559" spans="1:32" ht="15.7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1"/>
      <c r="P559" s="20"/>
      <c r="Q559" s="21"/>
      <c r="R559" s="21"/>
      <c r="S559" s="21"/>
      <c r="T559" s="20"/>
      <c r="U559" s="21"/>
      <c r="V559" s="21"/>
      <c r="W559" s="21"/>
      <c r="X559" s="21"/>
      <c r="Y559" s="21"/>
      <c r="Z559" s="20"/>
      <c r="AA559" s="23"/>
      <c r="AB559" s="1"/>
      <c r="AC559" s="1"/>
      <c r="AD559" s="1"/>
      <c r="AE559" s="1"/>
      <c r="AF559" s="1"/>
    </row>
    <row r="560" spans="1:32" ht="15.7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1"/>
      <c r="P560" s="20"/>
      <c r="Q560" s="21"/>
      <c r="R560" s="21"/>
      <c r="S560" s="21"/>
      <c r="T560" s="20"/>
      <c r="U560" s="21"/>
      <c r="V560" s="21"/>
      <c r="W560" s="21"/>
      <c r="X560" s="21"/>
      <c r="Y560" s="21"/>
      <c r="Z560" s="20"/>
      <c r="AA560" s="23"/>
      <c r="AB560" s="1"/>
      <c r="AC560" s="1"/>
      <c r="AD560" s="1"/>
      <c r="AE560" s="1"/>
      <c r="AF560" s="1"/>
    </row>
    <row r="561" spans="1:32" ht="15.7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1"/>
      <c r="P561" s="20"/>
      <c r="Q561" s="21"/>
      <c r="R561" s="21"/>
      <c r="S561" s="21"/>
      <c r="T561" s="20"/>
      <c r="U561" s="21"/>
      <c r="V561" s="21"/>
      <c r="W561" s="21"/>
      <c r="X561" s="21"/>
      <c r="Y561" s="21"/>
      <c r="Z561" s="20"/>
      <c r="AA561" s="23"/>
      <c r="AB561" s="1"/>
      <c r="AC561" s="1"/>
      <c r="AD561" s="1"/>
      <c r="AE561" s="1"/>
      <c r="AF561" s="1"/>
    </row>
    <row r="562" spans="1:32" ht="15.7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1"/>
      <c r="P562" s="20"/>
      <c r="Q562" s="21"/>
      <c r="R562" s="21"/>
      <c r="S562" s="21"/>
      <c r="T562" s="20"/>
      <c r="U562" s="21"/>
      <c r="V562" s="21"/>
      <c r="W562" s="21"/>
      <c r="X562" s="21"/>
      <c r="Y562" s="21"/>
      <c r="Z562" s="20"/>
      <c r="AA562" s="23"/>
      <c r="AB562" s="1"/>
      <c r="AC562" s="1"/>
      <c r="AD562" s="1"/>
      <c r="AE562" s="1"/>
      <c r="AF562" s="1"/>
    </row>
    <row r="563" spans="1:32" ht="15.7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1"/>
      <c r="P563" s="20"/>
      <c r="Q563" s="21"/>
      <c r="R563" s="21"/>
      <c r="S563" s="21"/>
      <c r="T563" s="20"/>
      <c r="U563" s="21"/>
      <c r="V563" s="21"/>
      <c r="W563" s="21"/>
      <c r="X563" s="21"/>
      <c r="Y563" s="21"/>
      <c r="Z563" s="20"/>
      <c r="AA563" s="23"/>
      <c r="AB563" s="1"/>
      <c r="AC563" s="1"/>
      <c r="AD563" s="1"/>
      <c r="AE563" s="1"/>
      <c r="AF563" s="1"/>
    </row>
    <row r="564" spans="1:32" ht="15.7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1"/>
      <c r="P564" s="20"/>
      <c r="Q564" s="21"/>
      <c r="R564" s="21"/>
      <c r="S564" s="21"/>
      <c r="T564" s="20"/>
      <c r="U564" s="21"/>
      <c r="V564" s="21"/>
      <c r="W564" s="21"/>
      <c r="X564" s="21"/>
      <c r="Y564" s="21"/>
      <c r="Z564" s="20"/>
      <c r="AA564" s="23"/>
      <c r="AB564" s="1"/>
      <c r="AC564" s="1"/>
      <c r="AD564" s="1"/>
      <c r="AE564" s="1"/>
      <c r="AF564" s="1"/>
    </row>
    <row r="565" spans="1:32" ht="15.7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1"/>
      <c r="P565" s="20"/>
      <c r="Q565" s="21"/>
      <c r="R565" s="21"/>
      <c r="S565" s="21"/>
      <c r="T565" s="20"/>
      <c r="U565" s="21"/>
      <c r="V565" s="21"/>
      <c r="W565" s="21"/>
      <c r="X565" s="21"/>
      <c r="Y565" s="21"/>
      <c r="Z565" s="20"/>
      <c r="AA565" s="23"/>
      <c r="AB565" s="1"/>
      <c r="AC565" s="1"/>
      <c r="AD565" s="1"/>
      <c r="AE565" s="1"/>
      <c r="AF565" s="1"/>
    </row>
    <row r="566" spans="1:32" ht="15.7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1"/>
      <c r="P566" s="20"/>
      <c r="Q566" s="21"/>
      <c r="R566" s="21"/>
      <c r="S566" s="21"/>
      <c r="T566" s="20"/>
      <c r="U566" s="21"/>
      <c r="V566" s="21"/>
      <c r="W566" s="21"/>
      <c r="X566" s="21"/>
      <c r="Y566" s="21"/>
      <c r="Z566" s="20"/>
      <c r="AA566" s="23"/>
      <c r="AB566" s="1"/>
      <c r="AC566" s="1"/>
      <c r="AD566" s="1"/>
      <c r="AE566" s="1"/>
      <c r="AF566" s="1"/>
    </row>
    <row r="567" spans="1:32" ht="15.7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1"/>
      <c r="P567" s="20"/>
      <c r="Q567" s="21"/>
      <c r="R567" s="21"/>
      <c r="S567" s="21"/>
      <c r="T567" s="20"/>
      <c r="U567" s="21"/>
      <c r="V567" s="21"/>
      <c r="W567" s="21"/>
      <c r="X567" s="21"/>
      <c r="Y567" s="21"/>
      <c r="Z567" s="20"/>
      <c r="AA567" s="23"/>
      <c r="AB567" s="1"/>
      <c r="AC567" s="1"/>
      <c r="AD567" s="1"/>
      <c r="AE567" s="1"/>
      <c r="AF567" s="1"/>
    </row>
    <row r="568" spans="1:32" ht="15.7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1"/>
      <c r="P568" s="20"/>
      <c r="Q568" s="21"/>
      <c r="R568" s="21"/>
      <c r="S568" s="21"/>
      <c r="T568" s="20"/>
      <c r="U568" s="21"/>
      <c r="V568" s="21"/>
      <c r="W568" s="21"/>
      <c r="X568" s="21"/>
      <c r="Y568" s="21"/>
      <c r="Z568" s="20"/>
      <c r="AA568" s="23"/>
      <c r="AB568" s="1"/>
      <c r="AC568" s="1"/>
      <c r="AD568" s="1"/>
      <c r="AE568" s="1"/>
      <c r="AF568" s="1"/>
    </row>
    <row r="569" spans="1:32" ht="15.7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1"/>
      <c r="P569" s="20"/>
      <c r="Q569" s="21"/>
      <c r="R569" s="21"/>
      <c r="S569" s="21"/>
      <c r="T569" s="20"/>
      <c r="U569" s="21"/>
      <c r="V569" s="21"/>
      <c r="W569" s="21"/>
      <c r="X569" s="21"/>
      <c r="Y569" s="21"/>
      <c r="Z569" s="20"/>
      <c r="AA569" s="23"/>
      <c r="AB569" s="1"/>
      <c r="AC569" s="1"/>
      <c r="AD569" s="1"/>
      <c r="AE569" s="1"/>
      <c r="AF569" s="1"/>
    </row>
    <row r="570" spans="1:32" ht="15.7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1"/>
      <c r="P570" s="20"/>
      <c r="Q570" s="21"/>
      <c r="R570" s="21"/>
      <c r="S570" s="21"/>
      <c r="T570" s="20"/>
      <c r="U570" s="21"/>
      <c r="V570" s="21"/>
      <c r="W570" s="21"/>
      <c r="X570" s="21"/>
      <c r="Y570" s="21"/>
      <c r="Z570" s="20"/>
      <c r="AA570" s="23"/>
      <c r="AB570" s="1"/>
      <c r="AC570" s="1"/>
      <c r="AD570" s="1"/>
      <c r="AE570" s="1"/>
      <c r="AF570" s="1"/>
    </row>
    <row r="571" spans="1:32" ht="15.7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1"/>
      <c r="P571" s="20"/>
      <c r="Q571" s="21"/>
      <c r="R571" s="21"/>
      <c r="S571" s="21"/>
      <c r="T571" s="20"/>
      <c r="U571" s="21"/>
      <c r="V571" s="21"/>
      <c r="W571" s="21"/>
      <c r="X571" s="21"/>
      <c r="Y571" s="21"/>
      <c r="Z571" s="20"/>
      <c r="AA571" s="23"/>
      <c r="AB571" s="1"/>
      <c r="AC571" s="1"/>
      <c r="AD571" s="1"/>
      <c r="AE571" s="1"/>
      <c r="AF571" s="1"/>
    </row>
    <row r="572" spans="1:32" ht="15.7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1"/>
      <c r="P572" s="20"/>
      <c r="Q572" s="21"/>
      <c r="R572" s="21"/>
      <c r="S572" s="21"/>
      <c r="T572" s="20"/>
      <c r="U572" s="21"/>
      <c r="V572" s="21"/>
      <c r="W572" s="21"/>
      <c r="X572" s="21"/>
      <c r="Y572" s="21"/>
      <c r="Z572" s="20"/>
      <c r="AA572" s="23"/>
      <c r="AB572" s="1"/>
      <c r="AC572" s="1"/>
      <c r="AD572" s="1"/>
      <c r="AE572" s="1"/>
      <c r="AF572" s="1"/>
    </row>
    <row r="573" spans="1:32" ht="15.7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1"/>
      <c r="P573" s="20"/>
      <c r="Q573" s="21"/>
      <c r="R573" s="21"/>
      <c r="S573" s="21"/>
      <c r="T573" s="20"/>
      <c r="U573" s="21"/>
      <c r="V573" s="21"/>
      <c r="W573" s="21"/>
      <c r="X573" s="21"/>
      <c r="Y573" s="21"/>
      <c r="Z573" s="20"/>
      <c r="AA573" s="23"/>
      <c r="AB573" s="1"/>
      <c r="AC573" s="1"/>
      <c r="AD573" s="1"/>
      <c r="AE573" s="1"/>
      <c r="AF573" s="1"/>
    </row>
    <row r="574" spans="1:32" ht="15.7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1"/>
      <c r="P574" s="20"/>
      <c r="Q574" s="21"/>
      <c r="R574" s="21"/>
      <c r="S574" s="21"/>
      <c r="T574" s="20"/>
      <c r="U574" s="21"/>
      <c r="V574" s="21"/>
      <c r="W574" s="21"/>
      <c r="X574" s="21"/>
      <c r="Y574" s="21"/>
      <c r="Z574" s="20"/>
      <c r="AA574" s="23"/>
      <c r="AB574" s="1"/>
      <c r="AC574" s="1"/>
      <c r="AD574" s="1"/>
      <c r="AE574" s="1"/>
      <c r="AF574" s="1"/>
    </row>
    <row r="575" spans="1:32" ht="15.7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1"/>
      <c r="P575" s="20"/>
      <c r="Q575" s="21"/>
      <c r="R575" s="21"/>
      <c r="S575" s="21"/>
      <c r="T575" s="20"/>
      <c r="U575" s="21"/>
      <c r="V575" s="21"/>
      <c r="W575" s="21"/>
      <c r="X575" s="21"/>
      <c r="Y575" s="21"/>
      <c r="Z575" s="20"/>
      <c r="AA575" s="23"/>
      <c r="AB575" s="1"/>
      <c r="AC575" s="1"/>
      <c r="AD575" s="1"/>
      <c r="AE575" s="1"/>
      <c r="AF575" s="1"/>
    </row>
    <row r="576" spans="1:32" ht="15.7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1"/>
      <c r="P576" s="20"/>
      <c r="Q576" s="21"/>
      <c r="R576" s="21"/>
      <c r="S576" s="21"/>
      <c r="T576" s="20"/>
      <c r="U576" s="21"/>
      <c r="V576" s="21"/>
      <c r="W576" s="21"/>
      <c r="X576" s="21"/>
      <c r="Y576" s="21"/>
      <c r="Z576" s="20"/>
      <c r="AA576" s="23"/>
      <c r="AB576" s="1"/>
      <c r="AC576" s="1"/>
      <c r="AD576" s="1"/>
      <c r="AE576" s="1"/>
      <c r="AF576" s="1"/>
    </row>
    <row r="577" spans="1:32" ht="15.7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1"/>
      <c r="P577" s="20"/>
      <c r="Q577" s="21"/>
      <c r="R577" s="21"/>
      <c r="S577" s="21"/>
      <c r="T577" s="20"/>
      <c r="U577" s="21"/>
      <c r="V577" s="21"/>
      <c r="W577" s="21"/>
      <c r="X577" s="21"/>
      <c r="Y577" s="21"/>
      <c r="Z577" s="20"/>
      <c r="AA577" s="23"/>
      <c r="AB577" s="1"/>
      <c r="AC577" s="1"/>
      <c r="AD577" s="1"/>
      <c r="AE577" s="1"/>
      <c r="AF577" s="1"/>
    </row>
    <row r="578" spans="1:32" ht="15.7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1"/>
      <c r="P578" s="20"/>
      <c r="Q578" s="21"/>
      <c r="R578" s="21"/>
      <c r="S578" s="21"/>
      <c r="T578" s="20"/>
      <c r="U578" s="21"/>
      <c r="V578" s="21"/>
      <c r="W578" s="21"/>
      <c r="X578" s="21"/>
      <c r="Y578" s="21"/>
      <c r="Z578" s="20"/>
      <c r="AA578" s="23"/>
      <c r="AB578" s="1"/>
      <c r="AC578" s="1"/>
      <c r="AD578" s="1"/>
      <c r="AE578" s="1"/>
      <c r="AF578" s="1"/>
    </row>
    <row r="579" spans="1:32" ht="15.7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1"/>
      <c r="P579" s="20"/>
      <c r="Q579" s="21"/>
      <c r="R579" s="21"/>
      <c r="S579" s="21"/>
      <c r="T579" s="20"/>
      <c r="U579" s="21"/>
      <c r="V579" s="21"/>
      <c r="W579" s="21"/>
      <c r="X579" s="21"/>
      <c r="Y579" s="21"/>
      <c r="Z579" s="20"/>
      <c r="AA579" s="23"/>
      <c r="AB579" s="1"/>
      <c r="AC579" s="1"/>
      <c r="AD579" s="1"/>
      <c r="AE579" s="1"/>
      <c r="AF579" s="1"/>
    </row>
    <row r="580" spans="1:32" ht="15.7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1"/>
      <c r="P580" s="20"/>
      <c r="Q580" s="21"/>
      <c r="R580" s="21"/>
      <c r="S580" s="21"/>
      <c r="T580" s="20"/>
      <c r="U580" s="21"/>
      <c r="V580" s="21"/>
      <c r="W580" s="21"/>
      <c r="X580" s="21"/>
      <c r="Y580" s="21"/>
      <c r="Z580" s="20"/>
      <c r="AA580" s="23"/>
      <c r="AB580" s="1"/>
      <c r="AC580" s="1"/>
      <c r="AD580" s="1"/>
      <c r="AE580" s="1"/>
      <c r="AF580" s="1"/>
    </row>
    <row r="581" spans="1:32" ht="15.7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1"/>
      <c r="P581" s="20"/>
      <c r="Q581" s="21"/>
      <c r="R581" s="21"/>
      <c r="S581" s="21"/>
      <c r="T581" s="20"/>
      <c r="U581" s="21"/>
      <c r="V581" s="21"/>
      <c r="W581" s="21"/>
      <c r="X581" s="21"/>
      <c r="Y581" s="21"/>
      <c r="Z581" s="20"/>
      <c r="AA581" s="23"/>
      <c r="AB581" s="1"/>
      <c r="AC581" s="1"/>
      <c r="AD581" s="1"/>
      <c r="AE581" s="1"/>
      <c r="AF581" s="1"/>
    </row>
    <row r="582" spans="1:32" ht="15.7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1"/>
      <c r="P582" s="20"/>
      <c r="Q582" s="21"/>
      <c r="R582" s="21"/>
      <c r="S582" s="21"/>
      <c r="T582" s="20"/>
      <c r="U582" s="21"/>
      <c r="V582" s="21"/>
      <c r="W582" s="21"/>
      <c r="X582" s="21"/>
      <c r="Y582" s="21"/>
      <c r="Z582" s="20"/>
      <c r="AA582" s="23"/>
      <c r="AB582" s="1"/>
      <c r="AC582" s="1"/>
      <c r="AD582" s="1"/>
      <c r="AE582" s="1"/>
      <c r="AF582" s="1"/>
    </row>
    <row r="583" spans="1:32" ht="15.7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1"/>
      <c r="P583" s="20"/>
      <c r="Q583" s="21"/>
      <c r="R583" s="21"/>
      <c r="S583" s="21"/>
      <c r="T583" s="20"/>
      <c r="U583" s="21"/>
      <c r="V583" s="21"/>
      <c r="W583" s="21"/>
      <c r="X583" s="21"/>
      <c r="Y583" s="21"/>
      <c r="Z583" s="20"/>
      <c r="AA583" s="23"/>
      <c r="AB583" s="1"/>
      <c r="AC583" s="1"/>
      <c r="AD583" s="1"/>
      <c r="AE583" s="1"/>
      <c r="AF583" s="1"/>
    </row>
    <row r="584" spans="1:32" ht="15.7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1"/>
      <c r="P584" s="20"/>
      <c r="Q584" s="21"/>
      <c r="R584" s="21"/>
      <c r="S584" s="21"/>
      <c r="T584" s="20"/>
      <c r="U584" s="21"/>
      <c r="V584" s="21"/>
      <c r="W584" s="21"/>
      <c r="X584" s="21"/>
      <c r="Y584" s="21"/>
      <c r="Z584" s="20"/>
      <c r="AA584" s="23"/>
      <c r="AB584" s="1"/>
      <c r="AC584" s="1"/>
      <c r="AD584" s="1"/>
      <c r="AE584" s="1"/>
      <c r="AF584" s="1"/>
    </row>
    <row r="585" spans="1:32" ht="15.7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1"/>
      <c r="P585" s="20"/>
      <c r="Q585" s="21"/>
      <c r="R585" s="21"/>
      <c r="S585" s="21"/>
      <c r="T585" s="20"/>
      <c r="U585" s="21"/>
      <c r="V585" s="21"/>
      <c r="W585" s="21"/>
      <c r="X585" s="21"/>
      <c r="Y585" s="21"/>
      <c r="Z585" s="20"/>
      <c r="AA585" s="23"/>
      <c r="AB585" s="1"/>
      <c r="AC585" s="1"/>
      <c r="AD585" s="1"/>
      <c r="AE585" s="1"/>
      <c r="AF585" s="1"/>
    </row>
    <row r="586" spans="1:32" ht="15.7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1"/>
      <c r="P586" s="20"/>
      <c r="Q586" s="21"/>
      <c r="R586" s="21"/>
      <c r="S586" s="21"/>
      <c r="T586" s="20"/>
      <c r="U586" s="21"/>
      <c r="V586" s="21"/>
      <c r="W586" s="21"/>
      <c r="X586" s="21"/>
      <c r="Y586" s="21"/>
      <c r="Z586" s="20"/>
      <c r="AA586" s="23"/>
      <c r="AB586" s="1"/>
      <c r="AC586" s="1"/>
      <c r="AD586" s="1"/>
      <c r="AE586" s="1"/>
      <c r="AF586" s="1"/>
    </row>
    <row r="587" spans="1:32" ht="15.7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1"/>
      <c r="P587" s="20"/>
      <c r="Q587" s="21"/>
      <c r="R587" s="21"/>
      <c r="S587" s="21"/>
      <c r="T587" s="20"/>
      <c r="U587" s="21"/>
      <c r="V587" s="21"/>
      <c r="W587" s="21"/>
      <c r="X587" s="21"/>
      <c r="Y587" s="21"/>
      <c r="Z587" s="20"/>
      <c r="AA587" s="23"/>
      <c r="AB587" s="1"/>
      <c r="AC587" s="1"/>
      <c r="AD587" s="1"/>
      <c r="AE587" s="1"/>
      <c r="AF587" s="1"/>
    </row>
    <row r="588" spans="1:32" ht="15.7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1"/>
      <c r="P588" s="20"/>
      <c r="Q588" s="21"/>
      <c r="R588" s="21"/>
      <c r="S588" s="21"/>
      <c r="T588" s="20"/>
      <c r="U588" s="21"/>
      <c r="V588" s="21"/>
      <c r="W588" s="21"/>
      <c r="X588" s="21"/>
      <c r="Y588" s="21"/>
      <c r="Z588" s="20"/>
      <c r="AA588" s="23"/>
      <c r="AB588" s="1"/>
      <c r="AC588" s="1"/>
      <c r="AD588" s="1"/>
      <c r="AE588" s="1"/>
      <c r="AF588" s="1"/>
    </row>
    <row r="589" spans="1:32" ht="15.7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1"/>
      <c r="P589" s="20"/>
      <c r="Q589" s="21"/>
      <c r="R589" s="21"/>
      <c r="S589" s="21"/>
      <c r="T589" s="20"/>
      <c r="U589" s="21"/>
      <c r="V589" s="21"/>
      <c r="W589" s="21"/>
      <c r="X589" s="21"/>
      <c r="Y589" s="21"/>
      <c r="Z589" s="20"/>
      <c r="AA589" s="23"/>
      <c r="AB589" s="1"/>
      <c r="AC589" s="1"/>
      <c r="AD589" s="1"/>
      <c r="AE589" s="1"/>
      <c r="AF589" s="1"/>
    </row>
    <row r="590" spans="1:32" ht="15.7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1"/>
      <c r="P590" s="20"/>
      <c r="Q590" s="21"/>
      <c r="R590" s="21"/>
      <c r="S590" s="21"/>
      <c r="T590" s="20"/>
      <c r="U590" s="21"/>
      <c r="V590" s="21"/>
      <c r="W590" s="21"/>
      <c r="X590" s="21"/>
      <c r="Y590" s="21"/>
      <c r="Z590" s="20"/>
      <c r="AA590" s="23"/>
      <c r="AB590" s="1"/>
      <c r="AC590" s="1"/>
      <c r="AD590" s="1"/>
      <c r="AE590" s="1"/>
      <c r="AF590" s="1"/>
    </row>
    <row r="591" spans="1:32" ht="15.7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1"/>
      <c r="P591" s="20"/>
      <c r="Q591" s="21"/>
      <c r="R591" s="21"/>
      <c r="S591" s="21"/>
      <c r="T591" s="20"/>
      <c r="U591" s="21"/>
      <c r="V591" s="21"/>
      <c r="W591" s="21"/>
      <c r="X591" s="21"/>
      <c r="Y591" s="21"/>
      <c r="Z591" s="20"/>
      <c r="AA591" s="23"/>
      <c r="AB591" s="1"/>
      <c r="AC591" s="1"/>
      <c r="AD591" s="1"/>
      <c r="AE591" s="1"/>
      <c r="AF591" s="1"/>
    </row>
    <row r="592" spans="1:32" ht="15.7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1"/>
      <c r="P592" s="20"/>
      <c r="Q592" s="21"/>
      <c r="R592" s="21"/>
      <c r="S592" s="21"/>
      <c r="T592" s="20"/>
      <c r="U592" s="21"/>
      <c r="V592" s="21"/>
      <c r="W592" s="21"/>
      <c r="X592" s="21"/>
      <c r="Y592" s="21"/>
      <c r="Z592" s="20"/>
      <c r="AA592" s="23"/>
      <c r="AB592" s="1"/>
      <c r="AC592" s="1"/>
      <c r="AD592" s="1"/>
      <c r="AE592" s="1"/>
      <c r="AF592" s="1"/>
    </row>
    <row r="593" spans="1:32" ht="15.7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1"/>
      <c r="P593" s="20"/>
      <c r="Q593" s="21"/>
      <c r="R593" s="21"/>
      <c r="S593" s="21"/>
      <c r="T593" s="20"/>
      <c r="U593" s="21"/>
      <c r="V593" s="21"/>
      <c r="W593" s="21"/>
      <c r="X593" s="21"/>
      <c r="Y593" s="21"/>
      <c r="Z593" s="20"/>
      <c r="AA593" s="23"/>
      <c r="AB593" s="1"/>
      <c r="AC593" s="1"/>
      <c r="AD593" s="1"/>
      <c r="AE593" s="1"/>
      <c r="AF593" s="1"/>
    </row>
    <row r="594" spans="1:32" ht="15.7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1"/>
      <c r="P594" s="20"/>
      <c r="Q594" s="21"/>
      <c r="R594" s="21"/>
      <c r="S594" s="21"/>
      <c r="T594" s="20"/>
      <c r="U594" s="21"/>
      <c r="V594" s="21"/>
      <c r="W594" s="21"/>
      <c r="X594" s="21"/>
      <c r="Y594" s="21"/>
      <c r="Z594" s="20"/>
      <c r="AA594" s="23"/>
      <c r="AB594" s="1"/>
      <c r="AC594" s="1"/>
      <c r="AD594" s="1"/>
      <c r="AE594" s="1"/>
      <c r="AF594" s="1"/>
    </row>
    <row r="595" spans="1:32" ht="15.7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1"/>
      <c r="P595" s="20"/>
      <c r="Q595" s="21"/>
      <c r="R595" s="21"/>
      <c r="S595" s="21"/>
      <c r="T595" s="20"/>
      <c r="U595" s="21"/>
      <c r="V595" s="21"/>
      <c r="W595" s="21"/>
      <c r="X595" s="21"/>
      <c r="Y595" s="21"/>
      <c r="Z595" s="20"/>
      <c r="AA595" s="23"/>
      <c r="AB595" s="1"/>
      <c r="AC595" s="1"/>
      <c r="AD595" s="1"/>
      <c r="AE595" s="1"/>
      <c r="AF595" s="1"/>
    </row>
    <row r="596" spans="1:32" ht="15.7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1"/>
      <c r="P596" s="20"/>
      <c r="Q596" s="21"/>
      <c r="R596" s="21"/>
      <c r="S596" s="21"/>
      <c r="T596" s="20"/>
      <c r="U596" s="21"/>
      <c r="V596" s="21"/>
      <c r="W596" s="21"/>
      <c r="X596" s="21"/>
      <c r="Y596" s="21"/>
      <c r="Z596" s="20"/>
      <c r="AA596" s="23"/>
      <c r="AB596" s="1"/>
      <c r="AC596" s="1"/>
      <c r="AD596" s="1"/>
      <c r="AE596" s="1"/>
      <c r="AF596" s="1"/>
    </row>
    <row r="597" spans="1:32" ht="15.7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1"/>
      <c r="P597" s="20"/>
      <c r="Q597" s="21"/>
      <c r="R597" s="21"/>
      <c r="S597" s="21"/>
      <c r="T597" s="20"/>
      <c r="U597" s="21"/>
      <c r="V597" s="21"/>
      <c r="W597" s="21"/>
      <c r="X597" s="21"/>
      <c r="Y597" s="21"/>
      <c r="Z597" s="20"/>
      <c r="AA597" s="23"/>
      <c r="AB597" s="1"/>
      <c r="AC597" s="1"/>
      <c r="AD597" s="1"/>
      <c r="AE597" s="1"/>
      <c r="AF597" s="1"/>
    </row>
    <row r="598" spans="1:32" ht="15.7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1"/>
      <c r="P598" s="20"/>
      <c r="Q598" s="21"/>
      <c r="R598" s="21"/>
      <c r="S598" s="21"/>
      <c r="T598" s="20"/>
      <c r="U598" s="21"/>
      <c r="V598" s="21"/>
      <c r="W598" s="21"/>
      <c r="X598" s="21"/>
      <c r="Y598" s="21"/>
      <c r="Z598" s="20"/>
      <c r="AA598" s="23"/>
      <c r="AB598" s="1"/>
      <c r="AC598" s="1"/>
      <c r="AD598" s="1"/>
      <c r="AE598" s="1"/>
      <c r="AF598" s="1"/>
    </row>
    <row r="599" spans="1:32" ht="15.7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1"/>
      <c r="P599" s="20"/>
      <c r="Q599" s="21"/>
      <c r="R599" s="21"/>
      <c r="S599" s="21"/>
      <c r="T599" s="20"/>
      <c r="U599" s="21"/>
      <c r="V599" s="21"/>
      <c r="W599" s="21"/>
      <c r="X599" s="21"/>
      <c r="Y599" s="21"/>
      <c r="Z599" s="20"/>
      <c r="AA599" s="23"/>
      <c r="AB599" s="1"/>
      <c r="AC599" s="1"/>
      <c r="AD599" s="1"/>
      <c r="AE599" s="1"/>
      <c r="AF599" s="1"/>
    </row>
    <row r="600" spans="1:32" ht="15.7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1"/>
      <c r="P600" s="20"/>
      <c r="Q600" s="21"/>
      <c r="R600" s="21"/>
      <c r="S600" s="21"/>
      <c r="T600" s="20"/>
      <c r="U600" s="21"/>
      <c r="V600" s="21"/>
      <c r="W600" s="21"/>
      <c r="X600" s="21"/>
      <c r="Y600" s="21"/>
      <c r="Z600" s="20"/>
      <c r="AA600" s="23"/>
      <c r="AB600" s="1"/>
      <c r="AC600" s="1"/>
      <c r="AD600" s="1"/>
      <c r="AE600" s="1"/>
      <c r="AF600" s="1"/>
    </row>
    <row r="601" spans="1:32" ht="15.7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1"/>
      <c r="P601" s="20"/>
      <c r="Q601" s="21"/>
      <c r="R601" s="21"/>
      <c r="S601" s="21"/>
      <c r="T601" s="20"/>
      <c r="U601" s="21"/>
      <c r="V601" s="21"/>
      <c r="W601" s="21"/>
      <c r="X601" s="21"/>
      <c r="Y601" s="21"/>
      <c r="Z601" s="20"/>
      <c r="AA601" s="23"/>
      <c r="AB601" s="1"/>
      <c r="AC601" s="1"/>
      <c r="AD601" s="1"/>
      <c r="AE601" s="1"/>
      <c r="AF601" s="1"/>
    </row>
    <row r="602" spans="1:32" ht="15.7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1"/>
      <c r="P602" s="20"/>
      <c r="Q602" s="21"/>
      <c r="R602" s="21"/>
      <c r="S602" s="21"/>
      <c r="T602" s="20"/>
      <c r="U602" s="21"/>
      <c r="V602" s="21"/>
      <c r="W602" s="21"/>
      <c r="X602" s="21"/>
      <c r="Y602" s="21"/>
      <c r="Z602" s="20"/>
      <c r="AA602" s="23"/>
      <c r="AB602" s="1"/>
      <c r="AC602" s="1"/>
      <c r="AD602" s="1"/>
      <c r="AE602" s="1"/>
      <c r="AF602" s="1"/>
    </row>
    <row r="603" spans="1:32" ht="15.7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1"/>
      <c r="P603" s="20"/>
      <c r="Q603" s="21"/>
      <c r="R603" s="21"/>
      <c r="S603" s="21"/>
      <c r="T603" s="20"/>
      <c r="U603" s="21"/>
      <c r="V603" s="21"/>
      <c r="W603" s="21"/>
      <c r="X603" s="21"/>
      <c r="Y603" s="21"/>
      <c r="Z603" s="20"/>
      <c r="AA603" s="23"/>
      <c r="AB603" s="1"/>
      <c r="AC603" s="1"/>
      <c r="AD603" s="1"/>
      <c r="AE603" s="1"/>
      <c r="AF603" s="1"/>
    </row>
    <row r="604" spans="1:32" ht="15.7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1"/>
      <c r="P604" s="20"/>
      <c r="Q604" s="21"/>
      <c r="R604" s="21"/>
      <c r="S604" s="21"/>
      <c r="T604" s="20"/>
      <c r="U604" s="21"/>
      <c r="V604" s="21"/>
      <c r="W604" s="21"/>
      <c r="X604" s="21"/>
      <c r="Y604" s="21"/>
      <c r="Z604" s="20"/>
      <c r="AA604" s="23"/>
      <c r="AB604" s="1"/>
      <c r="AC604" s="1"/>
      <c r="AD604" s="1"/>
      <c r="AE604" s="1"/>
      <c r="AF604" s="1"/>
    </row>
    <row r="605" spans="1:32" ht="15.7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1"/>
      <c r="P605" s="20"/>
      <c r="Q605" s="21"/>
      <c r="R605" s="21"/>
      <c r="S605" s="21"/>
      <c r="T605" s="20"/>
      <c r="U605" s="21"/>
      <c r="V605" s="21"/>
      <c r="W605" s="21"/>
      <c r="X605" s="21"/>
      <c r="Y605" s="21"/>
      <c r="Z605" s="20"/>
      <c r="AA605" s="23"/>
      <c r="AB605" s="1"/>
      <c r="AC605" s="1"/>
      <c r="AD605" s="1"/>
      <c r="AE605" s="1"/>
      <c r="AF605" s="1"/>
    </row>
    <row r="606" spans="1:32" ht="15.7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1"/>
      <c r="P606" s="20"/>
      <c r="Q606" s="21"/>
      <c r="R606" s="21"/>
      <c r="S606" s="21"/>
      <c r="T606" s="20"/>
      <c r="U606" s="21"/>
      <c r="V606" s="21"/>
      <c r="W606" s="21"/>
      <c r="X606" s="21"/>
      <c r="Y606" s="21"/>
      <c r="Z606" s="20"/>
      <c r="AA606" s="23"/>
      <c r="AB606" s="1"/>
      <c r="AC606" s="1"/>
      <c r="AD606" s="1"/>
      <c r="AE606" s="1"/>
      <c r="AF606" s="1"/>
    </row>
    <row r="607" spans="1:32" ht="15.7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1"/>
      <c r="P607" s="20"/>
      <c r="Q607" s="21"/>
      <c r="R607" s="21"/>
      <c r="S607" s="21"/>
      <c r="T607" s="20"/>
      <c r="U607" s="21"/>
      <c r="V607" s="21"/>
      <c r="W607" s="21"/>
      <c r="X607" s="21"/>
      <c r="Y607" s="21"/>
      <c r="Z607" s="20"/>
      <c r="AA607" s="23"/>
      <c r="AB607" s="1"/>
      <c r="AC607" s="1"/>
      <c r="AD607" s="1"/>
      <c r="AE607" s="1"/>
      <c r="AF607" s="1"/>
    </row>
    <row r="608" spans="1:32" ht="15.7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1"/>
      <c r="P608" s="20"/>
      <c r="Q608" s="21"/>
      <c r="R608" s="21"/>
      <c r="S608" s="21"/>
      <c r="T608" s="20"/>
      <c r="U608" s="21"/>
      <c r="V608" s="21"/>
      <c r="W608" s="21"/>
      <c r="X608" s="21"/>
      <c r="Y608" s="21"/>
      <c r="Z608" s="20"/>
      <c r="AA608" s="23"/>
      <c r="AB608" s="1"/>
      <c r="AC608" s="1"/>
      <c r="AD608" s="1"/>
      <c r="AE608" s="1"/>
      <c r="AF608" s="1"/>
    </row>
    <row r="609" spans="1:32" ht="15.7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1"/>
      <c r="P609" s="20"/>
      <c r="Q609" s="21"/>
      <c r="R609" s="21"/>
      <c r="S609" s="21"/>
      <c r="T609" s="20"/>
      <c r="U609" s="21"/>
      <c r="V609" s="21"/>
      <c r="W609" s="21"/>
      <c r="X609" s="21"/>
      <c r="Y609" s="21"/>
      <c r="Z609" s="20"/>
      <c r="AA609" s="23"/>
      <c r="AB609" s="1"/>
      <c r="AC609" s="1"/>
      <c r="AD609" s="1"/>
      <c r="AE609" s="1"/>
      <c r="AF609" s="1"/>
    </row>
    <row r="610" spans="1:32" ht="15.7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1"/>
      <c r="P610" s="20"/>
      <c r="Q610" s="21"/>
      <c r="R610" s="21"/>
      <c r="S610" s="21"/>
      <c r="T610" s="20"/>
      <c r="U610" s="21"/>
      <c r="V610" s="21"/>
      <c r="W610" s="21"/>
      <c r="X610" s="21"/>
      <c r="Y610" s="21"/>
      <c r="Z610" s="20"/>
      <c r="AA610" s="23"/>
      <c r="AB610" s="1"/>
      <c r="AC610" s="1"/>
      <c r="AD610" s="1"/>
      <c r="AE610" s="1"/>
      <c r="AF610" s="1"/>
    </row>
    <row r="611" spans="1:32" ht="15.7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1"/>
      <c r="P611" s="20"/>
      <c r="Q611" s="21"/>
      <c r="R611" s="21"/>
      <c r="S611" s="21"/>
      <c r="T611" s="20"/>
      <c r="U611" s="21"/>
      <c r="V611" s="21"/>
      <c r="W611" s="21"/>
      <c r="X611" s="21"/>
      <c r="Y611" s="21"/>
      <c r="Z611" s="20"/>
      <c r="AA611" s="23"/>
      <c r="AB611" s="1"/>
      <c r="AC611" s="1"/>
      <c r="AD611" s="1"/>
      <c r="AE611" s="1"/>
      <c r="AF611" s="1"/>
    </row>
    <row r="612" spans="1:32" ht="15.7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1"/>
      <c r="P612" s="20"/>
      <c r="Q612" s="21"/>
      <c r="R612" s="21"/>
      <c r="S612" s="21"/>
      <c r="T612" s="20"/>
      <c r="U612" s="21"/>
      <c r="V612" s="21"/>
      <c r="W612" s="21"/>
      <c r="X612" s="21"/>
      <c r="Y612" s="21"/>
      <c r="Z612" s="20"/>
      <c r="AA612" s="23"/>
      <c r="AB612" s="1"/>
      <c r="AC612" s="1"/>
      <c r="AD612" s="1"/>
      <c r="AE612" s="1"/>
      <c r="AF612" s="1"/>
    </row>
    <row r="613" spans="1:32" ht="15.7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1"/>
      <c r="P613" s="20"/>
      <c r="Q613" s="21"/>
      <c r="R613" s="21"/>
      <c r="S613" s="21"/>
      <c r="T613" s="20"/>
      <c r="U613" s="21"/>
      <c r="V613" s="21"/>
      <c r="W613" s="21"/>
      <c r="X613" s="21"/>
      <c r="Y613" s="21"/>
      <c r="Z613" s="20"/>
      <c r="AA613" s="23"/>
      <c r="AB613" s="1"/>
      <c r="AC613" s="1"/>
      <c r="AD613" s="1"/>
      <c r="AE613" s="1"/>
      <c r="AF613" s="1"/>
    </row>
    <row r="614" spans="1:32" ht="15.7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1"/>
      <c r="P614" s="20"/>
      <c r="Q614" s="21"/>
      <c r="R614" s="21"/>
      <c r="S614" s="21"/>
      <c r="T614" s="20"/>
      <c r="U614" s="21"/>
      <c r="V614" s="21"/>
      <c r="W614" s="21"/>
      <c r="X614" s="21"/>
      <c r="Y614" s="21"/>
      <c r="Z614" s="20"/>
      <c r="AA614" s="23"/>
      <c r="AB614" s="1"/>
      <c r="AC614" s="1"/>
      <c r="AD614" s="1"/>
      <c r="AE614" s="1"/>
      <c r="AF614" s="1"/>
    </row>
    <row r="615" spans="1:32" ht="15.7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1"/>
      <c r="P615" s="20"/>
      <c r="Q615" s="21"/>
      <c r="R615" s="21"/>
      <c r="S615" s="21"/>
      <c r="T615" s="20"/>
      <c r="U615" s="21"/>
      <c r="V615" s="21"/>
      <c r="W615" s="21"/>
      <c r="X615" s="21"/>
      <c r="Y615" s="21"/>
      <c r="Z615" s="20"/>
      <c r="AA615" s="23"/>
      <c r="AB615" s="1"/>
      <c r="AC615" s="1"/>
      <c r="AD615" s="1"/>
      <c r="AE615" s="1"/>
      <c r="AF615" s="1"/>
    </row>
    <row r="616" spans="1:32" ht="15.7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1"/>
      <c r="P616" s="20"/>
      <c r="Q616" s="21"/>
      <c r="R616" s="21"/>
      <c r="S616" s="21"/>
      <c r="T616" s="20"/>
      <c r="U616" s="21"/>
      <c r="V616" s="21"/>
      <c r="W616" s="21"/>
      <c r="X616" s="21"/>
      <c r="Y616" s="21"/>
      <c r="Z616" s="20"/>
      <c r="AA616" s="23"/>
      <c r="AB616" s="1"/>
      <c r="AC616" s="1"/>
      <c r="AD616" s="1"/>
      <c r="AE616" s="1"/>
      <c r="AF616" s="1"/>
    </row>
    <row r="617" spans="1:32" ht="15.7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1"/>
      <c r="P617" s="20"/>
      <c r="Q617" s="21"/>
      <c r="R617" s="21"/>
      <c r="S617" s="21"/>
      <c r="T617" s="20"/>
      <c r="U617" s="21"/>
      <c r="V617" s="21"/>
      <c r="W617" s="21"/>
      <c r="X617" s="21"/>
      <c r="Y617" s="21"/>
      <c r="Z617" s="20"/>
      <c r="AA617" s="23"/>
      <c r="AB617" s="1"/>
      <c r="AC617" s="1"/>
      <c r="AD617" s="1"/>
      <c r="AE617" s="1"/>
      <c r="AF617" s="1"/>
    </row>
    <row r="618" spans="1:32" ht="15.7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1"/>
      <c r="P618" s="20"/>
      <c r="Q618" s="21"/>
      <c r="R618" s="21"/>
      <c r="S618" s="21"/>
      <c r="T618" s="20"/>
      <c r="U618" s="21"/>
      <c r="V618" s="21"/>
      <c r="W618" s="21"/>
      <c r="X618" s="21"/>
      <c r="Y618" s="21"/>
      <c r="Z618" s="20"/>
      <c r="AA618" s="23"/>
      <c r="AB618" s="1"/>
      <c r="AC618" s="1"/>
      <c r="AD618" s="1"/>
      <c r="AE618" s="1"/>
      <c r="AF618" s="1"/>
    </row>
    <row r="619" spans="1:32" ht="15.7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1"/>
      <c r="P619" s="20"/>
      <c r="Q619" s="21"/>
      <c r="R619" s="21"/>
      <c r="S619" s="21"/>
      <c r="T619" s="20"/>
      <c r="U619" s="21"/>
      <c r="V619" s="21"/>
      <c r="W619" s="21"/>
      <c r="X619" s="21"/>
      <c r="Y619" s="21"/>
      <c r="Z619" s="20"/>
      <c r="AA619" s="23"/>
      <c r="AB619" s="1"/>
      <c r="AC619" s="1"/>
      <c r="AD619" s="1"/>
      <c r="AE619" s="1"/>
      <c r="AF619" s="1"/>
    </row>
    <row r="620" spans="1:32" ht="15.7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1"/>
      <c r="P620" s="20"/>
      <c r="Q620" s="21"/>
      <c r="R620" s="21"/>
      <c r="S620" s="21"/>
      <c r="T620" s="20"/>
      <c r="U620" s="21"/>
      <c r="V620" s="21"/>
      <c r="W620" s="21"/>
      <c r="X620" s="21"/>
      <c r="Y620" s="21"/>
      <c r="Z620" s="20"/>
      <c r="AA620" s="23"/>
      <c r="AB620" s="1"/>
      <c r="AC620" s="1"/>
      <c r="AD620" s="1"/>
      <c r="AE620" s="1"/>
      <c r="AF620" s="1"/>
    </row>
    <row r="621" spans="1:32" ht="15.7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1"/>
      <c r="P621" s="20"/>
      <c r="Q621" s="21"/>
      <c r="R621" s="21"/>
      <c r="S621" s="21"/>
      <c r="T621" s="20"/>
      <c r="U621" s="21"/>
      <c r="V621" s="21"/>
      <c r="W621" s="21"/>
      <c r="X621" s="21"/>
      <c r="Y621" s="21"/>
      <c r="Z621" s="20"/>
      <c r="AA621" s="23"/>
      <c r="AB621" s="1"/>
      <c r="AC621" s="1"/>
      <c r="AD621" s="1"/>
      <c r="AE621" s="1"/>
      <c r="AF621" s="1"/>
    </row>
    <row r="622" spans="1:32" ht="15.7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1"/>
      <c r="P622" s="20"/>
      <c r="Q622" s="21"/>
      <c r="R622" s="21"/>
      <c r="S622" s="21"/>
      <c r="T622" s="20"/>
      <c r="U622" s="21"/>
      <c r="V622" s="21"/>
      <c r="W622" s="21"/>
      <c r="X622" s="21"/>
      <c r="Y622" s="21"/>
      <c r="Z622" s="20"/>
      <c r="AA622" s="23"/>
      <c r="AB622" s="1"/>
      <c r="AC622" s="1"/>
      <c r="AD622" s="1"/>
      <c r="AE622" s="1"/>
      <c r="AF622" s="1"/>
    </row>
    <row r="623" spans="1:32" ht="15.7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1"/>
      <c r="P623" s="20"/>
      <c r="Q623" s="21"/>
      <c r="R623" s="21"/>
      <c r="S623" s="21"/>
      <c r="T623" s="20"/>
      <c r="U623" s="21"/>
      <c r="V623" s="21"/>
      <c r="W623" s="21"/>
      <c r="X623" s="21"/>
      <c r="Y623" s="21"/>
      <c r="Z623" s="20"/>
      <c r="AA623" s="23"/>
      <c r="AB623" s="1"/>
      <c r="AC623" s="1"/>
      <c r="AD623" s="1"/>
      <c r="AE623" s="1"/>
      <c r="AF623" s="1"/>
    </row>
    <row r="624" spans="1:32" ht="15.7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1"/>
      <c r="P624" s="20"/>
      <c r="Q624" s="21"/>
      <c r="R624" s="21"/>
      <c r="S624" s="21"/>
      <c r="T624" s="20"/>
      <c r="U624" s="21"/>
      <c r="V624" s="21"/>
      <c r="W624" s="21"/>
      <c r="X624" s="21"/>
      <c r="Y624" s="21"/>
      <c r="Z624" s="20"/>
      <c r="AA624" s="23"/>
      <c r="AB624" s="1"/>
      <c r="AC624" s="1"/>
      <c r="AD624" s="1"/>
      <c r="AE624" s="1"/>
      <c r="AF624" s="1"/>
    </row>
    <row r="625" spans="1:32" ht="15.7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1"/>
      <c r="P625" s="20"/>
      <c r="Q625" s="21"/>
      <c r="R625" s="21"/>
      <c r="S625" s="21"/>
      <c r="T625" s="20"/>
      <c r="U625" s="21"/>
      <c r="V625" s="21"/>
      <c r="W625" s="21"/>
      <c r="X625" s="21"/>
      <c r="Y625" s="21"/>
      <c r="Z625" s="20"/>
      <c r="AA625" s="23"/>
      <c r="AB625" s="1"/>
      <c r="AC625" s="1"/>
      <c r="AD625" s="1"/>
      <c r="AE625" s="1"/>
      <c r="AF625" s="1"/>
    </row>
    <row r="626" spans="1:32" ht="15.7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1"/>
      <c r="P626" s="20"/>
      <c r="Q626" s="21"/>
      <c r="R626" s="21"/>
      <c r="S626" s="21"/>
      <c r="T626" s="20"/>
      <c r="U626" s="21"/>
      <c r="V626" s="21"/>
      <c r="W626" s="21"/>
      <c r="X626" s="21"/>
      <c r="Y626" s="21"/>
      <c r="Z626" s="20"/>
      <c r="AA626" s="23"/>
      <c r="AB626" s="1"/>
      <c r="AC626" s="1"/>
      <c r="AD626" s="1"/>
      <c r="AE626" s="1"/>
      <c r="AF626" s="1"/>
    </row>
    <row r="627" spans="1:32" ht="15.7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1"/>
      <c r="P627" s="20"/>
      <c r="Q627" s="21"/>
      <c r="R627" s="21"/>
      <c r="S627" s="21"/>
      <c r="T627" s="20"/>
      <c r="U627" s="21"/>
      <c r="V627" s="21"/>
      <c r="W627" s="21"/>
      <c r="X627" s="21"/>
      <c r="Y627" s="21"/>
      <c r="Z627" s="20"/>
      <c r="AA627" s="23"/>
      <c r="AB627" s="1"/>
      <c r="AC627" s="1"/>
      <c r="AD627" s="1"/>
      <c r="AE627" s="1"/>
      <c r="AF627" s="1"/>
    </row>
    <row r="628" spans="1:32" ht="15.7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1"/>
      <c r="P628" s="20"/>
      <c r="Q628" s="21"/>
      <c r="R628" s="21"/>
      <c r="S628" s="21"/>
      <c r="T628" s="20"/>
      <c r="U628" s="21"/>
      <c r="V628" s="21"/>
      <c r="W628" s="21"/>
      <c r="X628" s="21"/>
      <c r="Y628" s="21"/>
      <c r="Z628" s="20"/>
      <c r="AA628" s="23"/>
      <c r="AB628" s="1"/>
      <c r="AC628" s="1"/>
      <c r="AD628" s="1"/>
      <c r="AE628" s="1"/>
      <c r="AF628" s="1"/>
    </row>
    <row r="629" spans="1:32" ht="15.7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1"/>
      <c r="P629" s="20"/>
      <c r="Q629" s="21"/>
      <c r="R629" s="21"/>
      <c r="S629" s="21"/>
      <c r="T629" s="20"/>
      <c r="U629" s="21"/>
      <c r="V629" s="21"/>
      <c r="W629" s="21"/>
      <c r="X629" s="21"/>
      <c r="Y629" s="21"/>
      <c r="Z629" s="20"/>
      <c r="AA629" s="23"/>
      <c r="AB629" s="1"/>
      <c r="AC629" s="1"/>
      <c r="AD629" s="1"/>
      <c r="AE629" s="1"/>
      <c r="AF629" s="1"/>
    </row>
    <row r="630" spans="1:32" ht="15.7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1"/>
      <c r="P630" s="20"/>
      <c r="Q630" s="21"/>
      <c r="R630" s="21"/>
      <c r="S630" s="21"/>
      <c r="T630" s="20"/>
      <c r="U630" s="21"/>
      <c r="V630" s="21"/>
      <c r="W630" s="21"/>
      <c r="X630" s="21"/>
      <c r="Y630" s="21"/>
      <c r="Z630" s="20"/>
      <c r="AA630" s="23"/>
      <c r="AB630" s="1"/>
      <c r="AC630" s="1"/>
      <c r="AD630" s="1"/>
      <c r="AE630" s="1"/>
      <c r="AF630" s="1"/>
    </row>
    <row r="631" spans="1:32" ht="15.7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1"/>
      <c r="P631" s="20"/>
      <c r="Q631" s="21"/>
      <c r="R631" s="21"/>
      <c r="S631" s="21"/>
      <c r="T631" s="20"/>
      <c r="U631" s="21"/>
      <c r="V631" s="21"/>
      <c r="W631" s="21"/>
      <c r="X631" s="21"/>
      <c r="Y631" s="21"/>
      <c r="Z631" s="20"/>
      <c r="AA631" s="23"/>
      <c r="AB631" s="1"/>
      <c r="AC631" s="1"/>
      <c r="AD631" s="1"/>
      <c r="AE631" s="1"/>
      <c r="AF631" s="1"/>
    </row>
    <row r="632" spans="1:32" ht="15.7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1"/>
      <c r="P632" s="20"/>
      <c r="Q632" s="21"/>
      <c r="R632" s="21"/>
      <c r="S632" s="21"/>
      <c r="T632" s="20"/>
      <c r="U632" s="21"/>
      <c r="V632" s="21"/>
      <c r="W632" s="21"/>
      <c r="X632" s="21"/>
      <c r="Y632" s="21"/>
      <c r="Z632" s="20"/>
      <c r="AA632" s="23"/>
      <c r="AB632" s="1"/>
      <c r="AC632" s="1"/>
      <c r="AD632" s="1"/>
      <c r="AE632" s="1"/>
      <c r="AF632" s="1"/>
    </row>
    <row r="633" spans="1:32" ht="15.7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1"/>
      <c r="P633" s="20"/>
      <c r="Q633" s="21"/>
      <c r="R633" s="21"/>
      <c r="S633" s="21"/>
      <c r="T633" s="20"/>
      <c r="U633" s="21"/>
      <c r="V633" s="21"/>
      <c r="W633" s="21"/>
      <c r="X633" s="21"/>
      <c r="Y633" s="21"/>
      <c r="Z633" s="20"/>
      <c r="AA633" s="23"/>
      <c r="AB633" s="1"/>
      <c r="AC633" s="1"/>
      <c r="AD633" s="1"/>
      <c r="AE633" s="1"/>
      <c r="AF633" s="1"/>
    </row>
    <row r="634" spans="1:32" ht="15.7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1"/>
      <c r="P634" s="20"/>
      <c r="Q634" s="21"/>
      <c r="R634" s="21"/>
      <c r="S634" s="21"/>
      <c r="T634" s="20"/>
      <c r="U634" s="21"/>
      <c r="V634" s="21"/>
      <c r="W634" s="21"/>
      <c r="X634" s="21"/>
      <c r="Y634" s="21"/>
      <c r="Z634" s="20"/>
      <c r="AA634" s="23"/>
      <c r="AB634" s="1"/>
      <c r="AC634" s="1"/>
      <c r="AD634" s="1"/>
      <c r="AE634" s="1"/>
      <c r="AF634" s="1"/>
    </row>
    <row r="635" spans="1:32" ht="15.7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1"/>
      <c r="P635" s="20"/>
      <c r="Q635" s="21"/>
      <c r="R635" s="21"/>
      <c r="S635" s="21"/>
      <c r="T635" s="20"/>
      <c r="U635" s="21"/>
      <c r="V635" s="21"/>
      <c r="W635" s="21"/>
      <c r="X635" s="21"/>
      <c r="Y635" s="21"/>
      <c r="Z635" s="20"/>
      <c r="AA635" s="23"/>
      <c r="AB635" s="1"/>
      <c r="AC635" s="1"/>
      <c r="AD635" s="1"/>
      <c r="AE635" s="1"/>
      <c r="AF635" s="1"/>
    </row>
    <row r="636" spans="1:32" ht="15.7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1"/>
      <c r="P636" s="20"/>
      <c r="Q636" s="21"/>
      <c r="R636" s="21"/>
      <c r="S636" s="21"/>
      <c r="T636" s="20"/>
      <c r="U636" s="21"/>
      <c r="V636" s="21"/>
      <c r="W636" s="21"/>
      <c r="X636" s="21"/>
      <c r="Y636" s="21"/>
      <c r="Z636" s="20"/>
      <c r="AA636" s="23"/>
      <c r="AB636" s="1"/>
      <c r="AC636" s="1"/>
      <c r="AD636" s="1"/>
      <c r="AE636" s="1"/>
      <c r="AF636" s="1"/>
    </row>
    <row r="637" spans="1:32" ht="15.7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1"/>
      <c r="P637" s="20"/>
      <c r="Q637" s="21"/>
      <c r="R637" s="21"/>
      <c r="S637" s="21"/>
      <c r="T637" s="20"/>
      <c r="U637" s="21"/>
      <c r="V637" s="21"/>
      <c r="W637" s="21"/>
      <c r="X637" s="21"/>
      <c r="Y637" s="21"/>
      <c r="Z637" s="20"/>
      <c r="AA637" s="23"/>
      <c r="AB637" s="1"/>
      <c r="AC637" s="1"/>
      <c r="AD637" s="1"/>
      <c r="AE637" s="1"/>
      <c r="AF637" s="1"/>
    </row>
    <row r="638" spans="1:32" ht="15.7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1"/>
      <c r="P638" s="20"/>
      <c r="Q638" s="21"/>
      <c r="R638" s="21"/>
      <c r="S638" s="21"/>
      <c r="T638" s="20"/>
      <c r="U638" s="21"/>
      <c r="V638" s="21"/>
      <c r="W638" s="21"/>
      <c r="X638" s="21"/>
      <c r="Y638" s="21"/>
      <c r="Z638" s="20"/>
      <c r="AA638" s="23"/>
      <c r="AB638" s="1"/>
      <c r="AC638" s="1"/>
      <c r="AD638" s="1"/>
      <c r="AE638" s="1"/>
      <c r="AF638" s="1"/>
    </row>
    <row r="639" spans="1:32" ht="15.7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1"/>
      <c r="P639" s="20"/>
      <c r="Q639" s="21"/>
      <c r="R639" s="21"/>
      <c r="S639" s="21"/>
      <c r="T639" s="20"/>
      <c r="U639" s="21"/>
      <c r="V639" s="21"/>
      <c r="W639" s="21"/>
      <c r="X639" s="21"/>
      <c r="Y639" s="21"/>
      <c r="Z639" s="20"/>
      <c r="AA639" s="23"/>
      <c r="AB639" s="1"/>
      <c r="AC639" s="1"/>
      <c r="AD639" s="1"/>
      <c r="AE639" s="1"/>
      <c r="AF639" s="1"/>
    </row>
    <row r="640" spans="1:32" ht="15.7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1"/>
      <c r="P640" s="20"/>
      <c r="Q640" s="21"/>
      <c r="R640" s="21"/>
      <c r="S640" s="21"/>
      <c r="T640" s="20"/>
      <c r="U640" s="21"/>
      <c r="V640" s="21"/>
      <c r="W640" s="21"/>
      <c r="X640" s="21"/>
      <c r="Y640" s="21"/>
      <c r="Z640" s="20"/>
      <c r="AA640" s="23"/>
      <c r="AB640" s="1"/>
      <c r="AC640" s="1"/>
      <c r="AD640" s="1"/>
      <c r="AE640" s="1"/>
      <c r="AF640" s="1"/>
    </row>
    <row r="641" spans="1:32" ht="15.7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1"/>
      <c r="P641" s="20"/>
      <c r="Q641" s="21"/>
      <c r="R641" s="21"/>
      <c r="S641" s="21"/>
      <c r="T641" s="20"/>
      <c r="U641" s="21"/>
      <c r="V641" s="21"/>
      <c r="W641" s="21"/>
      <c r="X641" s="21"/>
      <c r="Y641" s="21"/>
      <c r="Z641" s="20"/>
      <c r="AA641" s="23"/>
      <c r="AB641" s="1"/>
      <c r="AC641" s="1"/>
      <c r="AD641" s="1"/>
      <c r="AE641" s="1"/>
      <c r="AF641" s="1"/>
    </row>
    <row r="642" spans="1:32" ht="15.7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1"/>
      <c r="P642" s="20"/>
      <c r="Q642" s="21"/>
      <c r="R642" s="21"/>
      <c r="S642" s="21"/>
      <c r="T642" s="20"/>
      <c r="U642" s="21"/>
      <c r="V642" s="21"/>
      <c r="W642" s="21"/>
      <c r="X642" s="21"/>
      <c r="Y642" s="21"/>
      <c r="Z642" s="20"/>
      <c r="AA642" s="23"/>
      <c r="AB642" s="1"/>
      <c r="AC642" s="1"/>
      <c r="AD642" s="1"/>
      <c r="AE642" s="1"/>
      <c r="AF642" s="1"/>
    </row>
    <row r="643" spans="1:32" ht="15.7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1"/>
      <c r="P643" s="20"/>
      <c r="Q643" s="21"/>
      <c r="R643" s="21"/>
      <c r="S643" s="21"/>
      <c r="T643" s="20"/>
      <c r="U643" s="21"/>
      <c r="V643" s="21"/>
      <c r="W643" s="21"/>
      <c r="X643" s="21"/>
      <c r="Y643" s="21"/>
      <c r="Z643" s="20"/>
      <c r="AA643" s="23"/>
      <c r="AB643" s="1"/>
      <c r="AC643" s="1"/>
      <c r="AD643" s="1"/>
      <c r="AE643" s="1"/>
      <c r="AF643" s="1"/>
    </row>
    <row r="644" spans="1:32" ht="15.7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1"/>
      <c r="P644" s="20"/>
      <c r="Q644" s="21"/>
      <c r="R644" s="21"/>
      <c r="S644" s="21"/>
      <c r="T644" s="20"/>
      <c r="U644" s="21"/>
      <c r="V644" s="21"/>
      <c r="W644" s="21"/>
      <c r="X644" s="21"/>
      <c r="Y644" s="21"/>
      <c r="Z644" s="20"/>
      <c r="AA644" s="23"/>
      <c r="AB644" s="1"/>
      <c r="AC644" s="1"/>
      <c r="AD644" s="1"/>
      <c r="AE644" s="1"/>
      <c r="AF644" s="1"/>
    </row>
    <row r="645" spans="1:32" ht="15.7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1"/>
      <c r="P645" s="20"/>
      <c r="Q645" s="21"/>
      <c r="R645" s="21"/>
      <c r="S645" s="21"/>
      <c r="T645" s="20"/>
      <c r="U645" s="21"/>
      <c r="V645" s="21"/>
      <c r="W645" s="21"/>
      <c r="X645" s="21"/>
      <c r="Y645" s="21"/>
      <c r="Z645" s="20"/>
      <c r="AA645" s="23"/>
      <c r="AB645" s="1"/>
      <c r="AC645" s="1"/>
      <c r="AD645" s="1"/>
      <c r="AE645" s="1"/>
      <c r="AF645" s="1"/>
    </row>
    <row r="646" spans="1:32" ht="15.7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1"/>
      <c r="P646" s="20"/>
      <c r="Q646" s="21"/>
      <c r="R646" s="21"/>
      <c r="S646" s="21"/>
      <c r="T646" s="20"/>
      <c r="U646" s="21"/>
      <c r="V646" s="21"/>
      <c r="W646" s="21"/>
      <c r="X646" s="21"/>
      <c r="Y646" s="21"/>
      <c r="Z646" s="20"/>
      <c r="AA646" s="23"/>
      <c r="AB646" s="1"/>
      <c r="AC646" s="1"/>
      <c r="AD646" s="1"/>
      <c r="AE646" s="1"/>
      <c r="AF646" s="1"/>
    </row>
    <row r="647" spans="1:32" ht="15.7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1"/>
      <c r="P647" s="20"/>
      <c r="Q647" s="21"/>
      <c r="R647" s="21"/>
      <c r="S647" s="21"/>
      <c r="T647" s="20"/>
      <c r="U647" s="21"/>
      <c r="V647" s="21"/>
      <c r="W647" s="21"/>
      <c r="X647" s="21"/>
      <c r="Y647" s="21"/>
      <c r="Z647" s="20"/>
      <c r="AA647" s="23"/>
      <c r="AB647" s="1"/>
      <c r="AC647" s="1"/>
      <c r="AD647" s="1"/>
      <c r="AE647" s="1"/>
      <c r="AF647" s="1"/>
    </row>
    <row r="648" spans="1:32" ht="15.7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1"/>
      <c r="P648" s="20"/>
      <c r="Q648" s="21"/>
      <c r="R648" s="21"/>
      <c r="S648" s="21"/>
      <c r="T648" s="20"/>
      <c r="U648" s="21"/>
      <c r="V648" s="21"/>
      <c r="W648" s="21"/>
      <c r="X648" s="21"/>
      <c r="Y648" s="21"/>
      <c r="Z648" s="20"/>
      <c r="AA648" s="23"/>
      <c r="AB648" s="1"/>
      <c r="AC648" s="1"/>
      <c r="AD648" s="1"/>
      <c r="AE648" s="1"/>
      <c r="AF648" s="1"/>
    </row>
    <row r="649" spans="1:32" ht="15.7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1"/>
      <c r="P649" s="20"/>
      <c r="Q649" s="21"/>
      <c r="R649" s="21"/>
      <c r="S649" s="21"/>
      <c r="T649" s="20"/>
      <c r="U649" s="21"/>
      <c r="V649" s="21"/>
      <c r="W649" s="21"/>
      <c r="X649" s="21"/>
      <c r="Y649" s="21"/>
      <c r="Z649" s="20"/>
      <c r="AA649" s="23"/>
      <c r="AB649" s="1"/>
      <c r="AC649" s="1"/>
      <c r="AD649" s="1"/>
      <c r="AE649" s="1"/>
      <c r="AF649" s="1"/>
    </row>
    <row r="650" spans="1:32" ht="15.7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1"/>
      <c r="P650" s="20"/>
      <c r="Q650" s="21"/>
      <c r="R650" s="21"/>
      <c r="S650" s="21"/>
      <c r="T650" s="20"/>
      <c r="U650" s="21"/>
      <c r="V650" s="21"/>
      <c r="W650" s="21"/>
      <c r="X650" s="21"/>
      <c r="Y650" s="21"/>
      <c r="Z650" s="20"/>
      <c r="AA650" s="23"/>
      <c r="AB650" s="1"/>
      <c r="AC650" s="1"/>
      <c r="AD650" s="1"/>
      <c r="AE650" s="1"/>
      <c r="AF650" s="1"/>
    </row>
    <row r="651" spans="1:32" ht="15.7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1"/>
      <c r="P651" s="20"/>
      <c r="Q651" s="21"/>
      <c r="R651" s="21"/>
      <c r="S651" s="21"/>
      <c r="T651" s="20"/>
      <c r="U651" s="21"/>
      <c r="V651" s="21"/>
      <c r="W651" s="21"/>
      <c r="X651" s="21"/>
      <c r="Y651" s="21"/>
      <c r="Z651" s="20"/>
      <c r="AA651" s="23"/>
      <c r="AB651" s="1"/>
      <c r="AC651" s="1"/>
      <c r="AD651" s="1"/>
      <c r="AE651" s="1"/>
      <c r="AF651" s="1"/>
    </row>
    <row r="652" spans="1:32" ht="15.7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1"/>
      <c r="P652" s="20"/>
      <c r="Q652" s="21"/>
      <c r="R652" s="21"/>
      <c r="S652" s="21"/>
      <c r="T652" s="20"/>
      <c r="U652" s="21"/>
      <c r="V652" s="21"/>
      <c r="W652" s="21"/>
      <c r="X652" s="21"/>
      <c r="Y652" s="21"/>
      <c r="Z652" s="20"/>
      <c r="AA652" s="23"/>
      <c r="AB652" s="1"/>
      <c r="AC652" s="1"/>
      <c r="AD652" s="1"/>
      <c r="AE652" s="1"/>
      <c r="AF652" s="1"/>
    </row>
    <row r="653" spans="1:32" ht="15.7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1"/>
      <c r="P653" s="20"/>
      <c r="Q653" s="21"/>
      <c r="R653" s="21"/>
      <c r="S653" s="21"/>
      <c r="T653" s="20"/>
      <c r="U653" s="21"/>
      <c r="V653" s="21"/>
      <c r="W653" s="21"/>
      <c r="X653" s="21"/>
      <c r="Y653" s="21"/>
      <c r="Z653" s="20"/>
      <c r="AA653" s="23"/>
      <c r="AB653" s="1"/>
      <c r="AC653" s="1"/>
      <c r="AD653" s="1"/>
      <c r="AE653" s="1"/>
      <c r="AF653" s="1"/>
    </row>
    <row r="654" spans="1:32" ht="15.7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1"/>
      <c r="P654" s="20"/>
      <c r="Q654" s="21"/>
      <c r="R654" s="21"/>
      <c r="S654" s="21"/>
      <c r="T654" s="20"/>
      <c r="U654" s="21"/>
      <c r="V654" s="21"/>
      <c r="W654" s="21"/>
      <c r="X654" s="21"/>
      <c r="Y654" s="21"/>
      <c r="Z654" s="20"/>
      <c r="AA654" s="23"/>
      <c r="AB654" s="1"/>
      <c r="AC654" s="1"/>
      <c r="AD654" s="1"/>
      <c r="AE654" s="1"/>
      <c r="AF654" s="1"/>
    </row>
    <row r="655" spans="1:32" ht="15.7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1"/>
      <c r="P655" s="20"/>
      <c r="Q655" s="21"/>
      <c r="R655" s="21"/>
      <c r="S655" s="21"/>
      <c r="T655" s="20"/>
      <c r="U655" s="21"/>
      <c r="V655" s="21"/>
      <c r="W655" s="21"/>
      <c r="X655" s="21"/>
      <c r="Y655" s="21"/>
      <c r="Z655" s="20"/>
      <c r="AA655" s="23"/>
      <c r="AB655" s="1"/>
      <c r="AC655" s="1"/>
      <c r="AD655" s="1"/>
      <c r="AE655" s="1"/>
      <c r="AF655" s="1"/>
    </row>
    <row r="656" spans="1:32" ht="15.7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1"/>
      <c r="P656" s="20"/>
      <c r="Q656" s="21"/>
      <c r="R656" s="21"/>
      <c r="S656" s="21"/>
      <c r="T656" s="20"/>
      <c r="U656" s="21"/>
      <c r="V656" s="21"/>
      <c r="W656" s="21"/>
      <c r="X656" s="21"/>
      <c r="Y656" s="21"/>
      <c r="Z656" s="20"/>
      <c r="AA656" s="23"/>
      <c r="AB656" s="1"/>
      <c r="AC656" s="1"/>
      <c r="AD656" s="1"/>
      <c r="AE656" s="1"/>
      <c r="AF656" s="1"/>
    </row>
    <row r="657" spans="1:32" ht="15.7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1"/>
      <c r="P657" s="20"/>
      <c r="Q657" s="21"/>
      <c r="R657" s="21"/>
      <c r="S657" s="21"/>
      <c r="T657" s="20"/>
      <c r="U657" s="21"/>
      <c r="V657" s="21"/>
      <c r="W657" s="21"/>
      <c r="X657" s="21"/>
      <c r="Y657" s="21"/>
      <c r="Z657" s="20"/>
      <c r="AA657" s="23"/>
      <c r="AB657" s="1"/>
      <c r="AC657" s="1"/>
      <c r="AD657" s="1"/>
      <c r="AE657" s="1"/>
      <c r="AF657" s="1"/>
    </row>
    <row r="658" spans="1:32" ht="15.7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1"/>
      <c r="P658" s="20"/>
      <c r="Q658" s="21"/>
      <c r="R658" s="21"/>
      <c r="S658" s="21"/>
      <c r="T658" s="20"/>
      <c r="U658" s="21"/>
      <c r="V658" s="21"/>
      <c r="W658" s="21"/>
      <c r="X658" s="21"/>
      <c r="Y658" s="21"/>
      <c r="Z658" s="20"/>
      <c r="AA658" s="23"/>
      <c r="AB658" s="1"/>
      <c r="AC658" s="1"/>
      <c r="AD658" s="1"/>
      <c r="AE658" s="1"/>
      <c r="AF658" s="1"/>
    </row>
    <row r="659" spans="1:32" ht="15.7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1"/>
      <c r="P659" s="20"/>
      <c r="Q659" s="21"/>
      <c r="R659" s="21"/>
      <c r="S659" s="21"/>
      <c r="T659" s="20"/>
      <c r="U659" s="21"/>
      <c r="V659" s="21"/>
      <c r="W659" s="21"/>
      <c r="X659" s="21"/>
      <c r="Y659" s="21"/>
      <c r="Z659" s="20"/>
      <c r="AA659" s="23"/>
      <c r="AB659" s="1"/>
      <c r="AC659" s="1"/>
      <c r="AD659" s="1"/>
      <c r="AE659" s="1"/>
      <c r="AF659" s="1"/>
    </row>
    <row r="660" spans="1:32" ht="15.7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1"/>
      <c r="P660" s="20"/>
      <c r="Q660" s="21"/>
      <c r="R660" s="21"/>
      <c r="S660" s="21"/>
      <c r="T660" s="20"/>
      <c r="U660" s="21"/>
      <c r="V660" s="21"/>
      <c r="W660" s="21"/>
      <c r="X660" s="21"/>
      <c r="Y660" s="21"/>
      <c r="Z660" s="20"/>
      <c r="AA660" s="23"/>
      <c r="AB660" s="1"/>
      <c r="AC660" s="1"/>
      <c r="AD660" s="1"/>
      <c r="AE660" s="1"/>
      <c r="AF660" s="1"/>
    </row>
    <row r="661" spans="1:32" ht="15.7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1"/>
      <c r="P661" s="20"/>
      <c r="Q661" s="21"/>
      <c r="R661" s="21"/>
      <c r="S661" s="21"/>
      <c r="T661" s="20"/>
      <c r="U661" s="21"/>
      <c r="V661" s="21"/>
      <c r="W661" s="21"/>
      <c r="X661" s="21"/>
      <c r="Y661" s="21"/>
      <c r="Z661" s="20"/>
      <c r="AA661" s="23"/>
      <c r="AB661" s="1"/>
      <c r="AC661" s="1"/>
      <c r="AD661" s="1"/>
      <c r="AE661" s="1"/>
      <c r="AF661" s="1"/>
    </row>
    <row r="662" spans="1:32" ht="15.7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1"/>
      <c r="P662" s="20"/>
      <c r="Q662" s="21"/>
      <c r="R662" s="21"/>
      <c r="S662" s="21"/>
      <c r="T662" s="20"/>
      <c r="U662" s="21"/>
      <c r="V662" s="21"/>
      <c r="W662" s="21"/>
      <c r="X662" s="21"/>
      <c r="Y662" s="21"/>
      <c r="Z662" s="20"/>
      <c r="AA662" s="23"/>
      <c r="AB662" s="1"/>
      <c r="AC662" s="1"/>
      <c r="AD662" s="1"/>
      <c r="AE662" s="1"/>
      <c r="AF662" s="1"/>
    </row>
    <row r="663" spans="1:32" ht="15.7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1"/>
      <c r="P663" s="20"/>
      <c r="Q663" s="21"/>
      <c r="R663" s="21"/>
      <c r="S663" s="21"/>
      <c r="T663" s="20"/>
      <c r="U663" s="21"/>
      <c r="V663" s="21"/>
      <c r="W663" s="21"/>
      <c r="X663" s="21"/>
      <c r="Y663" s="21"/>
      <c r="Z663" s="20"/>
      <c r="AA663" s="23"/>
      <c r="AB663" s="1"/>
      <c r="AC663" s="1"/>
      <c r="AD663" s="1"/>
      <c r="AE663" s="1"/>
      <c r="AF663" s="1"/>
    </row>
    <row r="664" spans="1:32" ht="15.7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1"/>
      <c r="P664" s="20"/>
      <c r="Q664" s="21"/>
      <c r="R664" s="21"/>
      <c r="S664" s="21"/>
      <c r="T664" s="20"/>
      <c r="U664" s="21"/>
      <c r="V664" s="21"/>
      <c r="W664" s="21"/>
      <c r="X664" s="21"/>
      <c r="Y664" s="21"/>
      <c r="Z664" s="20"/>
      <c r="AA664" s="23"/>
      <c r="AB664" s="1"/>
      <c r="AC664" s="1"/>
      <c r="AD664" s="1"/>
      <c r="AE664" s="1"/>
      <c r="AF664" s="1"/>
    </row>
    <row r="665" spans="1:32" ht="15.7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1"/>
      <c r="P665" s="20"/>
      <c r="Q665" s="21"/>
      <c r="R665" s="21"/>
      <c r="S665" s="21"/>
      <c r="T665" s="20"/>
      <c r="U665" s="21"/>
      <c r="V665" s="21"/>
      <c r="W665" s="21"/>
      <c r="X665" s="21"/>
      <c r="Y665" s="21"/>
      <c r="Z665" s="20"/>
      <c r="AA665" s="23"/>
      <c r="AB665" s="1"/>
      <c r="AC665" s="1"/>
      <c r="AD665" s="1"/>
      <c r="AE665" s="1"/>
      <c r="AF665" s="1"/>
    </row>
    <row r="666" spans="1:32" ht="15.7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1"/>
      <c r="P666" s="20"/>
      <c r="Q666" s="21"/>
      <c r="R666" s="21"/>
      <c r="S666" s="21"/>
      <c r="T666" s="20"/>
      <c r="U666" s="21"/>
      <c r="V666" s="21"/>
      <c r="W666" s="21"/>
      <c r="X666" s="21"/>
      <c r="Y666" s="21"/>
      <c r="Z666" s="20"/>
      <c r="AA666" s="23"/>
      <c r="AB666" s="1"/>
      <c r="AC666" s="1"/>
      <c r="AD666" s="1"/>
      <c r="AE666" s="1"/>
      <c r="AF666" s="1"/>
    </row>
    <row r="667" spans="1:32" ht="15.7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1"/>
      <c r="P667" s="20"/>
      <c r="Q667" s="21"/>
      <c r="R667" s="21"/>
      <c r="S667" s="21"/>
      <c r="T667" s="20"/>
      <c r="U667" s="21"/>
      <c r="V667" s="21"/>
      <c r="W667" s="21"/>
      <c r="X667" s="21"/>
      <c r="Y667" s="21"/>
      <c r="Z667" s="20"/>
      <c r="AA667" s="23"/>
      <c r="AB667" s="1"/>
      <c r="AC667" s="1"/>
      <c r="AD667" s="1"/>
      <c r="AE667" s="1"/>
      <c r="AF667" s="1"/>
    </row>
    <row r="668" spans="1:32" ht="15.7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1"/>
      <c r="P668" s="20"/>
      <c r="Q668" s="21"/>
      <c r="R668" s="21"/>
      <c r="S668" s="21"/>
      <c r="T668" s="20"/>
      <c r="U668" s="21"/>
      <c r="V668" s="21"/>
      <c r="W668" s="21"/>
      <c r="X668" s="21"/>
      <c r="Y668" s="21"/>
      <c r="Z668" s="20"/>
      <c r="AA668" s="23"/>
      <c r="AB668" s="1"/>
      <c r="AC668" s="1"/>
      <c r="AD668" s="1"/>
      <c r="AE668" s="1"/>
      <c r="AF668" s="1"/>
    </row>
    <row r="669" spans="1:32" ht="15.7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1"/>
      <c r="P669" s="20"/>
      <c r="Q669" s="21"/>
      <c r="R669" s="21"/>
      <c r="S669" s="21"/>
      <c r="T669" s="20"/>
      <c r="U669" s="21"/>
      <c r="V669" s="21"/>
      <c r="W669" s="21"/>
      <c r="X669" s="21"/>
      <c r="Y669" s="21"/>
      <c r="Z669" s="20"/>
      <c r="AA669" s="23"/>
      <c r="AB669" s="1"/>
      <c r="AC669" s="1"/>
      <c r="AD669" s="1"/>
      <c r="AE669" s="1"/>
      <c r="AF669" s="1"/>
    </row>
    <row r="670" spans="1:32" ht="15.7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1"/>
      <c r="P670" s="20"/>
      <c r="Q670" s="21"/>
      <c r="R670" s="21"/>
      <c r="S670" s="21"/>
      <c r="T670" s="20"/>
      <c r="U670" s="21"/>
      <c r="V670" s="21"/>
      <c r="W670" s="21"/>
      <c r="X670" s="21"/>
      <c r="Y670" s="21"/>
      <c r="Z670" s="20"/>
      <c r="AA670" s="23"/>
      <c r="AB670" s="1"/>
      <c r="AC670" s="1"/>
      <c r="AD670" s="1"/>
      <c r="AE670" s="1"/>
      <c r="AF670" s="1"/>
    </row>
    <row r="671" spans="1:32" ht="15.7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1"/>
      <c r="P671" s="20"/>
      <c r="Q671" s="21"/>
      <c r="R671" s="21"/>
      <c r="S671" s="21"/>
      <c r="T671" s="20"/>
      <c r="U671" s="21"/>
      <c r="V671" s="21"/>
      <c r="W671" s="21"/>
      <c r="X671" s="21"/>
      <c r="Y671" s="21"/>
      <c r="Z671" s="20"/>
      <c r="AA671" s="23"/>
      <c r="AB671" s="1"/>
      <c r="AC671" s="1"/>
      <c r="AD671" s="1"/>
      <c r="AE671" s="1"/>
      <c r="AF671" s="1"/>
    </row>
    <row r="672" spans="1:32" ht="15.7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1"/>
      <c r="P672" s="20"/>
      <c r="Q672" s="21"/>
      <c r="R672" s="21"/>
      <c r="S672" s="21"/>
      <c r="T672" s="20"/>
      <c r="U672" s="21"/>
      <c r="V672" s="21"/>
      <c r="W672" s="21"/>
      <c r="X672" s="21"/>
      <c r="Y672" s="21"/>
      <c r="Z672" s="20"/>
      <c r="AA672" s="23"/>
      <c r="AB672" s="1"/>
      <c r="AC672" s="1"/>
      <c r="AD672" s="1"/>
      <c r="AE672" s="1"/>
      <c r="AF672" s="1"/>
    </row>
    <row r="673" spans="1:32" ht="15.7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1"/>
      <c r="P673" s="20"/>
      <c r="Q673" s="21"/>
      <c r="R673" s="21"/>
      <c r="S673" s="21"/>
      <c r="T673" s="20"/>
      <c r="U673" s="21"/>
      <c r="V673" s="21"/>
      <c r="W673" s="21"/>
      <c r="X673" s="21"/>
      <c r="Y673" s="21"/>
      <c r="Z673" s="20"/>
      <c r="AA673" s="23"/>
      <c r="AB673" s="1"/>
      <c r="AC673" s="1"/>
      <c r="AD673" s="1"/>
      <c r="AE673" s="1"/>
      <c r="AF673" s="1"/>
    </row>
    <row r="674" spans="1:32" ht="15.7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1"/>
      <c r="P674" s="20"/>
      <c r="Q674" s="21"/>
      <c r="R674" s="21"/>
      <c r="S674" s="21"/>
      <c r="T674" s="20"/>
      <c r="U674" s="21"/>
      <c r="V674" s="21"/>
      <c r="W674" s="21"/>
      <c r="X674" s="21"/>
      <c r="Y674" s="21"/>
      <c r="Z674" s="20"/>
      <c r="AA674" s="23"/>
      <c r="AB674" s="1"/>
      <c r="AC674" s="1"/>
      <c r="AD674" s="1"/>
      <c r="AE674" s="1"/>
      <c r="AF674" s="1"/>
    </row>
    <row r="675" spans="1:32" ht="15.7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1"/>
      <c r="P675" s="20"/>
      <c r="Q675" s="21"/>
      <c r="R675" s="21"/>
      <c r="S675" s="21"/>
      <c r="T675" s="20"/>
      <c r="U675" s="21"/>
      <c r="V675" s="21"/>
      <c r="W675" s="21"/>
      <c r="X675" s="21"/>
      <c r="Y675" s="21"/>
      <c r="Z675" s="20"/>
      <c r="AA675" s="23"/>
      <c r="AB675" s="1"/>
      <c r="AC675" s="1"/>
      <c r="AD675" s="1"/>
      <c r="AE675" s="1"/>
      <c r="AF675" s="1"/>
    </row>
    <row r="676" spans="1:32" ht="15.7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1"/>
      <c r="P676" s="20"/>
      <c r="Q676" s="21"/>
      <c r="R676" s="21"/>
      <c r="S676" s="21"/>
      <c r="T676" s="20"/>
      <c r="U676" s="21"/>
      <c r="V676" s="21"/>
      <c r="W676" s="21"/>
      <c r="X676" s="21"/>
      <c r="Y676" s="21"/>
      <c r="Z676" s="20"/>
      <c r="AA676" s="23"/>
      <c r="AB676" s="1"/>
      <c r="AC676" s="1"/>
      <c r="AD676" s="1"/>
      <c r="AE676" s="1"/>
      <c r="AF676" s="1"/>
    </row>
    <row r="677" spans="1:32" ht="15.7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1"/>
      <c r="P677" s="20"/>
      <c r="Q677" s="21"/>
      <c r="R677" s="21"/>
      <c r="S677" s="21"/>
      <c r="T677" s="20"/>
      <c r="U677" s="21"/>
      <c r="V677" s="21"/>
      <c r="W677" s="21"/>
      <c r="X677" s="21"/>
      <c r="Y677" s="21"/>
      <c r="Z677" s="20"/>
      <c r="AA677" s="23"/>
      <c r="AB677" s="1"/>
      <c r="AC677" s="1"/>
      <c r="AD677" s="1"/>
      <c r="AE677" s="1"/>
      <c r="AF677" s="1"/>
    </row>
    <row r="678" spans="1:32" ht="15.7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1"/>
      <c r="P678" s="20"/>
      <c r="Q678" s="21"/>
      <c r="R678" s="21"/>
      <c r="S678" s="21"/>
      <c r="T678" s="20"/>
      <c r="U678" s="21"/>
      <c r="V678" s="21"/>
      <c r="W678" s="21"/>
      <c r="X678" s="21"/>
      <c r="Y678" s="21"/>
      <c r="Z678" s="20"/>
      <c r="AA678" s="23"/>
      <c r="AB678" s="1"/>
      <c r="AC678" s="1"/>
      <c r="AD678" s="1"/>
      <c r="AE678" s="1"/>
      <c r="AF678" s="1"/>
    </row>
    <row r="679" spans="1:32" ht="15.7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1"/>
      <c r="P679" s="20"/>
      <c r="Q679" s="21"/>
      <c r="R679" s="21"/>
      <c r="S679" s="21"/>
      <c r="T679" s="20"/>
      <c r="U679" s="21"/>
      <c r="V679" s="21"/>
      <c r="W679" s="21"/>
      <c r="X679" s="21"/>
      <c r="Y679" s="21"/>
      <c r="Z679" s="20"/>
      <c r="AA679" s="23"/>
      <c r="AB679" s="1"/>
      <c r="AC679" s="1"/>
      <c r="AD679" s="1"/>
      <c r="AE679" s="1"/>
      <c r="AF679" s="1"/>
    </row>
    <row r="680" spans="1:32" ht="15.7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1"/>
      <c r="P680" s="20"/>
      <c r="Q680" s="21"/>
      <c r="R680" s="21"/>
      <c r="S680" s="21"/>
      <c r="T680" s="20"/>
      <c r="U680" s="21"/>
      <c r="V680" s="21"/>
      <c r="W680" s="21"/>
      <c r="X680" s="21"/>
      <c r="Y680" s="21"/>
      <c r="Z680" s="20"/>
      <c r="AA680" s="23"/>
      <c r="AB680" s="1"/>
      <c r="AC680" s="1"/>
      <c r="AD680" s="1"/>
      <c r="AE680" s="1"/>
      <c r="AF680" s="1"/>
    </row>
    <row r="681" spans="1:32" ht="15.7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1"/>
      <c r="P681" s="20"/>
      <c r="Q681" s="21"/>
      <c r="R681" s="21"/>
      <c r="S681" s="21"/>
      <c r="T681" s="20"/>
      <c r="U681" s="21"/>
      <c r="V681" s="21"/>
      <c r="W681" s="21"/>
      <c r="X681" s="21"/>
      <c r="Y681" s="21"/>
      <c r="Z681" s="20"/>
      <c r="AA681" s="23"/>
      <c r="AB681" s="1"/>
      <c r="AC681" s="1"/>
      <c r="AD681" s="1"/>
      <c r="AE681" s="1"/>
      <c r="AF681" s="1"/>
    </row>
    <row r="682" spans="1:32" ht="15.7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1"/>
      <c r="P682" s="20"/>
      <c r="Q682" s="21"/>
      <c r="R682" s="21"/>
      <c r="S682" s="21"/>
      <c r="T682" s="20"/>
      <c r="U682" s="21"/>
      <c r="V682" s="21"/>
      <c r="W682" s="21"/>
      <c r="X682" s="21"/>
      <c r="Y682" s="21"/>
      <c r="Z682" s="20"/>
      <c r="AA682" s="23"/>
      <c r="AB682" s="1"/>
      <c r="AC682" s="1"/>
      <c r="AD682" s="1"/>
      <c r="AE682" s="1"/>
      <c r="AF682" s="1"/>
    </row>
    <row r="683" spans="1:32" ht="15.7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1"/>
      <c r="P683" s="20"/>
      <c r="Q683" s="21"/>
      <c r="R683" s="21"/>
      <c r="S683" s="21"/>
      <c r="T683" s="20"/>
      <c r="U683" s="21"/>
      <c r="V683" s="21"/>
      <c r="W683" s="21"/>
      <c r="X683" s="21"/>
      <c r="Y683" s="21"/>
      <c r="Z683" s="20"/>
      <c r="AA683" s="23"/>
      <c r="AB683" s="1"/>
      <c r="AC683" s="1"/>
      <c r="AD683" s="1"/>
      <c r="AE683" s="1"/>
      <c r="AF683" s="1"/>
    </row>
    <row r="684" spans="1:32" ht="15.7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1"/>
      <c r="P684" s="20"/>
      <c r="Q684" s="21"/>
      <c r="R684" s="21"/>
      <c r="S684" s="21"/>
      <c r="T684" s="20"/>
      <c r="U684" s="21"/>
      <c r="V684" s="21"/>
      <c r="W684" s="21"/>
      <c r="X684" s="21"/>
      <c r="Y684" s="21"/>
      <c r="Z684" s="20"/>
      <c r="AA684" s="23"/>
      <c r="AB684" s="1"/>
      <c r="AC684" s="1"/>
      <c r="AD684" s="1"/>
      <c r="AE684" s="1"/>
      <c r="AF684" s="1"/>
    </row>
    <row r="685" spans="1:32" ht="15.7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1"/>
      <c r="P685" s="20"/>
      <c r="Q685" s="21"/>
      <c r="R685" s="21"/>
      <c r="S685" s="21"/>
      <c r="T685" s="20"/>
      <c r="U685" s="21"/>
      <c r="V685" s="21"/>
      <c r="W685" s="21"/>
      <c r="X685" s="21"/>
      <c r="Y685" s="21"/>
      <c r="Z685" s="20"/>
      <c r="AA685" s="23"/>
      <c r="AB685" s="1"/>
      <c r="AC685" s="1"/>
      <c r="AD685" s="1"/>
      <c r="AE685" s="1"/>
      <c r="AF685" s="1"/>
    </row>
    <row r="686" spans="1:32" ht="15.7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1"/>
      <c r="P686" s="20"/>
      <c r="Q686" s="21"/>
      <c r="R686" s="21"/>
      <c r="S686" s="21"/>
      <c r="T686" s="20"/>
      <c r="U686" s="21"/>
      <c r="V686" s="21"/>
      <c r="W686" s="21"/>
      <c r="X686" s="21"/>
      <c r="Y686" s="21"/>
      <c r="Z686" s="20"/>
      <c r="AA686" s="23"/>
      <c r="AB686" s="1"/>
      <c r="AC686" s="1"/>
      <c r="AD686" s="1"/>
      <c r="AE686" s="1"/>
      <c r="AF686" s="1"/>
    </row>
    <row r="687" spans="1:32" ht="15.7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1"/>
      <c r="P687" s="20"/>
      <c r="Q687" s="21"/>
      <c r="R687" s="21"/>
      <c r="S687" s="21"/>
      <c r="T687" s="20"/>
      <c r="U687" s="21"/>
      <c r="V687" s="21"/>
      <c r="W687" s="21"/>
      <c r="X687" s="21"/>
      <c r="Y687" s="21"/>
      <c r="Z687" s="20"/>
      <c r="AA687" s="23"/>
      <c r="AB687" s="1"/>
      <c r="AC687" s="1"/>
      <c r="AD687" s="1"/>
      <c r="AE687" s="1"/>
      <c r="AF687" s="1"/>
    </row>
    <row r="688" spans="1:32" ht="15.7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1"/>
      <c r="P688" s="20"/>
      <c r="Q688" s="21"/>
      <c r="R688" s="21"/>
      <c r="S688" s="21"/>
      <c r="T688" s="20"/>
      <c r="U688" s="21"/>
      <c r="V688" s="21"/>
      <c r="W688" s="21"/>
      <c r="X688" s="21"/>
      <c r="Y688" s="21"/>
      <c r="Z688" s="20"/>
      <c r="AA688" s="23"/>
      <c r="AB688" s="1"/>
      <c r="AC688" s="1"/>
      <c r="AD688" s="1"/>
      <c r="AE688" s="1"/>
      <c r="AF688" s="1"/>
    </row>
    <row r="689" spans="1:32" ht="15.7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1"/>
      <c r="P689" s="20"/>
      <c r="Q689" s="21"/>
      <c r="R689" s="21"/>
      <c r="S689" s="21"/>
      <c r="T689" s="20"/>
      <c r="U689" s="21"/>
      <c r="V689" s="21"/>
      <c r="W689" s="21"/>
      <c r="X689" s="21"/>
      <c r="Y689" s="21"/>
      <c r="Z689" s="20"/>
      <c r="AA689" s="23"/>
      <c r="AB689" s="1"/>
      <c r="AC689" s="1"/>
      <c r="AD689" s="1"/>
      <c r="AE689" s="1"/>
      <c r="AF689" s="1"/>
    </row>
    <row r="690" spans="1:32" ht="15.7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1"/>
      <c r="P690" s="20"/>
      <c r="Q690" s="21"/>
      <c r="R690" s="21"/>
      <c r="S690" s="21"/>
      <c r="T690" s="20"/>
      <c r="U690" s="21"/>
      <c r="V690" s="21"/>
      <c r="W690" s="21"/>
      <c r="X690" s="21"/>
      <c r="Y690" s="21"/>
      <c r="Z690" s="20"/>
      <c r="AA690" s="23"/>
      <c r="AB690" s="1"/>
      <c r="AC690" s="1"/>
      <c r="AD690" s="1"/>
      <c r="AE690" s="1"/>
      <c r="AF690" s="1"/>
    </row>
    <row r="691" spans="1:32" ht="15.7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1"/>
      <c r="P691" s="20"/>
      <c r="Q691" s="21"/>
      <c r="R691" s="21"/>
      <c r="S691" s="21"/>
      <c r="T691" s="20"/>
      <c r="U691" s="21"/>
      <c r="V691" s="21"/>
      <c r="W691" s="21"/>
      <c r="X691" s="21"/>
      <c r="Y691" s="21"/>
      <c r="Z691" s="20"/>
      <c r="AA691" s="23"/>
      <c r="AB691" s="1"/>
      <c r="AC691" s="1"/>
      <c r="AD691" s="1"/>
      <c r="AE691" s="1"/>
      <c r="AF691" s="1"/>
    </row>
    <row r="692" spans="1:32" ht="15.7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1"/>
      <c r="P692" s="20"/>
      <c r="Q692" s="21"/>
      <c r="R692" s="21"/>
      <c r="S692" s="21"/>
      <c r="T692" s="20"/>
      <c r="U692" s="21"/>
      <c r="V692" s="21"/>
      <c r="W692" s="21"/>
      <c r="X692" s="21"/>
      <c r="Y692" s="21"/>
      <c r="Z692" s="20"/>
      <c r="AA692" s="23"/>
      <c r="AB692" s="1"/>
      <c r="AC692" s="1"/>
      <c r="AD692" s="1"/>
      <c r="AE692" s="1"/>
      <c r="AF692" s="1"/>
    </row>
    <row r="693" spans="1:32" ht="15.7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1"/>
      <c r="P693" s="20"/>
      <c r="Q693" s="21"/>
      <c r="R693" s="21"/>
      <c r="S693" s="21"/>
      <c r="T693" s="20"/>
      <c r="U693" s="21"/>
      <c r="V693" s="21"/>
      <c r="W693" s="21"/>
      <c r="X693" s="21"/>
      <c r="Y693" s="21"/>
      <c r="Z693" s="20"/>
      <c r="AA693" s="23"/>
      <c r="AB693" s="1"/>
      <c r="AC693" s="1"/>
      <c r="AD693" s="1"/>
      <c r="AE693" s="1"/>
      <c r="AF693" s="1"/>
    </row>
    <row r="694" spans="1:32" ht="15.7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1"/>
      <c r="P694" s="20"/>
      <c r="Q694" s="21"/>
      <c r="R694" s="21"/>
      <c r="S694" s="21"/>
      <c r="T694" s="20"/>
      <c r="U694" s="21"/>
      <c r="V694" s="21"/>
      <c r="W694" s="21"/>
      <c r="X694" s="21"/>
      <c r="Y694" s="21"/>
      <c r="Z694" s="20"/>
      <c r="AA694" s="23"/>
      <c r="AB694" s="1"/>
      <c r="AC694" s="1"/>
      <c r="AD694" s="1"/>
      <c r="AE694" s="1"/>
      <c r="AF694" s="1"/>
    </row>
    <row r="695" spans="1:32" ht="15.7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1"/>
      <c r="P695" s="20"/>
      <c r="Q695" s="21"/>
      <c r="R695" s="21"/>
      <c r="S695" s="21"/>
      <c r="T695" s="20"/>
      <c r="U695" s="21"/>
      <c r="V695" s="21"/>
      <c r="W695" s="21"/>
      <c r="X695" s="21"/>
      <c r="Y695" s="21"/>
      <c r="Z695" s="20"/>
      <c r="AA695" s="23"/>
      <c r="AB695" s="1"/>
      <c r="AC695" s="1"/>
      <c r="AD695" s="1"/>
      <c r="AE695" s="1"/>
      <c r="AF695" s="1"/>
    </row>
    <row r="696" spans="1:32" ht="15.7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1"/>
      <c r="P696" s="20"/>
      <c r="Q696" s="21"/>
      <c r="R696" s="21"/>
      <c r="S696" s="21"/>
      <c r="T696" s="20"/>
      <c r="U696" s="21"/>
      <c r="V696" s="21"/>
      <c r="W696" s="21"/>
      <c r="X696" s="21"/>
      <c r="Y696" s="21"/>
      <c r="Z696" s="20"/>
      <c r="AA696" s="23"/>
      <c r="AB696" s="1"/>
      <c r="AC696" s="1"/>
      <c r="AD696" s="1"/>
      <c r="AE696" s="1"/>
      <c r="AF696" s="1"/>
    </row>
    <row r="697" spans="1:32" ht="15.7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1"/>
      <c r="P697" s="20"/>
      <c r="Q697" s="21"/>
      <c r="R697" s="21"/>
      <c r="S697" s="21"/>
      <c r="T697" s="20"/>
      <c r="U697" s="21"/>
      <c r="V697" s="21"/>
      <c r="W697" s="21"/>
      <c r="X697" s="21"/>
      <c r="Y697" s="21"/>
      <c r="Z697" s="20"/>
      <c r="AA697" s="23"/>
      <c r="AB697" s="1"/>
      <c r="AC697" s="1"/>
      <c r="AD697" s="1"/>
      <c r="AE697" s="1"/>
      <c r="AF697" s="1"/>
    </row>
    <row r="698" spans="1:32" ht="15.7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1"/>
      <c r="P698" s="20"/>
      <c r="Q698" s="21"/>
      <c r="R698" s="21"/>
      <c r="S698" s="21"/>
      <c r="T698" s="20"/>
      <c r="U698" s="21"/>
      <c r="V698" s="21"/>
      <c r="W698" s="21"/>
      <c r="X698" s="21"/>
      <c r="Y698" s="21"/>
      <c r="Z698" s="20"/>
      <c r="AA698" s="23"/>
      <c r="AB698" s="1"/>
      <c r="AC698" s="1"/>
      <c r="AD698" s="1"/>
      <c r="AE698" s="1"/>
      <c r="AF698" s="1"/>
    </row>
    <row r="699" spans="1:32" ht="15.7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1"/>
      <c r="P699" s="20"/>
      <c r="Q699" s="21"/>
      <c r="R699" s="21"/>
      <c r="S699" s="21"/>
      <c r="T699" s="20"/>
      <c r="U699" s="21"/>
      <c r="V699" s="21"/>
      <c r="W699" s="21"/>
      <c r="X699" s="21"/>
      <c r="Y699" s="21"/>
      <c r="Z699" s="20"/>
      <c r="AA699" s="23"/>
      <c r="AB699" s="1"/>
      <c r="AC699" s="1"/>
      <c r="AD699" s="1"/>
      <c r="AE699" s="1"/>
      <c r="AF699" s="1"/>
    </row>
    <row r="700" spans="1:32" ht="15.7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1"/>
      <c r="P700" s="20"/>
      <c r="Q700" s="21"/>
      <c r="R700" s="21"/>
      <c r="S700" s="21"/>
      <c r="T700" s="20"/>
      <c r="U700" s="21"/>
      <c r="V700" s="21"/>
      <c r="W700" s="21"/>
      <c r="X700" s="21"/>
      <c r="Y700" s="21"/>
      <c r="Z700" s="20"/>
      <c r="AA700" s="23"/>
      <c r="AB700" s="1"/>
      <c r="AC700" s="1"/>
      <c r="AD700" s="1"/>
      <c r="AE700" s="1"/>
      <c r="AF700" s="1"/>
    </row>
    <row r="701" spans="1:32" ht="15.7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1"/>
      <c r="P701" s="20"/>
      <c r="Q701" s="21"/>
      <c r="R701" s="21"/>
      <c r="S701" s="21"/>
      <c r="T701" s="20"/>
      <c r="U701" s="21"/>
      <c r="V701" s="21"/>
      <c r="W701" s="21"/>
      <c r="X701" s="21"/>
      <c r="Y701" s="21"/>
      <c r="Z701" s="20"/>
      <c r="AA701" s="23"/>
      <c r="AB701" s="1"/>
      <c r="AC701" s="1"/>
      <c r="AD701" s="1"/>
      <c r="AE701" s="1"/>
      <c r="AF701" s="1"/>
    </row>
    <row r="702" spans="1:32" ht="15.7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1"/>
      <c r="P702" s="20"/>
      <c r="Q702" s="21"/>
      <c r="R702" s="21"/>
      <c r="S702" s="21"/>
      <c r="T702" s="20"/>
      <c r="U702" s="21"/>
      <c r="V702" s="21"/>
      <c r="W702" s="21"/>
      <c r="X702" s="21"/>
      <c r="Y702" s="21"/>
      <c r="Z702" s="20"/>
      <c r="AA702" s="23"/>
      <c r="AB702" s="1"/>
      <c r="AC702" s="1"/>
      <c r="AD702" s="1"/>
      <c r="AE702" s="1"/>
      <c r="AF702" s="1"/>
    </row>
    <row r="703" spans="1:32" ht="15.7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1"/>
      <c r="P703" s="20"/>
      <c r="Q703" s="21"/>
      <c r="R703" s="21"/>
      <c r="S703" s="21"/>
      <c r="T703" s="20"/>
      <c r="U703" s="21"/>
      <c r="V703" s="21"/>
      <c r="W703" s="21"/>
      <c r="X703" s="21"/>
      <c r="Y703" s="21"/>
      <c r="Z703" s="20"/>
      <c r="AA703" s="23"/>
      <c r="AB703" s="1"/>
      <c r="AC703" s="1"/>
      <c r="AD703" s="1"/>
      <c r="AE703" s="1"/>
      <c r="AF703" s="1"/>
    </row>
    <row r="704" spans="1:32" ht="15.7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1"/>
      <c r="P704" s="20"/>
      <c r="Q704" s="21"/>
      <c r="R704" s="21"/>
      <c r="S704" s="21"/>
      <c r="T704" s="20"/>
      <c r="U704" s="21"/>
      <c r="V704" s="21"/>
      <c r="W704" s="21"/>
      <c r="X704" s="21"/>
      <c r="Y704" s="21"/>
      <c r="Z704" s="20"/>
      <c r="AA704" s="23"/>
      <c r="AB704" s="1"/>
      <c r="AC704" s="1"/>
      <c r="AD704" s="1"/>
      <c r="AE704" s="1"/>
      <c r="AF704" s="1"/>
    </row>
    <row r="705" spans="1:32" ht="15.7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1"/>
      <c r="P705" s="20"/>
      <c r="Q705" s="21"/>
      <c r="R705" s="21"/>
      <c r="S705" s="21"/>
      <c r="T705" s="20"/>
      <c r="U705" s="21"/>
      <c r="V705" s="21"/>
      <c r="W705" s="21"/>
      <c r="X705" s="21"/>
      <c r="Y705" s="21"/>
      <c r="Z705" s="20"/>
      <c r="AA705" s="23"/>
      <c r="AB705" s="1"/>
      <c r="AC705" s="1"/>
      <c r="AD705" s="1"/>
      <c r="AE705" s="1"/>
      <c r="AF705" s="1"/>
    </row>
    <row r="706" spans="1:32" ht="15.7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1"/>
      <c r="P706" s="20"/>
      <c r="Q706" s="21"/>
      <c r="R706" s="21"/>
      <c r="S706" s="21"/>
      <c r="T706" s="20"/>
      <c r="U706" s="21"/>
      <c r="V706" s="21"/>
      <c r="W706" s="21"/>
      <c r="X706" s="21"/>
      <c r="Y706" s="21"/>
      <c r="Z706" s="20"/>
      <c r="AA706" s="23"/>
      <c r="AB706" s="1"/>
      <c r="AC706" s="1"/>
      <c r="AD706" s="1"/>
      <c r="AE706" s="1"/>
      <c r="AF706" s="1"/>
    </row>
    <row r="707" spans="1:32" ht="15.7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1"/>
      <c r="P707" s="20"/>
      <c r="Q707" s="21"/>
      <c r="R707" s="21"/>
      <c r="S707" s="21"/>
      <c r="T707" s="20"/>
      <c r="U707" s="21"/>
      <c r="V707" s="21"/>
      <c r="W707" s="21"/>
      <c r="X707" s="21"/>
      <c r="Y707" s="21"/>
      <c r="Z707" s="20"/>
      <c r="AA707" s="23"/>
      <c r="AB707" s="1"/>
      <c r="AC707" s="1"/>
      <c r="AD707" s="1"/>
      <c r="AE707" s="1"/>
      <c r="AF707" s="1"/>
    </row>
    <row r="708" spans="1:32" ht="15.7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1"/>
      <c r="P708" s="20"/>
      <c r="Q708" s="21"/>
      <c r="R708" s="21"/>
      <c r="S708" s="21"/>
      <c r="T708" s="20"/>
      <c r="U708" s="21"/>
      <c r="V708" s="21"/>
      <c r="W708" s="21"/>
      <c r="X708" s="21"/>
      <c r="Y708" s="21"/>
      <c r="Z708" s="20"/>
      <c r="AA708" s="23"/>
      <c r="AB708" s="1"/>
      <c r="AC708" s="1"/>
      <c r="AD708" s="1"/>
      <c r="AE708" s="1"/>
      <c r="AF708" s="1"/>
    </row>
    <row r="709" spans="1:32" ht="15.7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1"/>
      <c r="P709" s="20"/>
      <c r="Q709" s="21"/>
      <c r="R709" s="21"/>
      <c r="S709" s="21"/>
      <c r="T709" s="20"/>
      <c r="U709" s="21"/>
      <c r="V709" s="21"/>
      <c r="W709" s="21"/>
      <c r="X709" s="21"/>
      <c r="Y709" s="21"/>
      <c r="Z709" s="20"/>
      <c r="AA709" s="23"/>
      <c r="AB709" s="1"/>
      <c r="AC709" s="1"/>
      <c r="AD709" s="1"/>
      <c r="AE709" s="1"/>
      <c r="AF709" s="1"/>
    </row>
    <row r="710" spans="1:32" ht="15.7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1"/>
      <c r="P710" s="20"/>
      <c r="Q710" s="21"/>
      <c r="R710" s="21"/>
      <c r="S710" s="21"/>
      <c r="T710" s="20"/>
      <c r="U710" s="21"/>
      <c r="V710" s="21"/>
      <c r="W710" s="21"/>
      <c r="X710" s="21"/>
      <c r="Y710" s="21"/>
      <c r="Z710" s="20"/>
      <c r="AA710" s="23"/>
      <c r="AB710" s="1"/>
      <c r="AC710" s="1"/>
      <c r="AD710" s="1"/>
      <c r="AE710" s="1"/>
      <c r="AF710" s="1"/>
    </row>
    <row r="711" spans="1:32" ht="15.7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1"/>
      <c r="P711" s="20"/>
      <c r="Q711" s="21"/>
      <c r="R711" s="21"/>
      <c r="S711" s="21"/>
      <c r="T711" s="20"/>
      <c r="U711" s="21"/>
      <c r="V711" s="21"/>
      <c r="W711" s="21"/>
      <c r="X711" s="21"/>
      <c r="Y711" s="21"/>
      <c r="Z711" s="20"/>
      <c r="AA711" s="23"/>
      <c r="AB711" s="1"/>
      <c r="AC711" s="1"/>
      <c r="AD711" s="1"/>
      <c r="AE711" s="1"/>
      <c r="AF711" s="1"/>
    </row>
    <row r="712" spans="1:32" ht="15.7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1"/>
      <c r="P712" s="20"/>
      <c r="Q712" s="21"/>
      <c r="R712" s="21"/>
      <c r="S712" s="21"/>
      <c r="T712" s="20"/>
      <c r="U712" s="21"/>
      <c r="V712" s="21"/>
      <c r="W712" s="21"/>
      <c r="X712" s="21"/>
      <c r="Y712" s="21"/>
      <c r="Z712" s="20"/>
      <c r="AA712" s="23"/>
      <c r="AB712" s="1"/>
      <c r="AC712" s="1"/>
      <c r="AD712" s="1"/>
      <c r="AE712" s="1"/>
      <c r="AF712" s="1"/>
    </row>
    <row r="713" spans="1:32" ht="15.7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1"/>
      <c r="P713" s="20"/>
      <c r="Q713" s="21"/>
      <c r="R713" s="21"/>
      <c r="S713" s="21"/>
      <c r="T713" s="20"/>
      <c r="U713" s="21"/>
      <c r="V713" s="21"/>
      <c r="W713" s="21"/>
      <c r="X713" s="21"/>
      <c r="Y713" s="21"/>
      <c r="Z713" s="20"/>
      <c r="AA713" s="23"/>
      <c r="AB713" s="1"/>
      <c r="AC713" s="1"/>
      <c r="AD713" s="1"/>
      <c r="AE713" s="1"/>
      <c r="AF713" s="1"/>
    </row>
    <row r="714" spans="1:32" ht="15.7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1"/>
      <c r="P714" s="20"/>
      <c r="Q714" s="21"/>
      <c r="R714" s="21"/>
      <c r="S714" s="21"/>
      <c r="T714" s="20"/>
      <c r="U714" s="21"/>
      <c r="V714" s="21"/>
      <c r="W714" s="21"/>
      <c r="X714" s="21"/>
      <c r="Y714" s="21"/>
      <c r="Z714" s="20"/>
      <c r="AA714" s="23"/>
      <c r="AB714" s="1"/>
      <c r="AC714" s="1"/>
      <c r="AD714" s="1"/>
      <c r="AE714" s="1"/>
      <c r="AF714" s="1"/>
    </row>
    <row r="715" spans="1:32" ht="15.7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1"/>
      <c r="P715" s="20"/>
      <c r="Q715" s="21"/>
      <c r="R715" s="21"/>
      <c r="S715" s="21"/>
      <c r="T715" s="20"/>
      <c r="U715" s="21"/>
      <c r="V715" s="21"/>
      <c r="W715" s="21"/>
      <c r="X715" s="21"/>
      <c r="Y715" s="21"/>
      <c r="Z715" s="20"/>
      <c r="AA715" s="23"/>
      <c r="AB715" s="1"/>
      <c r="AC715" s="1"/>
      <c r="AD715" s="1"/>
      <c r="AE715" s="1"/>
      <c r="AF715" s="1"/>
    </row>
    <row r="716" spans="1:32" ht="15.7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1"/>
      <c r="P716" s="20"/>
      <c r="Q716" s="21"/>
      <c r="R716" s="21"/>
      <c r="S716" s="21"/>
      <c r="T716" s="20"/>
      <c r="U716" s="21"/>
      <c r="V716" s="21"/>
      <c r="W716" s="21"/>
      <c r="X716" s="21"/>
      <c r="Y716" s="21"/>
      <c r="Z716" s="20"/>
      <c r="AA716" s="23"/>
      <c r="AB716" s="1"/>
      <c r="AC716" s="1"/>
      <c r="AD716" s="1"/>
      <c r="AE716" s="1"/>
      <c r="AF716" s="1"/>
    </row>
    <row r="717" spans="1:32" ht="15.7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1"/>
      <c r="P717" s="20"/>
      <c r="Q717" s="21"/>
      <c r="R717" s="21"/>
      <c r="S717" s="21"/>
      <c r="T717" s="20"/>
      <c r="U717" s="21"/>
      <c r="V717" s="21"/>
      <c r="W717" s="21"/>
      <c r="X717" s="21"/>
      <c r="Y717" s="21"/>
      <c r="Z717" s="20"/>
      <c r="AA717" s="23"/>
      <c r="AB717" s="1"/>
      <c r="AC717" s="1"/>
      <c r="AD717" s="1"/>
      <c r="AE717" s="1"/>
      <c r="AF717" s="1"/>
    </row>
    <row r="718" spans="1:32" ht="15.7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1"/>
      <c r="P718" s="20"/>
      <c r="Q718" s="21"/>
      <c r="R718" s="21"/>
      <c r="S718" s="21"/>
      <c r="T718" s="20"/>
      <c r="U718" s="21"/>
      <c r="V718" s="21"/>
      <c r="W718" s="21"/>
      <c r="X718" s="21"/>
      <c r="Y718" s="21"/>
      <c r="Z718" s="20"/>
      <c r="AA718" s="23"/>
      <c r="AB718" s="1"/>
      <c r="AC718" s="1"/>
      <c r="AD718" s="1"/>
      <c r="AE718" s="1"/>
      <c r="AF718" s="1"/>
    </row>
    <row r="719" spans="1:32" ht="15.7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1"/>
      <c r="P719" s="20"/>
      <c r="Q719" s="21"/>
      <c r="R719" s="21"/>
      <c r="S719" s="21"/>
      <c r="T719" s="20"/>
      <c r="U719" s="21"/>
      <c r="V719" s="21"/>
      <c r="W719" s="21"/>
      <c r="X719" s="21"/>
      <c r="Y719" s="21"/>
      <c r="Z719" s="20"/>
      <c r="AA719" s="23"/>
      <c r="AB719" s="1"/>
      <c r="AC719" s="1"/>
      <c r="AD719" s="1"/>
      <c r="AE719" s="1"/>
      <c r="AF719" s="1"/>
    </row>
    <row r="720" spans="1:32" ht="15.7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1"/>
      <c r="P720" s="20"/>
      <c r="Q720" s="21"/>
      <c r="R720" s="21"/>
      <c r="S720" s="21"/>
      <c r="T720" s="20"/>
      <c r="U720" s="21"/>
      <c r="V720" s="21"/>
      <c r="W720" s="21"/>
      <c r="X720" s="21"/>
      <c r="Y720" s="21"/>
      <c r="Z720" s="20"/>
      <c r="AA720" s="23"/>
      <c r="AB720" s="1"/>
      <c r="AC720" s="1"/>
      <c r="AD720" s="1"/>
      <c r="AE720" s="1"/>
      <c r="AF720" s="1"/>
    </row>
    <row r="721" spans="1:32" ht="15.7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1"/>
      <c r="P721" s="20"/>
      <c r="Q721" s="21"/>
      <c r="R721" s="21"/>
      <c r="S721" s="21"/>
      <c r="T721" s="20"/>
      <c r="U721" s="21"/>
      <c r="V721" s="21"/>
      <c r="W721" s="21"/>
      <c r="X721" s="21"/>
      <c r="Y721" s="21"/>
      <c r="Z721" s="20"/>
      <c r="AA721" s="23"/>
      <c r="AB721" s="1"/>
      <c r="AC721" s="1"/>
      <c r="AD721" s="1"/>
      <c r="AE721" s="1"/>
      <c r="AF721" s="1"/>
    </row>
    <row r="722" spans="1:32" ht="15.7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1"/>
      <c r="P722" s="20"/>
      <c r="Q722" s="21"/>
      <c r="R722" s="21"/>
      <c r="S722" s="21"/>
      <c r="T722" s="20"/>
      <c r="U722" s="21"/>
      <c r="V722" s="21"/>
      <c r="W722" s="21"/>
      <c r="X722" s="21"/>
      <c r="Y722" s="21"/>
      <c r="Z722" s="20"/>
      <c r="AA722" s="23"/>
      <c r="AB722" s="1"/>
      <c r="AC722" s="1"/>
      <c r="AD722" s="1"/>
      <c r="AE722" s="1"/>
      <c r="AF722" s="1"/>
    </row>
    <row r="723" spans="1:32" ht="15.7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1"/>
      <c r="P723" s="20"/>
      <c r="Q723" s="21"/>
      <c r="R723" s="21"/>
      <c r="S723" s="21"/>
      <c r="T723" s="20"/>
      <c r="U723" s="21"/>
      <c r="V723" s="21"/>
      <c r="W723" s="21"/>
      <c r="X723" s="21"/>
      <c r="Y723" s="21"/>
      <c r="Z723" s="20"/>
      <c r="AA723" s="23"/>
      <c r="AB723" s="1"/>
      <c r="AC723" s="1"/>
      <c r="AD723" s="1"/>
      <c r="AE723" s="1"/>
      <c r="AF723" s="1"/>
    </row>
    <row r="724" spans="1:32" ht="15.7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1"/>
      <c r="P724" s="20"/>
      <c r="Q724" s="21"/>
      <c r="R724" s="21"/>
      <c r="S724" s="21"/>
      <c r="T724" s="20"/>
      <c r="U724" s="21"/>
      <c r="V724" s="21"/>
      <c r="W724" s="21"/>
      <c r="X724" s="21"/>
      <c r="Y724" s="21"/>
      <c r="Z724" s="20"/>
      <c r="AA724" s="23"/>
      <c r="AB724" s="1"/>
      <c r="AC724" s="1"/>
      <c r="AD724" s="1"/>
      <c r="AE724" s="1"/>
      <c r="AF724" s="1"/>
    </row>
    <row r="725" spans="1:32" ht="15.7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1"/>
      <c r="P725" s="20"/>
      <c r="Q725" s="21"/>
      <c r="R725" s="21"/>
      <c r="S725" s="21"/>
      <c r="T725" s="20"/>
      <c r="U725" s="21"/>
      <c r="V725" s="21"/>
      <c r="W725" s="21"/>
      <c r="X725" s="21"/>
      <c r="Y725" s="21"/>
      <c r="Z725" s="20"/>
      <c r="AA725" s="23"/>
      <c r="AB725" s="1"/>
      <c r="AC725" s="1"/>
      <c r="AD725" s="1"/>
      <c r="AE725" s="1"/>
      <c r="AF725" s="1"/>
    </row>
    <row r="726" spans="1:32" ht="15.7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1"/>
      <c r="P726" s="20"/>
      <c r="Q726" s="21"/>
      <c r="R726" s="21"/>
      <c r="S726" s="21"/>
      <c r="T726" s="20"/>
      <c r="U726" s="21"/>
      <c r="V726" s="21"/>
      <c r="W726" s="21"/>
      <c r="X726" s="21"/>
      <c r="Y726" s="21"/>
      <c r="Z726" s="20"/>
      <c r="AA726" s="23"/>
      <c r="AB726" s="1"/>
      <c r="AC726" s="1"/>
      <c r="AD726" s="1"/>
      <c r="AE726" s="1"/>
      <c r="AF726" s="1"/>
    </row>
    <row r="727" spans="1:32" ht="15.7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1"/>
      <c r="P727" s="20"/>
      <c r="Q727" s="21"/>
      <c r="R727" s="21"/>
      <c r="S727" s="21"/>
      <c r="T727" s="20"/>
      <c r="U727" s="21"/>
      <c r="V727" s="21"/>
      <c r="W727" s="21"/>
      <c r="X727" s="21"/>
      <c r="Y727" s="21"/>
      <c r="Z727" s="20"/>
      <c r="AA727" s="23"/>
      <c r="AB727" s="1"/>
      <c r="AC727" s="1"/>
      <c r="AD727" s="1"/>
      <c r="AE727" s="1"/>
      <c r="AF727" s="1"/>
    </row>
    <row r="728" spans="1:32" ht="15.7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1"/>
      <c r="P728" s="20"/>
      <c r="Q728" s="21"/>
      <c r="R728" s="21"/>
      <c r="S728" s="21"/>
      <c r="T728" s="20"/>
      <c r="U728" s="21"/>
      <c r="V728" s="21"/>
      <c r="W728" s="21"/>
      <c r="X728" s="21"/>
      <c r="Y728" s="21"/>
      <c r="Z728" s="20"/>
      <c r="AA728" s="23"/>
      <c r="AB728" s="1"/>
      <c r="AC728" s="1"/>
      <c r="AD728" s="1"/>
      <c r="AE728" s="1"/>
      <c r="AF728" s="1"/>
    </row>
    <row r="729" spans="1:32" ht="15.7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1"/>
      <c r="P729" s="20"/>
      <c r="Q729" s="21"/>
      <c r="R729" s="21"/>
      <c r="S729" s="21"/>
      <c r="T729" s="20"/>
      <c r="U729" s="21"/>
      <c r="V729" s="21"/>
      <c r="W729" s="21"/>
      <c r="X729" s="21"/>
      <c r="Y729" s="21"/>
      <c r="Z729" s="20"/>
      <c r="AA729" s="23"/>
      <c r="AB729" s="1"/>
      <c r="AC729" s="1"/>
      <c r="AD729" s="1"/>
      <c r="AE729" s="1"/>
      <c r="AF729" s="1"/>
    </row>
    <row r="730" spans="1:32" ht="15.7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1"/>
      <c r="P730" s="20"/>
      <c r="Q730" s="21"/>
      <c r="R730" s="21"/>
      <c r="S730" s="21"/>
      <c r="T730" s="20"/>
      <c r="U730" s="21"/>
      <c r="V730" s="21"/>
      <c r="W730" s="21"/>
      <c r="X730" s="21"/>
      <c r="Y730" s="21"/>
      <c r="Z730" s="20"/>
      <c r="AA730" s="23"/>
      <c r="AB730" s="1"/>
      <c r="AC730" s="1"/>
      <c r="AD730" s="1"/>
      <c r="AE730" s="1"/>
      <c r="AF730" s="1"/>
    </row>
    <row r="731" spans="1:32" ht="15.7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1"/>
      <c r="P731" s="20"/>
      <c r="Q731" s="21"/>
      <c r="R731" s="21"/>
      <c r="S731" s="21"/>
      <c r="T731" s="20"/>
      <c r="U731" s="21"/>
      <c r="V731" s="21"/>
      <c r="W731" s="21"/>
      <c r="X731" s="21"/>
      <c r="Y731" s="21"/>
      <c r="Z731" s="20"/>
      <c r="AA731" s="23"/>
      <c r="AB731" s="1"/>
      <c r="AC731" s="1"/>
      <c r="AD731" s="1"/>
      <c r="AE731" s="1"/>
      <c r="AF731" s="1"/>
    </row>
    <row r="732" spans="1:32" ht="15.7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1"/>
      <c r="P732" s="20"/>
      <c r="Q732" s="21"/>
      <c r="R732" s="21"/>
      <c r="S732" s="21"/>
      <c r="T732" s="20"/>
      <c r="U732" s="21"/>
      <c r="V732" s="21"/>
      <c r="W732" s="21"/>
      <c r="X732" s="21"/>
      <c r="Y732" s="21"/>
      <c r="Z732" s="20"/>
      <c r="AA732" s="23"/>
      <c r="AB732" s="1"/>
      <c r="AC732" s="1"/>
      <c r="AD732" s="1"/>
      <c r="AE732" s="1"/>
      <c r="AF732" s="1"/>
    </row>
    <row r="733" spans="1:32" ht="15.7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1"/>
      <c r="P733" s="20"/>
      <c r="Q733" s="21"/>
      <c r="R733" s="21"/>
      <c r="S733" s="21"/>
      <c r="T733" s="20"/>
      <c r="U733" s="21"/>
      <c r="V733" s="21"/>
      <c r="W733" s="21"/>
      <c r="X733" s="21"/>
      <c r="Y733" s="21"/>
      <c r="Z733" s="20"/>
      <c r="AA733" s="23"/>
      <c r="AB733" s="1"/>
      <c r="AC733" s="1"/>
      <c r="AD733" s="1"/>
      <c r="AE733" s="1"/>
      <c r="AF733" s="1"/>
    </row>
    <row r="734" spans="1:32" ht="15.7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1"/>
      <c r="P734" s="20"/>
      <c r="Q734" s="21"/>
      <c r="R734" s="21"/>
      <c r="S734" s="21"/>
      <c r="T734" s="20"/>
      <c r="U734" s="21"/>
      <c r="V734" s="21"/>
      <c r="W734" s="21"/>
      <c r="X734" s="21"/>
      <c r="Y734" s="21"/>
      <c r="Z734" s="20"/>
      <c r="AA734" s="23"/>
      <c r="AB734" s="1"/>
      <c r="AC734" s="1"/>
      <c r="AD734" s="1"/>
      <c r="AE734" s="1"/>
      <c r="AF734" s="1"/>
    </row>
    <row r="735" spans="1:32" ht="15.7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1"/>
      <c r="P735" s="20"/>
      <c r="Q735" s="21"/>
      <c r="R735" s="21"/>
      <c r="S735" s="21"/>
      <c r="T735" s="20"/>
      <c r="U735" s="21"/>
      <c r="V735" s="21"/>
      <c r="W735" s="21"/>
      <c r="X735" s="21"/>
      <c r="Y735" s="21"/>
      <c r="Z735" s="20"/>
      <c r="AA735" s="23"/>
      <c r="AB735" s="1"/>
      <c r="AC735" s="1"/>
      <c r="AD735" s="1"/>
      <c r="AE735" s="1"/>
      <c r="AF735" s="1"/>
    </row>
    <row r="736" spans="1:32" ht="15.7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1"/>
      <c r="P736" s="20"/>
      <c r="Q736" s="21"/>
      <c r="R736" s="21"/>
      <c r="S736" s="21"/>
      <c r="T736" s="20"/>
      <c r="U736" s="21"/>
      <c r="V736" s="21"/>
      <c r="W736" s="21"/>
      <c r="X736" s="21"/>
      <c r="Y736" s="21"/>
      <c r="Z736" s="20"/>
      <c r="AA736" s="23"/>
      <c r="AB736" s="1"/>
      <c r="AC736" s="1"/>
      <c r="AD736" s="1"/>
      <c r="AE736" s="1"/>
      <c r="AF736" s="1"/>
    </row>
    <row r="737" spans="1:32" ht="15.7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1"/>
      <c r="P737" s="20"/>
      <c r="Q737" s="21"/>
      <c r="R737" s="21"/>
      <c r="S737" s="21"/>
      <c r="T737" s="20"/>
      <c r="U737" s="21"/>
      <c r="V737" s="21"/>
      <c r="W737" s="21"/>
      <c r="X737" s="21"/>
      <c r="Y737" s="21"/>
      <c r="Z737" s="20"/>
      <c r="AA737" s="23"/>
      <c r="AB737" s="1"/>
      <c r="AC737" s="1"/>
      <c r="AD737" s="1"/>
      <c r="AE737" s="1"/>
      <c r="AF737" s="1"/>
    </row>
    <row r="738" spans="1:32" ht="15.7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1"/>
      <c r="P738" s="20"/>
      <c r="Q738" s="21"/>
      <c r="R738" s="21"/>
      <c r="S738" s="21"/>
      <c r="T738" s="20"/>
      <c r="U738" s="21"/>
      <c r="V738" s="21"/>
      <c r="W738" s="21"/>
      <c r="X738" s="21"/>
      <c r="Y738" s="21"/>
      <c r="Z738" s="20"/>
      <c r="AA738" s="23"/>
      <c r="AB738" s="1"/>
      <c r="AC738" s="1"/>
      <c r="AD738" s="1"/>
      <c r="AE738" s="1"/>
      <c r="AF738" s="1"/>
    </row>
    <row r="739" spans="1:32" ht="15.7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1"/>
      <c r="P739" s="20"/>
      <c r="Q739" s="21"/>
      <c r="R739" s="21"/>
      <c r="S739" s="21"/>
      <c r="T739" s="20"/>
      <c r="U739" s="21"/>
      <c r="V739" s="21"/>
      <c r="W739" s="21"/>
      <c r="X739" s="21"/>
      <c r="Y739" s="21"/>
      <c r="Z739" s="20"/>
      <c r="AA739" s="23"/>
      <c r="AB739" s="1"/>
      <c r="AC739" s="1"/>
      <c r="AD739" s="1"/>
      <c r="AE739" s="1"/>
      <c r="AF739" s="1"/>
    </row>
    <row r="740" spans="1:32" ht="15.7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1"/>
      <c r="P740" s="20"/>
      <c r="Q740" s="21"/>
      <c r="R740" s="21"/>
      <c r="S740" s="21"/>
      <c r="T740" s="20"/>
      <c r="U740" s="21"/>
      <c r="V740" s="21"/>
      <c r="W740" s="21"/>
      <c r="X740" s="21"/>
      <c r="Y740" s="21"/>
      <c r="Z740" s="20"/>
      <c r="AA740" s="23"/>
      <c r="AB740" s="1"/>
      <c r="AC740" s="1"/>
      <c r="AD740" s="1"/>
      <c r="AE740" s="1"/>
      <c r="AF740" s="1"/>
    </row>
    <row r="741" spans="1:32" ht="15.7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1"/>
      <c r="P741" s="20"/>
      <c r="Q741" s="21"/>
      <c r="R741" s="21"/>
      <c r="S741" s="21"/>
      <c r="T741" s="20"/>
      <c r="U741" s="21"/>
      <c r="V741" s="21"/>
      <c r="W741" s="21"/>
      <c r="X741" s="21"/>
      <c r="Y741" s="21"/>
      <c r="Z741" s="20"/>
      <c r="AA741" s="23"/>
      <c r="AB741" s="1"/>
      <c r="AC741" s="1"/>
      <c r="AD741" s="1"/>
      <c r="AE741" s="1"/>
      <c r="AF741" s="1"/>
    </row>
    <row r="742" spans="1:32" ht="15.7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1"/>
      <c r="P742" s="20"/>
      <c r="Q742" s="21"/>
      <c r="R742" s="21"/>
      <c r="S742" s="21"/>
      <c r="T742" s="20"/>
      <c r="U742" s="21"/>
      <c r="V742" s="21"/>
      <c r="W742" s="21"/>
      <c r="X742" s="21"/>
      <c r="Y742" s="21"/>
      <c r="Z742" s="20"/>
      <c r="AA742" s="23"/>
      <c r="AB742" s="1"/>
      <c r="AC742" s="1"/>
      <c r="AD742" s="1"/>
      <c r="AE742" s="1"/>
      <c r="AF742" s="1"/>
    </row>
    <row r="743" spans="1:32" ht="15.7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1"/>
      <c r="P743" s="20"/>
      <c r="Q743" s="21"/>
      <c r="R743" s="21"/>
      <c r="S743" s="21"/>
      <c r="T743" s="20"/>
      <c r="U743" s="21"/>
      <c r="V743" s="21"/>
      <c r="W743" s="21"/>
      <c r="X743" s="21"/>
      <c r="Y743" s="21"/>
      <c r="Z743" s="20"/>
      <c r="AA743" s="23"/>
      <c r="AB743" s="1"/>
      <c r="AC743" s="1"/>
      <c r="AD743" s="1"/>
      <c r="AE743" s="1"/>
      <c r="AF743" s="1"/>
    </row>
    <row r="744" spans="1:32" ht="15.7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1"/>
      <c r="P744" s="20"/>
      <c r="Q744" s="21"/>
      <c r="R744" s="21"/>
      <c r="S744" s="21"/>
      <c r="T744" s="20"/>
      <c r="U744" s="21"/>
      <c r="V744" s="21"/>
      <c r="W744" s="21"/>
      <c r="X744" s="21"/>
      <c r="Y744" s="21"/>
      <c r="Z744" s="20"/>
      <c r="AA744" s="23"/>
      <c r="AB744" s="1"/>
      <c r="AC744" s="1"/>
      <c r="AD744" s="1"/>
      <c r="AE744" s="1"/>
      <c r="AF744" s="1"/>
    </row>
    <row r="745" spans="1:32" ht="15.7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1"/>
      <c r="P745" s="20"/>
      <c r="Q745" s="21"/>
      <c r="R745" s="21"/>
      <c r="S745" s="21"/>
      <c r="T745" s="20"/>
      <c r="U745" s="21"/>
      <c r="V745" s="21"/>
      <c r="W745" s="21"/>
      <c r="X745" s="21"/>
      <c r="Y745" s="21"/>
      <c r="Z745" s="20"/>
      <c r="AA745" s="23"/>
      <c r="AB745" s="1"/>
      <c r="AC745" s="1"/>
      <c r="AD745" s="1"/>
      <c r="AE745" s="1"/>
      <c r="AF745" s="1"/>
    </row>
    <row r="746" spans="1:32" ht="15.7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1"/>
      <c r="P746" s="20"/>
      <c r="Q746" s="21"/>
      <c r="R746" s="21"/>
      <c r="S746" s="21"/>
      <c r="T746" s="20"/>
      <c r="U746" s="21"/>
      <c r="V746" s="21"/>
      <c r="W746" s="21"/>
      <c r="X746" s="21"/>
      <c r="Y746" s="21"/>
      <c r="Z746" s="20"/>
      <c r="AA746" s="23"/>
      <c r="AB746" s="1"/>
      <c r="AC746" s="1"/>
      <c r="AD746" s="1"/>
      <c r="AE746" s="1"/>
      <c r="AF746" s="1"/>
    </row>
    <row r="747" spans="1:32" ht="15.7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1"/>
      <c r="P747" s="20"/>
      <c r="Q747" s="21"/>
      <c r="R747" s="21"/>
      <c r="S747" s="21"/>
      <c r="T747" s="20"/>
      <c r="U747" s="21"/>
      <c r="V747" s="21"/>
      <c r="W747" s="21"/>
      <c r="X747" s="21"/>
      <c r="Y747" s="21"/>
      <c r="Z747" s="20"/>
      <c r="AA747" s="23"/>
      <c r="AB747" s="1"/>
      <c r="AC747" s="1"/>
      <c r="AD747" s="1"/>
      <c r="AE747" s="1"/>
      <c r="AF747" s="1"/>
    </row>
    <row r="748" spans="1:32" ht="15.7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1"/>
      <c r="P748" s="20"/>
      <c r="Q748" s="21"/>
      <c r="R748" s="21"/>
      <c r="S748" s="21"/>
      <c r="T748" s="20"/>
      <c r="U748" s="21"/>
      <c r="V748" s="21"/>
      <c r="W748" s="21"/>
      <c r="X748" s="21"/>
      <c r="Y748" s="21"/>
      <c r="Z748" s="20"/>
      <c r="AA748" s="23"/>
      <c r="AB748" s="1"/>
      <c r="AC748" s="1"/>
      <c r="AD748" s="1"/>
      <c r="AE748" s="1"/>
      <c r="AF748" s="1"/>
    </row>
    <row r="749" spans="1:32" ht="15.7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1"/>
      <c r="P749" s="20"/>
      <c r="Q749" s="21"/>
      <c r="R749" s="21"/>
      <c r="S749" s="21"/>
      <c r="T749" s="20"/>
      <c r="U749" s="21"/>
      <c r="V749" s="21"/>
      <c r="W749" s="21"/>
      <c r="X749" s="21"/>
      <c r="Y749" s="21"/>
      <c r="Z749" s="20"/>
      <c r="AA749" s="23"/>
      <c r="AB749" s="1"/>
      <c r="AC749" s="1"/>
      <c r="AD749" s="1"/>
      <c r="AE749" s="1"/>
      <c r="AF749" s="1"/>
    </row>
    <row r="750" spans="1:32" ht="15.7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1"/>
      <c r="P750" s="20"/>
      <c r="Q750" s="21"/>
      <c r="R750" s="21"/>
      <c r="S750" s="21"/>
      <c r="T750" s="20"/>
      <c r="U750" s="21"/>
      <c r="V750" s="21"/>
      <c r="W750" s="21"/>
      <c r="X750" s="21"/>
      <c r="Y750" s="21"/>
      <c r="Z750" s="20"/>
      <c r="AA750" s="23"/>
      <c r="AB750" s="1"/>
      <c r="AC750" s="1"/>
      <c r="AD750" s="1"/>
      <c r="AE750" s="1"/>
      <c r="AF750" s="1"/>
    </row>
    <row r="751" spans="1:32" ht="15.7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1"/>
      <c r="P751" s="20"/>
      <c r="Q751" s="21"/>
      <c r="R751" s="21"/>
      <c r="S751" s="21"/>
      <c r="T751" s="20"/>
      <c r="U751" s="21"/>
      <c r="V751" s="21"/>
      <c r="W751" s="21"/>
      <c r="X751" s="21"/>
      <c r="Y751" s="21"/>
      <c r="Z751" s="20"/>
      <c r="AA751" s="23"/>
      <c r="AB751" s="1"/>
      <c r="AC751" s="1"/>
      <c r="AD751" s="1"/>
      <c r="AE751" s="1"/>
      <c r="AF751" s="1"/>
    </row>
    <row r="752" spans="1:32" ht="15.7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1"/>
      <c r="P752" s="20"/>
      <c r="Q752" s="21"/>
      <c r="R752" s="21"/>
      <c r="S752" s="21"/>
      <c r="T752" s="20"/>
      <c r="U752" s="21"/>
      <c r="V752" s="21"/>
      <c r="W752" s="21"/>
      <c r="X752" s="21"/>
      <c r="Y752" s="21"/>
      <c r="Z752" s="20"/>
      <c r="AA752" s="23"/>
      <c r="AB752" s="1"/>
      <c r="AC752" s="1"/>
      <c r="AD752" s="1"/>
      <c r="AE752" s="1"/>
      <c r="AF752" s="1"/>
    </row>
    <row r="753" spans="1:32" ht="15.7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1"/>
      <c r="P753" s="20"/>
      <c r="Q753" s="21"/>
      <c r="R753" s="21"/>
      <c r="S753" s="21"/>
      <c r="T753" s="20"/>
      <c r="U753" s="21"/>
      <c r="V753" s="21"/>
      <c r="W753" s="21"/>
      <c r="X753" s="21"/>
      <c r="Y753" s="21"/>
      <c r="Z753" s="20"/>
      <c r="AA753" s="23"/>
      <c r="AB753" s="1"/>
      <c r="AC753" s="1"/>
      <c r="AD753" s="1"/>
      <c r="AE753" s="1"/>
      <c r="AF753" s="1"/>
    </row>
    <row r="754" spans="1:32" ht="15.7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1"/>
      <c r="P754" s="20"/>
      <c r="Q754" s="21"/>
      <c r="R754" s="21"/>
      <c r="S754" s="21"/>
      <c r="T754" s="20"/>
      <c r="U754" s="21"/>
      <c r="V754" s="21"/>
      <c r="W754" s="21"/>
      <c r="X754" s="21"/>
      <c r="Y754" s="21"/>
      <c r="Z754" s="20"/>
      <c r="AA754" s="23"/>
      <c r="AB754" s="1"/>
      <c r="AC754" s="1"/>
      <c r="AD754" s="1"/>
      <c r="AE754" s="1"/>
      <c r="AF754" s="1"/>
    </row>
    <row r="755" spans="1:32" ht="15.7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1"/>
      <c r="P755" s="20"/>
      <c r="Q755" s="21"/>
      <c r="R755" s="21"/>
      <c r="S755" s="21"/>
      <c r="T755" s="20"/>
      <c r="U755" s="21"/>
      <c r="V755" s="21"/>
      <c r="W755" s="21"/>
      <c r="X755" s="21"/>
      <c r="Y755" s="21"/>
      <c r="Z755" s="20"/>
      <c r="AA755" s="23"/>
      <c r="AB755" s="1"/>
      <c r="AC755" s="1"/>
      <c r="AD755" s="1"/>
      <c r="AE755" s="1"/>
      <c r="AF755" s="1"/>
    </row>
    <row r="756" spans="1:32" ht="15.7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1"/>
      <c r="P756" s="20"/>
      <c r="Q756" s="21"/>
      <c r="R756" s="21"/>
      <c r="S756" s="21"/>
      <c r="T756" s="20"/>
      <c r="U756" s="21"/>
      <c r="V756" s="21"/>
      <c r="W756" s="21"/>
      <c r="X756" s="21"/>
      <c r="Y756" s="21"/>
      <c r="Z756" s="20"/>
      <c r="AA756" s="23"/>
      <c r="AB756" s="1"/>
      <c r="AC756" s="1"/>
      <c r="AD756" s="1"/>
      <c r="AE756" s="1"/>
      <c r="AF756" s="1"/>
    </row>
    <row r="757" spans="1:32" ht="15.7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1"/>
      <c r="P757" s="20"/>
      <c r="Q757" s="21"/>
      <c r="R757" s="21"/>
      <c r="S757" s="21"/>
      <c r="T757" s="20"/>
      <c r="U757" s="21"/>
      <c r="V757" s="21"/>
      <c r="W757" s="21"/>
      <c r="X757" s="21"/>
      <c r="Y757" s="21"/>
      <c r="Z757" s="20"/>
      <c r="AA757" s="23"/>
      <c r="AB757" s="1"/>
      <c r="AC757" s="1"/>
      <c r="AD757" s="1"/>
      <c r="AE757" s="1"/>
      <c r="AF757" s="1"/>
    </row>
    <row r="758" spans="1:32" ht="15.7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1"/>
      <c r="P758" s="20"/>
      <c r="Q758" s="21"/>
      <c r="R758" s="21"/>
      <c r="S758" s="21"/>
      <c r="T758" s="20"/>
      <c r="U758" s="21"/>
      <c r="V758" s="21"/>
      <c r="W758" s="21"/>
      <c r="X758" s="21"/>
      <c r="Y758" s="21"/>
      <c r="Z758" s="20"/>
      <c r="AA758" s="23"/>
      <c r="AB758" s="1"/>
      <c r="AC758" s="1"/>
      <c r="AD758" s="1"/>
      <c r="AE758" s="1"/>
      <c r="AF758" s="1"/>
    </row>
    <row r="759" spans="1:32" ht="15.7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1"/>
      <c r="P759" s="20"/>
      <c r="Q759" s="21"/>
      <c r="R759" s="21"/>
      <c r="S759" s="21"/>
      <c r="T759" s="20"/>
      <c r="U759" s="21"/>
      <c r="V759" s="21"/>
      <c r="W759" s="21"/>
      <c r="X759" s="21"/>
      <c r="Y759" s="21"/>
      <c r="Z759" s="20"/>
      <c r="AA759" s="23"/>
      <c r="AB759" s="1"/>
      <c r="AC759" s="1"/>
      <c r="AD759" s="1"/>
      <c r="AE759" s="1"/>
      <c r="AF759" s="1"/>
    </row>
    <row r="760" spans="1:32" ht="15.7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1"/>
      <c r="P760" s="20"/>
      <c r="Q760" s="21"/>
      <c r="R760" s="21"/>
      <c r="S760" s="21"/>
      <c r="T760" s="20"/>
      <c r="U760" s="21"/>
      <c r="V760" s="21"/>
      <c r="W760" s="21"/>
      <c r="X760" s="21"/>
      <c r="Y760" s="21"/>
      <c r="Z760" s="20"/>
      <c r="AA760" s="23"/>
      <c r="AB760" s="1"/>
      <c r="AC760" s="1"/>
      <c r="AD760" s="1"/>
      <c r="AE760" s="1"/>
      <c r="AF760" s="1"/>
    </row>
    <row r="761" spans="1:32" ht="15.7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1"/>
      <c r="P761" s="20"/>
      <c r="Q761" s="21"/>
      <c r="R761" s="21"/>
      <c r="S761" s="21"/>
      <c r="T761" s="20"/>
      <c r="U761" s="21"/>
      <c r="V761" s="21"/>
      <c r="W761" s="21"/>
      <c r="X761" s="21"/>
      <c r="Y761" s="21"/>
      <c r="Z761" s="20"/>
      <c r="AA761" s="23"/>
      <c r="AB761" s="1"/>
      <c r="AC761" s="1"/>
      <c r="AD761" s="1"/>
      <c r="AE761" s="1"/>
      <c r="AF761" s="1"/>
    </row>
    <row r="762" spans="1:32" ht="15.7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1"/>
      <c r="P762" s="20"/>
      <c r="Q762" s="21"/>
      <c r="R762" s="21"/>
      <c r="S762" s="21"/>
      <c r="T762" s="20"/>
      <c r="U762" s="21"/>
      <c r="V762" s="21"/>
      <c r="W762" s="21"/>
      <c r="X762" s="21"/>
      <c r="Y762" s="21"/>
      <c r="Z762" s="20"/>
      <c r="AA762" s="23"/>
      <c r="AB762" s="1"/>
      <c r="AC762" s="1"/>
      <c r="AD762" s="1"/>
      <c r="AE762" s="1"/>
      <c r="AF762" s="1"/>
    </row>
    <row r="763" spans="1:32" ht="15.7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1"/>
      <c r="P763" s="20"/>
      <c r="Q763" s="21"/>
      <c r="R763" s="21"/>
      <c r="S763" s="21"/>
      <c r="T763" s="20"/>
      <c r="U763" s="21"/>
      <c r="V763" s="21"/>
      <c r="W763" s="21"/>
      <c r="X763" s="21"/>
      <c r="Y763" s="21"/>
      <c r="Z763" s="20"/>
      <c r="AA763" s="23"/>
      <c r="AB763" s="1"/>
      <c r="AC763" s="1"/>
      <c r="AD763" s="1"/>
      <c r="AE763" s="1"/>
      <c r="AF763" s="1"/>
    </row>
    <row r="764" spans="1:32" ht="15.7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1"/>
      <c r="P764" s="20"/>
      <c r="Q764" s="21"/>
      <c r="R764" s="21"/>
      <c r="S764" s="21"/>
      <c r="T764" s="20"/>
      <c r="U764" s="21"/>
      <c r="V764" s="21"/>
      <c r="W764" s="21"/>
      <c r="X764" s="21"/>
      <c r="Y764" s="21"/>
      <c r="Z764" s="20"/>
      <c r="AA764" s="23"/>
      <c r="AB764" s="1"/>
      <c r="AC764" s="1"/>
      <c r="AD764" s="1"/>
      <c r="AE764" s="1"/>
      <c r="AF764" s="1"/>
    </row>
    <row r="765" spans="1:32" ht="15.7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1"/>
      <c r="P765" s="20"/>
      <c r="Q765" s="21"/>
      <c r="R765" s="21"/>
      <c r="S765" s="21"/>
      <c r="T765" s="20"/>
      <c r="U765" s="21"/>
      <c r="V765" s="21"/>
      <c r="W765" s="21"/>
      <c r="X765" s="21"/>
      <c r="Y765" s="21"/>
      <c r="Z765" s="20"/>
      <c r="AA765" s="23"/>
      <c r="AB765" s="1"/>
      <c r="AC765" s="1"/>
      <c r="AD765" s="1"/>
      <c r="AE765" s="1"/>
      <c r="AF765" s="1"/>
    </row>
    <row r="766" spans="1:32" ht="15.7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1"/>
      <c r="P766" s="20"/>
      <c r="Q766" s="21"/>
      <c r="R766" s="21"/>
      <c r="S766" s="21"/>
      <c r="T766" s="20"/>
      <c r="U766" s="21"/>
      <c r="V766" s="21"/>
      <c r="W766" s="21"/>
      <c r="X766" s="21"/>
      <c r="Y766" s="21"/>
      <c r="Z766" s="20"/>
      <c r="AA766" s="23"/>
      <c r="AB766" s="1"/>
      <c r="AC766" s="1"/>
      <c r="AD766" s="1"/>
      <c r="AE766" s="1"/>
      <c r="AF766" s="1"/>
    </row>
    <row r="767" spans="1:32" ht="15.7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1"/>
      <c r="P767" s="20"/>
      <c r="Q767" s="21"/>
      <c r="R767" s="21"/>
      <c r="S767" s="21"/>
      <c r="T767" s="20"/>
      <c r="U767" s="21"/>
      <c r="V767" s="21"/>
      <c r="W767" s="21"/>
      <c r="X767" s="21"/>
      <c r="Y767" s="21"/>
      <c r="Z767" s="20"/>
      <c r="AA767" s="23"/>
      <c r="AB767" s="1"/>
      <c r="AC767" s="1"/>
      <c r="AD767" s="1"/>
      <c r="AE767" s="1"/>
      <c r="AF767" s="1"/>
    </row>
    <row r="768" spans="1:32" ht="15.7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1"/>
      <c r="P768" s="20"/>
      <c r="Q768" s="21"/>
      <c r="R768" s="21"/>
      <c r="S768" s="21"/>
      <c r="T768" s="20"/>
      <c r="U768" s="21"/>
      <c r="V768" s="21"/>
      <c r="W768" s="21"/>
      <c r="X768" s="21"/>
      <c r="Y768" s="21"/>
      <c r="Z768" s="20"/>
      <c r="AA768" s="23"/>
      <c r="AB768" s="1"/>
      <c r="AC768" s="1"/>
      <c r="AD768" s="1"/>
      <c r="AE768" s="1"/>
      <c r="AF768" s="1"/>
    </row>
    <row r="769" spans="1:32" ht="15.7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1"/>
      <c r="P769" s="20"/>
      <c r="Q769" s="21"/>
      <c r="R769" s="21"/>
      <c r="S769" s="21"/>
      <c r="T769" s="20"/>
      <c r="U769" s="21"/>
      <c r="V769" s="21"/>
      <c r="W769" s="21"/>
      <c r="X769" s="21"/>
      <c r="Y769" s="21"/>
      <c r="Z769" s="20"/>
      <c r="AA769" s="23"/>
      <c r="AB769" s="1"/>
      <c r="AC769" s="1"/>
      <c r="AD769" s="1"/>
      <c r="AE769" s="1"/>
      <c r="AF769" s="1"/>
    </row>
    <row r="770" spans="1:32" ht="15.7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1"/>
      <c r="P770" s="20"/>
      <c r="Q770" s="21"/>
      <c r="R770" s="21"/>
      <c r="S770" s="21"/>
      <c r="T770" s="20"/>
      <c r="U770" s="21"/>
      <c r="V770" s="21"/>
      <c r="W770" s="21"/>
      <c r="X770" s="21"/>
      <c r="Y770" s="21"/>
      <c r="Z770" s="20"/>
      <c r="AA770" s="23"/>
      <c r="AB770" s="1"/>
      <c r="AC770" s="1"/>
      <c r="AD770" s="1"/>
      <c r="AE770" s="1"/>
      <c r="AF770" s="1"/>
    </row>
    <row r="771" spans="1:32" ht="15.7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1"/>
      <c r="P771" s="20"/>
      <c r="Q771" s="21"/>
      <c r="R771" s="21"/>
      <c r="S771" s="21"/>
      <c r="T771" s="20"/>
      <c r="U771" s="21"/>
      <c r="V771" s="21"/>
      <c r="W771" s="21"/>
      <c r="X771" s="21"/>
      <c r="Y771" s="21"/>
      <c r="Z771" s="20"/>
      <c r="AA771" s="23"/>
      <c r="AB771" s="1"/>
      <c r="AC771" s="1"/>
      <c r="AD771" s="1"/>
      <c r="AE771" s="1"/>
      <c r="AF771" s="1"/>
    </row>
    <row r="772" spans="1:32" ht="15.7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1"/>
      <c r="P772" s="20"/>
      <c r="Q772" s="21"/>
      <c r="R772" s="21"/>
      <c r="S772" s="21"/>
      <c r="T772" s="20"/>
      <c r="U772" s="21"/>
      <c r="V772" s="21"/>
      <c r="W772" s="21"/>
      <c r="X772" s="21"/>
      <c r="Y772" s="21"/>
      <c r="Z772" s="20"/>
      <c r="AA772" s="23"/>
      <c r="AB772" s="1"/>
      <c r="AC772" s="1"/>
      <c r="AD772" s="1"/>
      <c r="AE772" s="1"/>
      <c r="AF772" s="1"/>
    </row>
    <row r="773" spans="1:32" ht="15.7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1"/>
      <c r="P773" s="20"/>
      <c r="Q773" s="21"/>
      <c r="R773" s="21"/>
      <c r="S773" s="21"/>
      <c r="T773" s="20"/>
      <c r="U773" s="21"/>
      <c r="V773" s="21"/>
      <c r="W773" s="21"/>
      <c r="X773" s="21"/>
      <c r="Y773" s="21"/>
      <c r="Z773" s="20"/>
      <c r="AA773" s="23"/>
      <c r="AB773" s="1"/>
      <c r="AC773" s="1"/>
      <c r="AD773" s="1"/>
      <c r="AE773" s="1"/>
      <c r="AF773" s="1"/>
    </row>
    <row r="774" spans="1:32" ht="15.7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1"/>
      <c r="P774" s="20"/>
      <c r="Q774" s="21"/>
      <c r="R774" s="21"/>
      <c r="S774" s="21"/>
      <c r="T774" s="20"/>
      <c r="U774" s="21"/>
      <c r="V774" s="21"/>
      <c r="W774" s="21"/>
      <c r="X774" s="21"/>
      <c r="Y774" s="21"/>
      <c r="Z774" s="20"/>
      <c r="AA774" s="23"/>
      <c r="AB774" s="1"/>
      <c r="AC774" s="1"/>
      <c r="AD774" s="1"/>
      <c r="AE774" s="1"/>
      <c r="AF774" s="1"/>
    </row>
    <row r="775" spans="1:32" ht="15.7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1"/>
      <c r="P775" s="20"/>
      <c r="Q775" s="21"/>
      <c r="R775" s="21"/>
      <c r="S775" s="21"/>
      <c r="T775" s="20"/>
      <c r="U775" s="21"/>
      <c r="V775" s="21"/>
      <c r="W775" s="21"/>
      <c r="X775" s="21"/>
      <c r="Y775" s="21"/>
      <c r="Z775" s="20"/>
      <c r="AA775" s="23"/>
      <c r="AB775" s="1"/>
      <c r="AC775" s="1"/>
      <c r="AD775" s="1"/>
      <c r="AE775" s="1"/>
      <c r="AF775" s="1"/>
    </row>
    <row r="776" spans="1:32" ht="15.7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1"/>
      <c r="P776" s="20"/>
      <c r="Q776" s="21"/>
      <c r="R776" s="21"/>
      <c r="S776" s="21"/>
      <c r="T776" s="20"/>
      <c r="U776" s="21"/>
      <c r="V776" s="21"/>
      <c r="W776" s="21"/>
      <c r="X776" s="21"/>
      <c r="Y776" s="21"/>
      <c r="Z776" s="20"/>
      <c r="AA776" s="23"/>
      <c r="AB776" s="1"/>
      <c r="AC776" s="1"/>
      <c r="AD776" s="1"/>
      <c r="AE776" s="1"/>
      <c r="AF776" s="1"/>
    </row>
    <row r="777" spans="1:32" ht="15.7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1"/>
      <c r="P777" s="20"/>
      <c r="Q777" s="21"/>
      <c r="R777" s="21"/>
      <c r="S777" s="21"/>
      <c r="T777" s="20"/>
      <c r="U777" s="21"/>
      <c r="V777" s="21"/>
      <c r="W777" s="21"/>
      <c r="X777" s="21"/>
      <c r="Y777" s="21"/>
      <c r="Z777" s="20"/>
      <c r="AA777" s="23"/>
      <c r="AB777" s="1"/>
      <c r="AC777" s="1"/>
      <c r="AD777" s="1"/>
      <c r="AE777" s="1"/>
      <c r="AF777" s="1"/>
    </row>
    <row r="778" spans="1:32" ht="15.7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1"/>
      <c r="P778" s="20"/>
      <c r="Q778" s="21"/>
      <c r="R778" s="21"/>
      <c r="S778" s="21"/>
      <c r="T778" s="20"/>
      <c r="U778" s="21"/>
      <c r="V778" s="21"/>
      <c r="W778" s="21"/>
      <c r="X778" s="21"/>
      <c r="Y778" s="21"/>
      <c r="Z778" s="20"/>
      <c r="AA778" s="23"/>
      <c r="AB778" s="1"/>
      <c r="AC778" s="1"/>
      <c r="AD778" s="1"/>
      <c r="AE778" s="1"/>
      <c r="AF778" s="1"/>
    </row>
    <row r="779" spans="1:32" ht="15.7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1"/>
      <c r="P779" s="20"/>
      <c r="Q779" s="21"/>
      <c r="R779" s="21"/>
      <c r="S779" s="21"/>
      <c r="T779" s="20"/>
      <c r="U779" s="21"/>
      <c r="V779" s="21"/>
      <c r="W779" s="21"/>
      <c r="X779" s="21"/>
      <c r="Y779" s="21"/>
      <c r="Z779" s="20"/>
      <c r="AA779" s="23"/>
      <c r="AB779" s="1"/>
      <c r="AC779" s="1"/>
      <c r="AD779" s="1"/>
      <c r="AE779" s="1"/>
      <c r="AF779" s="1"/>
    </row>
    <row r="780" spans="1:32" ht="15.7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1"/>
      <c r="P780" s="20"/>
      <c r="Q780" s="21"/>
      <c r="R780" s="21"/>
      <c r="S780" s="21"/>
      <c r="T780" s="20"/>
      <c r="U780" s="21"/>
      <c r="V780" s="21"/>
      <c r="W780" s="21"/>
      <c r="X780" s="21"/>
      <c r="Y780" s="21"/>
      <c r="Z780" s="20"/>
      <c r="AA780" s="23"/>
      <c r="AB780" s="1"/>
      <c r="AC780" s="1"/>
      <c r="AD780" s="1"/>
      <c r="AE780" s="1"/>
      <c r="AF780" s="1"/>
    </row>
    <row r="781" spans="1:32" ht="15.7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1"/>
      <c r="P781" s="20"/>
      <c r="Q781" s="21"/>
      <c r="R781" s="21"/>
      <c r="S781" s="21"/>
      <c r="T781" s="20"/>
      <c r="U781" s="21"/>
      <c r="V781" s="21"/>
      <c r="W781" s="21"/>
      <c r="X781" s="21"/>
      <c r="Y781" s="21"/>
      <c r="Z781" s="20"/>
      <c r="AA781" s="23"/>
      <c r="AB781" s="1"/>
      <c r="AC781" s="1"/>
      <c r="AD781" s="1"/>
      <c r="AE781" s="1"/>
      <c r="AF781" s="1"/>
    </row>
    <row r="782" spans="1:32" ht="15.7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1"/>
      <c r="P782" s="20"/>
      <c r="Q782" s="21"/>
      <c r="R782" s="21"/>
      <c r="S782" s="21"/>
      <c r="T782" s="20"/>
      <c r="U782" s="21"/>
      <c r="V782" s="21"/>
      <c r="W782" s="21"/>
      <c r="X782" s="21"/>
      <c r="Y782" s="21"/>
      <c r="Z782" s="20"/>
      <c r="AA782" s="23"/>
      <c r="AB782" s="1"/>
      <c r="AC782" s="1"/>
      <c r="AD782" s="1"/>
      <c r="AE782" s="1"/>
      <c r="AF782" s="1"/>
    </row>
    <row r="783" spans="1:32" ht="15.7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1"/>
      <c r="P783" s="20"/>
      <c r="Q783" s="21"/>
      <c r="R783" s="21"/>
      <c r="S783" s="21"/>
      <c r="T783" s="20"/>
      <c r="U783" s="21"/>
      <c r="V783" s="21"/>
      <c r="W783" s="21"/>
      <c r="X783" s="21"/>
      <c r="Y783" s="21"/>
      <c r="Z783" s="20"/>
      <c r="AA783" s="23"/>
      <c r="AB783" s="1"/>
      <c r="AC783" s="1"/>
      <c r="AD783" s="1"/>
      <c r="AE783" s="1"/>
      <c r="AF783" s="1"/>
    </row>
    <row r="784" spans="1:32" ht="15.7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1"/>
      <c r="P784" s="20"/>
      <c r="Q784" s="21"/>
      <c r="R784" s="21"/>
      <c r="S784" s="21"/>
      <c r="T784" s="20"/>
      <c r="U784" s="21"/>
      <c r="V784" s="21"/>
      <c r="W784" s="21"/>
      <c r="X784" s="21"/>
      <c r="Y784" s="21"/>
      <c r="Z784" s="20"/>
      <c r="AA784" s="23"/>
      <c r="AB784" s="1"/>
      <c r="AC784" s="1"/>
      <c r="AD784" s="1"/>
      <c r="AE784" s="1"/>
      <c r="AF784" s="1"/>
    </row>
    <row r="785" spans="1:32" ht="15.7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1"/>
      <c r="P785" s="20"/>
      <c r="Q785" s="21"/>
      <c r="R785" s="21"/>
      <c r="S785" s="21"/>
      <c r="T785" s="20"/>
      <c r="U785" s="21"/>
      <c r="V785" s="21"/>
      <c r="W785" s="21"/>
      <c r="X785" s="21"/>
      <c r="Y785" s="21"/>
      <c r="Z785" s="20"/>
      <c r="AA785" s="23"/>
      <c r="AB785" s="1"/>
      <c r="AC785" s="1"/>
      <c r="AD785" s="1"/>
      <c r="AE785" s="1"/>
      <c r="AF785" s="1"/>
    </row>
    <row r="786" spans="1:32" ht="15.7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1"/>
      <c r="P786" s="20"/>
      <c r="Q786" s="21"/>
      <c r="R786" s="21"/>
      <c r="S786" s="21"/>
      <c r="T786" s="20"/>
      <c r="U786" s="21"/>
      <c r="V786" s="21"/>
      <c r="W786" s="21"/>
      <c r="X786" s="21"/>
      <c r="Y786" s="21"/>
      <c r="Z786" s="20"/>
      <c r="AA786" s="23"/>
      <c r="AB786" s="1"/>
      <c r="AC786" s="1"/>
      <c r="AD786" s="1"/>
      <c r="AE786" s="1"/>
      <c r="AF786" s="1"/>
    </row>
    <row r="787" spans="1:32" ht="15.7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1"/>
      <c r="P787" s="20"/>
      <c r="Q787" s="21"/>
      <c r="R787" s="21"/>
      <c r="S787" s="21"/>
      <c r="T787" s="20"/>
      <c r="U787" s="21"/>
      <c r="V787" s="21"/>
      <c r="W787" s="21"/>
      <c r="X787" s="21"/>
      <c r="Y787" s="21"/>
      <c r="Z787" s="20"/>
      <c r="AA787" s="23"/>
      <c r="AB787" s="1"/>
      <c r="AC787" s="1"/>
      <c r="AD787" s="1"/>
      <c r="AE787" s="1"/>
      <c r="AF787" s="1"/>
    </row>
    <row r="788" spans="1:32" ht="15.7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1"/>
      <c r="P788" s="20"/>
      <c r="Q788" s="21"/>
      <c r="R788" s="21"/>
      <c r="S788" s="21"/>
      <c r="T788" s="20"/>
      <c r="U788" s="21"/>
      <c r="V788" s="21"/>
      <c r="W788" s="21"/>
      <c r="X788" s="21"/>
      <c r="Y788" s="21"/>
      <c r="Z788" s="20"/>
      <c r="AA788" s="23"/>
      <c r="AB788" s="1"/>
      <c r="AC788" s="1"/>
      <c r="AD788" s="1"/>
      <c r="AE788" s="1"/>
      <c r="AF788" s="1"/>
    </row>
    <row r="789" spans="1:32" ht="15.7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1"/>
      <c r="P789" s="20"/>
      <c r="Q789" s="21"/>
      <c r="R789" s="21"/>
      <c r="S789" s="21"/>
      <c r="T789" s="20"/>
      <c r="U789" s="21"/>
      <c r="V789" s="21"/>
      <c r="W789" s="21"/>
      <c r="X789" s="21"/>
      <c r="Y789" s="21"/>
      <c r="Z789" s="20"/>
      <c r="AA789" s="23"/>
      <c r="AB789" s="1"/>
      <c r="AC789" s="1"/>
      <c r="AD789" s="1"/>
      <c r="AE789" s="1"/>
      <c r="AF789" s="1"/>
    </row>
    <row r="790" spans="1:32" ht="15.7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1"/>
      <c r="P790" s="20"/>
      <c r="Q790" s="21"/>
      <c r="R790" s="21"/>
      <c r="S790" s="21"/>
      <c r="T790" s="20"/>
      <c r="U790" s="21"/>
      <c r="V790" s="21"/>
      <c r="W790" s="21"/>
      <c r="X790" s="21"/>
      <c r="Y790" s="21"/>
      <c r="Z790" s="20"/>
      <c r="AA790" s="23"/>
      <c r="AB790" s="1"/>
      <c r="AC790" s="1"/>
      <c r="AD790" s="1"/>
      <c r="AE790" s="1"/>
      <c r="AF790" s="1"/>
    </row>
    <row r="791" spans="1:32" ht="15.7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1"/>
      <c r="P791" s="20"/>
      <c r="Q791" s="21"/>
      <c r="R791" s="21"/>
      <c r="S791" s="21"/>
      <c r="T791" s="20"/>
      <c r="U791" s="21"/>
      <c r="V791" s="21"/>
      <c r="W791" s="21"/>
      <c r="X791" s="21"/>
      <c r="Y791" s="21"/>
      <c r="Z791" s="20"/>
      <c r="AA791" s="23"/>
      <c r="AB791" s="1"/>
      <c r="AC791" s="1"/>
      <c r="AD791" s="1"/>
      <c r="AE791" s="1"/>
      <c r="AF791" s="1"/>
    </row>
    <row r="792" spans="1:32" ht="15.7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1"/>
      <c r="P792" s="20"/>
      <c r="Q792" s="21"/>
      <c r="R792" s="21"/>
      <c r="S792" s="21"/>
      <c r="T792" s="20"/>
      <c r="U792" s="21"/>
      <c r="V792" s="21"/>
      <c r="W792" s="21"/>
      <c r="X792" s="21"/>
      <c r="Y792" s="21"/>
      <c r="Z792" s="20"/>
      <c r="AA792" s="23"/>
      <c r="AB792" s="1"/>
      <c r="AC792" s="1"/>
      <c r="AD792" s="1"/>
      <c r="AE792" s="1"/>
      <c r="AF792" s="1"/>
    </row>
    <row r="793" spans="1:32" ht="15.7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1"/>
      <c r="P793" s="20"/>
      <c r="Q793" s="21"/>
      <c r="R793" s="21"/>
      <c r="S793" s="21"/>
      <c r="T793" s="20"/>
      <c r="U793" s="21"/>
      <c r="V793" s="21"/>
      <c r="W793" s="21"/>
      <c r="X793" s="21"/>
      <c r="Y793" s="21"/>
      <c r="Z793" s="20"/>
      <c r="AA793" s="23"/>
      <c r="AB793" s="1"/>
      <c r="AC793" s="1"/>
      <c r="AD793" s="1"/>
      <c r="AE793" s="1"/>
      <c r="AF793" s="1"/>
    </row>
    <row r="794" spans="1:32" ht="15.7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1"/>
      <c r="P794" s="20"/>
      <c r="Q794" s="21"/>
      <c r="R794" s="21"/>
      <c r="S794" s="21"/>
      <c r="T794" s="20"/>
      <c r="U794" s="21"/>
      <c r="V794" s="21"/>
      <c r="W794" s="21"/>
      <c r="X794" s="21"/>
      <c r="Y794" s="21"/>
      <c r="Z794" s="20"/>
      <c r="AA794" s="23"/>
      <c r="AB794" s="1"/>
      <c r="AC794" s="1"/>
      <c r="AD794" s="1"/>
      <c r="AE794" s="1"/>
      <c r="AF794" s="1"/>
    </row>
    <row r="795" spans="1:32" ht="15.7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1"/>
      <c r="P795" s="20"/>
      <c r="Q795" s="21"/>
      <c r="R795" s="21"/>
      <c r="S795" s="21"/>
      <c r="T795" s="20"/>
      <c r="U795" s="21"/>
      <c r="V795" s="21"/>
      <c r="W795" s="21"/>
      <c r="X795" s="21"/>
      <c r="Y795" s="21"/>
      <c r="Z795" s="20"/>
      <c r="AA795" s="23"/>
      <c r="AB795" s="1"/>
      <c r="AC795" s="1"/>
      <c r="AD795" s="1"/>
      <c r="AE795" s="1"/>
      <c r="AF795" s="1"/>
    </row>
    <row r="796" spans="1:32" ht="15.7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1"/>
      <c r="P796" s="20"/>
      <c r="Q796" s="21"/>
      <c r="R796" s="21"/>
      <c r="S796" s="21"/>
      <c r="T796" s="20"/>
      <c r="U796" s="21"/>
      <c r="V796" s="21"/>
      <c r="W796" s="21"/>
      <c r="X796" s="21"/>
      <c r="Y796" s="21"/>
      <c r="Z796" s="20"/>
      <c r="AA796" s="23"/>
      <c r="AB796" s="1"/>
      <c r="AC796" s="1"/>
      <c r="AD796" s="1"/>
      <c r="AE796" s="1"/>
      <c r="AF796" s="1"/>
    </row>
    <row r="797" spans="1:32" ht="15.7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1"/>
      <c r="P797" s="20"/>
      <c r="Q797" s="21"/>
      <c r="R797" s="21"/>
      <c r="S797" s="21"/>
      <c r="T797" s="20"/>
      <c r="U797" s="21"/>
      <c r="V797" s="21"/>
      <c r="W797" s="21"/>
      <c r="X797" s="21"/>
      <c r="Y797" s="21"/>
      <c r="Z797" s="20"/>
      <c r="AA797" s="23"/>
      <c r="AB797" s="1"/>
      <c r="AC797" s="1"/>
      <c r="AD797" s="1"/>
      <c r="AE797" s="1"/>
      <c r="AF797" s="1"/>
    </row>
    <row r="798" spans="1:32" ht="15.7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1"/>
      <c r="P798" s="20"/>
      <c r="Q798" s="21"/>
      <c r="R798" s="21"/>
      <c r="S798" s="21"/>
      <c r="T798" s="20"/>
      <c r="U798" s="21"/>
      <c r="V798" s="21"/>
      <c r="W798" s="21"/>
      <c r="X798" s="21"/>
      <c r="Y798" s="21"/>
      <c r="Z798" s="20"/>
      <c r="AA798" s="23"/>
      <c r="AB798" s="1"/>
      <c r="AC798" s="1"/>
      <c r="AD798" s="1"/>
      <c r="AE798" s="1"/>
      <c r="AF798" s="1"/>
    </row>
    <row r="799" spans="1:32" ht="15.7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1"/>
      <c r="P799" s="20"/>
      <c r="Q799" s="21"/>
      <c r="R799" s="21"/>
      <c r="S799" s="21"/>
      <c r="T799" s="20"/>
      <c r="U799" s="21"/>
      <c r="V799" s="21"/>
      <c r="W799" s="21"/>
      <c r="X799" s="21"/>
      <c r="Y799" s="21"/>
      <c r="Z799" s="20"/>
      <c r="AA799" s="23"/>
      <c r="AB799" s="1"/>
      <c r="AC799" s="1"/>
      <c r="AD799" s="1"/>
      <c r="AE799" s="1"/>
      <c r="AF799" s="1"/>
    </row>
    <row r="800" spans="1:32" ht="15.7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1"/>
      <c r="P800" s="20"/>
      <c r="Q800" s="21"/>
      <c r="R800" s="21"/>
      <c r="S800" s="21"/>
      <c r="T800" s="20"/>
      <c r="U800" s="21"/>
      <c r="V800" s="21"/>
      <c r="W800" s="21"/>
      <c r="X800" s="21"/>
      <c r="Y800" s="21"/>
      <c r="Z800" s="20"/>
      <c r="AA800" s="23"/>
      <c r="AB800" s="1"/>
      <c r="AC800" s="1"/>
      <c r="AD800" s="1"/>
      <c r="AE800" s="1"/>
      <c r="AF800" s="1"/>
    </row>
    <row r="801" spans="1:32" ht="15.7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1"/>
      <c r="P801" s="20"/>
      <c r="Q801" s="21"/>
      <c r="R801" s="21"/>
      <c r="S801" s="21"/>
      <c r="T801" s="20"/>
      <c r="U801" s="21"/>
      <c r="V801" s="21"/>
      <c r="W801" s="21"/>
      <c r="X801" s="21"/>
      <c r="Y801" s="21"/>
      <c r="Z801" s="20"/>
      <c r="AA801" s="23"/>
      <c r="AB801" s="1"/>
      <c r="AC801" s="1"/>
      <c r="AD801" s="1"/>
      <c r="AE801" s="1"/>
      <c r="AF801" s="1"/>
    </row>
    <row r="802" spans="1:32" ht="15.7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1"/>
      <c r="P802" s="20"/>
      <c r="Q802" s="21"/>
      <c r="R802" s="21"/>
      <c r="S802" s="21"/>
      <c r="T802" s="20"/>
      <c r="U802" s="21"/>
      <c r="V802" s="21"/>
      <c r="W802" s="21"/>
      <c r="X802" s="21"/>
      <c r="Y802" s="21"/>
      <c r="Z802" s="20"/>
      <c r="AA802" s="23"/>
      <c r="AB802" s="1"/>
      <c r="AC802" s="1"/>
      <c r="AD802" s="1"/>
      <c r="AE802" s="1"/>
      <c r="AF802" s="1"/>
    </row>
    <row r="803" spans="1:32" ht="15.7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1"/>
      <c r="P803" s="20"/>
      <c r="Q803" s="21"/>
      <c r="R803" s="21"/>
      <c r="S803" s="21"/>
      <c r="T803" s="20"/>
      <c r="U803" s="21"/>
      <c r="V803" s="21"/>
      <c r="W803" s="21"/>
      <c r="X803" s="21"/>
      <c r="Y803" s="21"/>
      <c r="Z803" s="20"/>
      <c r="AA803" s="23"/>
      <c r="AB803" s="1"/>
      <c r="AC803" s="1"/>
      <c r="AD803" s="1"/>
      <c r="AE803" s="1"/>
      <c r="AF803" s="1"/>
    </row>
    <row r="804" spans="1:32" ht="15.7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1"/>
      <c r="P804" s="20"/>
      <c r="Q804" s="21"/>
      <c r="R804" s="21"/>
      <c r="S804" s="21"/>
      <c r="T804" s="20"/>
      <c r="U804" s="21"/>
      <c r="V804" s="21"/>
      <c r="W804" s="21"/>
      <c r="X804" s="21"/>
      <c r="Y804" s="21"/>
      <c r="Z804" s="20"/>
      <c r="AA804" s="23"/>
      <c r="AB804" s="1"/>
      <c r="AC804" s="1"/>
      <c r="AD804" s="1"/>
      <c r="AE804" s="1"/>
      <c r="AF804" s="1"/>
    </row>
    <row r="805" spans="1:32" ht="15.7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1"/>
      <c r="P805" s="20"/>
      <c r="Q805" s="21"/>
      <c r="R805" s="21"/>
      <c r="S805" s="21"/>
      <c r="T805" s="20"/>
      <c r="U805" s="21"/>
      <c r="V805" s="21"/>
      <c r="W805" s="21"/>
      <c r="X805" s="21"/>
      <c r="Y805" s="21"/>
      <c r="Z805" s="20"/>
      <c r="AA805" s="23"/>
      <c r="AB805" s="1"/>
      <c r="AC805" s="1"/>
      <c r="AD805" s="1"/>
      <c r="AE805" s="1"/>
      <c r="AF805" s="1"/>
    </row>
    <row r="806" spans="1:32" ht="15.7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1"/>
      <c r="P806" s="20"/>
      <c r="Q806" s="21"/>
      <c r="R806" s="21"/>
      <c r="S806" s="21"/>
      <c r="T806" s="20"/>
      <c r="U806" s="21"/>
      <c r="V806" s="21"/>
      <c r="W806" s="21"/>
      <c r="X806" s="21"/>
      <c r="Y806" s="21"/>
      <c r="Z806" s="20"/>
      <c r="AA806" s="23"/>
      <c r="AB806" s="1"/>
      <c r="AC806" s="1"/>
      <c r="AD806" s="1"/>
      <c r="AE806" s="1"/>
      <c r="AF806" s="1"/>
    </row>
    <row r="807" spans="1:32" ht="15.7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1"/>
      <c r="P807" s="20"/>
      <c r="Q807" s="21"/>
      <c r="R807" s="21"/>
      <c r="S807" s="21"/>
      <c r="T807" s="20"/>
      <c r="U807" s="21"/>
      <c r="V807" s="21"/>
      <c r="W807" s="21"/>
      <c r="X807" s="21"/>
      <c r="Y807" s="21"/>
      <c r="Z807" s="20"/>
      <c r="AA807" s="23"/>
      <c r="AB807" s="1"/>
      <c r="AC807" s="1"/>
      <c r="AD807" s="1"/>
      <c r="AE807" s="1"/>
      <c r="AF807" s="1"/>
    </row>
    <row r="808" spans="1:32" ht="15.7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1"/>
      <c r="P808" s="20"/>
      <c r="Q808" s="21"/>
      <c r="R808" s="21"/>
      <c r="S808" s="21"/>
      <c r="T808" s="20"/>
      <c r="U808" s="21"/>
      <c r="V808" s="21"/>
      <c r="W808" s="21"/>
      <c r="X808" s="21"/>
      <c r="Y808" s="21"/>
      <c r="Z808" s="20"/>
      <c r="AA808" s="23"/>
      <c r="AB808" s="1"/>
      <c r="AC808" s="1"/>
      <c r="AD808" s="1"/>
      <c r="AE808" s="1"/>
      <c r="AF808" s="1"/>
    </row>
    <row r="809" spans="1:32" ht="15.7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1"/>
      <c r="P809" s="20"/>
      <c r="Q809" s="21"/>
      <c r="R809" s="21"/>
      <c r="S809" s="21"/>
      <c r="T809" s="20"/>
      <c r="U809" s="21"/>
      <c r="V809" s="21"/>
      <c r="W809" s="21"/>
      <c r="X809" s="21"/>
      <c r="Y809" s="21"/>
      <c r="Z809" s="20"/>
      <c r="AA809" s="23"/>
      <c r="AB809" s="1"/>
      <c r="AC809" s="1"/>
      <c r="AD809" s="1"/>
      <c r="AE809" s="1"/>
      <c r="AF809" s="1"/>
    </row>
    <row r="810" spans="1:32" ht="15.7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1"/>
      <c r="P810" s="20"/>
      <c r="Q810" s="21"/>
      <c r="R810" s="21"/>
      <c r="S810" s="21"/>
      <c r="T810" s="20"/>
      <c r="U810" s="21"/>
      <c r="V810" s="21"/>
      <c r="W810" s="21"/>
      <c r="X810" s="21"/>
      <c r="Y810" s="21"/>
      <c r="Z810" s="20"/>
      <c r="AA810" s="23"/>
      <c r="AB810" s="1"/>
      <c r="AC810" s="1"/>
      <c r="AD810" s="1"/>
      <c r="AE810" s="1"/>
      <c r="AF810" s="1"/>
    </row>
    <row r="811" spans="1:32" ht="15.7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1"/>
      <c r="P811" s="20"/>
      <c r="Q811" s="21"/>
      <c r="R811" s="21"/>
      <c r="S811" s="21"/>
      <c r="T811" s="20"/>
      <c r="U811" s="21"/>
      <c r="V811" s="21"/>
      <c r="W811" s="21"/>
      <c r="X811" s="21"/>
      <c r="Y811" s="21"/>
      <c r="Z811" s="20"/>
      <c r="AA811" s="23"/>
      <c r="AB811" s="1"/>
      <c r="AC811" s="1"/>
      <c r="AD811" s="1"/>
      <c r="AE811" s="1"/>
      <c r="AF811" s="1"/>
    </row>
    <row r="812" spans="1:32" ht="15.7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1"/>
      <c r="P812" s="20"/>
      <c r="Q812" s="21"/>
      <c r="R812" s="21"/>
      <c r="S812" s="21"/>
      <c r="T812" s="20"/>
      <c r="U812" s="21"/>
      <c r="V812" s="21"/>
      <c r="W812" s="21"/>
      <c r="X812" s="21"/>
      <c r="Y812" s="21"/>
      <c r="Z812" s="20"/>
      <c r="AA812" s="23"/>
      <c r="AB812" s="1"/>
      <c r="AC812" s="1"/>
      <c r="AD812" s="1"/>
      <c r="AE812" s="1"/>
      <c r="AF812" s="1"/>
    </row>
    <row r="813" spans="1:32" ht="15.7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1"/>
      <c r="P813" s="20"/>
      <c r="Q813" s="21"/>
      <c r="R813" s="21"/>
      <c r="S813" s="21"/>
      <c r="T813" s="20"/>
      <c r="U813" s="21"/>
      <c r="V813" s="21"/>
      <c r="W813" s="21"/>
      <c r="X813" s="21"/>
      <c r="Y813" s="21"/>
      <c r="Z813" s="20"/>
      <c r="AA813" s="23"/>
      <c r="AB813" s="1"/>
      <c r="AC813" s="1"/>
      <c r="AD813" s="1"/>
      <c r="AE813" s="1"/>
      <c r="AF813" s="1"/>
    </row>
    <row r="814" spans="1:32" ht="15.7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1"/>
      <c r="P814" s="20"/>
      <c r="Q814" s="21"/>
      <c r="R814" s="21"/>
      <c r="S814" s="21"/>
      <c r="T814" s="20"/>
      <c r="U814" s="21"/>
      <c r="V814" s="21"/>
      <c r="W814" s="21"/>
      <c r="X814" s="21"/>
      <c r="Y814" s="21"/>
      <c r="Z814" s="20"/>
      <c r="AA814" s="23"/>
      <c r="AB814" s="1"/>
      <c r="AC814" s="1"/>
      <c r="AD814" s="1"/>
      <c r="AE814" s="1"/>
      <c r="AF814" s="1"/>
    </row>
    <row r="815" spans="1:32" ht="15.7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1"/>
      <c r="P815" s="20"/>
      <c r="Q815" s="21"/>
      <c r="R815" s="21"/>
      <c r="S815" s="21"/>
      <c r="T815" s="20"/>
      <c r="U815" s="21"/>
      <c r="V815" s="21"/>
      <c r="W815" s="21"/>
      <c r="X815" s="21"/>
      <c r="Y815" s="21"/>
      <c r="Z815" s="20"/>
      <c r="AA815" s="23"/>
      <c r="AB815" s="1"/>
      <c r="AC815" s="1"/>
      <c r="AD815" s="1"/>
      <c r="AE815" s="1"/>
      <c r="AF815" s="1"/>
    </row>
    <row r="816" spans="1:32" ht="15.7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1"/>
      <c r="P816" s="20"/>
      <c r="Q816" s="21"/>
      <c r="R816" s="21"/>
      <c r="S816" s="21"/>
      <c r="T816" s="20"/>
      <c r="U816" s="21"/>
      <c r="V816" s="21"/>
      <c r="W816" s="21"/>
      <c r="X816" s="21"/>
      <c r="Y816" s="21"/>
      <c r="Z816" s="20"/>
      <c r="AA816" s="23"/>
      <c r="AB816" s="1"/>
      <c r="AC816" s="1"/>
      <c r="AD816" s="1"/>
      <c r="AE816" s="1"/>
      <c r="AF816" s="1"/>
    </row>
    <row r="817" spans="1:32" ht="15.7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1"/>
      <c r="P817" s="20"/>
      <c r="Q817" s="21"/>
      <c r="R817" s="21"/>
      <c r="S817" s="21"/>
      <c r="T817" s="20"/>
      <c r="U817" s="21"/>
      <c r="V817" s="21"/>
      <c r="W817" s="21"/>
      <c r="X817" s="21"/>
      <c r="Y817" s="21"/>
      <c r="Z817" s="20"/>
      <c r="AA817" s="23"/>
      <c r="AB817" s="1"/>
      <c r="AC817" s="1"/>
      <c r="AD817" s="1"/>
      <c r="AE817" s="1"/>
      <c r="AF817" s="1"/>
    </row>
    <row r="818" spans="1:32" ht="15.7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1"/>
      <c r="P818" s="20"/>
      <c r="Q818" s="21"/>
      <c r="R818" s="21"/>
      <c r="S818" s="21"/>
      <c r="T818" s="20"/>
      <c r="U818" s="21"/>
      <c r="V818" s="21"/>
      <c r="W818" s="21"/>
      <c r="X818" s="21"/>
      <c r="Y818" s="21"/>
      <c r="Z818" s="20"/>
      <c r="AA818" s="23"/>
      <c r="AB818" s="1"/>
      <c r="AC818" s="1"/>
      <c r="AD818" s="1"/>
      <c r="AE818" s="1"/>
      <c r="AF818" s="1"/>
    </row>
    <row r="819" spans="1:32" ht="15.7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1"/>
      <c r="P819" s="20"/>
      <c r="Q819" s="21"/>
      <c r="R819" s="21"/>
      <c r="S819" s="21"/>
      <c r="T819" s="20"/>
      <c r="U819" s="21"/>
      <c r="V819" s="21"/>
      <c r="W819" s="21"/>
      <c r="X819" s="21"/>
      <c r="Y819" s="21"/>
      <c r="Z819" s="20"/>
      <c r="AA819" s="23"/>
      <c r="AB819" s="1"/>
      <c r="AC819" s="1"/>
      <c r="AD819" s="1"/>
      <c r="AE819" s="1"/>
      <c r="AF819" s="1"/>
    </row>
    <row r="820" spans="1:32" ht="15.7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1"/>
      <c r="P820" s="20"/>
      <c r="Q820" s="21"/>
      <c r="R820" s="21"/>
      <c r="S820" s="21"/>
      <c r="T820" s="20"/>
      <c r="U820" s="21"/>
      <c r="V820" s="21"/>
      <c r="W820" s="21"/>
      <c r="X820" s="21"/>
      <c r="Y820" s="21"/>
      <c r="Z820" s="20"/>
      <c r="AA820" s="23"/>
      <c r="AB820" s="1"/>
      <c r="AC820" s="1"/>
      <c r="AD820" s="1"/>
      <c r="AE820" s="1"/>
      <c r="AF820" s="1"/>
    </row>
    <row r="821" spans="1:32" ht="15.7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1"/>
      <c r="P821" s="20"/>
      <c r="Q821" s="21"/>
      <c r="R821" s="21"/>
      <c r="S821" s="21"/>
      <c r="T821" s="20"/>
      <c r="U821" s="21"/>
      <c r="V821" s="21"/>
      <c r="W821" s="21"/>
      <c r="X821" s="21"/>
      <c r="Y821" s="21"/>
      <c r="Z821" s="20"/>
      <c r="AA821" s="23"/>
      <c r="AB821" s="1"/>
      <c r="AC821" s="1"/>
      <c r="AD821" s="1"/>
      <c r="AE821" s="1"/>
      <c r="AF821" s="1"/>
    </row>
    <row r="822" spans="1:32" ht="15.7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1"/>
      <c r="P822" s="20"/>
      <c r="Q822" s="21"/>
      <c r="R822" s="21"/>
      <c r="S822" s="21"/>
      <c r="T822" s="20"/>
      <c r="U822" s="21"/>
      <c r="V822" s="21"/>
      <c r="W822" s="21"/>
      <c r="X822" s="21"/>
      <c r="Y822" s="21"/>
      <c r="Z822" s="20"/>
      <c r="AA822" s="23"/>
      <c r="AB822" s="1"/>
      <c r="AC822" s="1"/>
      <c r="AD822" s="1"/>
      <c r="AE822" s="1"/>
      <c r="AF822" s="1"/>
    </row>
    <row r="823" spans="1:32" ht="15.7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1"/>
      <c r="P823" s="20"/>
      <c r="Q823" s="21"/>
      <c r="R823" s="21"/>
      <c r="S823" s="21"/>
      <c r="T823" s="20"/>
      <c r="U823" s="21"/>
      <c r="V823" s="21"/>
      <c r="W823" s="21"/>
      <c r="X823" s="21"/>
      <c r="Y823" s="21"/>
      <c r="Z823" s="20"/>
      <c r="AA823" s="23"/>
      <c r="AB823" s="1"/>
      <c r="AC823" s="1"/>
      <c r="AD823" s="1"/>
      <c r="AE823" s="1"/>
      <c r="AF823" s="1"/>
    </row>
    <row r="824" spans="1:32" ht="15.7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1"/>
      <c r="P824" s="20"/>
      <c r="Q824" s="21"/>
      <c r="R824" s="21"/>
      <c r="S824" s="21"/>
      <c r="T824" s="20"/>
      <c r="U824" s="21"/>
      <c r="V824" s="21"/>
      <c r="W824" s="21"/>
      <c r="X824" s="21"/>
      <c r="Y824" s="21"/>
      <c r="Z824" s="20"/>
      <c r="AA824" s="23"/>
      <c r="AB824" s="1"/>
      <c r="AC824" s="1"/>
      <c r="AD824" s="1"/>
      <c r="AE824" s="1"/>
      <c r="AF824" s="1"/>
    </row>
    <row r="825" spans="1:32" ht="15.7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1"/>
      <c r="P825" s="20"/>
      <c r="Q825" s="21"/>
      <c r="R825" s="21"/>
      <c r="S825" s="21"/>
      <c r="T825" s="20"/>
      <c r="U825" s="21"/>
      <c r="V825" s="21"/>
      <c r="W825" s="21"/>
      <c r="X825" s="21"/>
      <c r="Y825" s="21"/>
      <c r="Z825" s="20"/>
      <c r="AA825" s="23"/>
      <c r="AB825" s="1"/>
      <c r="AC825" s="1"/>
      <c r="AD825" s="1"/>
      <c r="AE825" s="1"/>
      <c r="AF825" s="1"/>
    </row>
    <row r="826" spans="1:32" ht="15.7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1"/>
      <c r="P826" s="20"/>
      <c r="Q826" s="21"/>
      <c r="R826" s="21"/>
      <c r="S826" s="21"/>
      <c r="T826" s="20"/>
      <c r="U826" s="21"/>
      <c r="V826" s="21"/>
      <c r="W826" s="21"/>
      <c r="X826" s="21"/>
      <c r="Y826" s="21"/>
      <c r="Z826" s="20"/>
      <c r="AA826" s="23"/>
      <c r="AB826" s="1"/>
      <c r="AC826" s="1"/>
      <c r="AD826" s="1"/>
      <c r="AE826" s="1"/>
      <c r="AF826" s="1"/>
    </row>
    <row r="827" spans="1:32" ht="15.7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1"/>
      <c r="P827" s="20"/>
      <c r="Q827" s="21"/>
      <c r="R827" s="21"/>
      <c r="S827" s="21"/>
      <c r="T827" s="20"/>
      <c r="U827" s="21"/>
      <c r="V827" s="21"/>
      <c r="W827" s="21"/>
      <c r="X827" s="21"/>
      <c r="Y827" s="21"/>
      <c r="Z827" s="20"/>
      <c r="AA827" s="23"/>
      <c r="AB827" s="1"/>
      <c r="AC827" s="1"/>
      <c r="AD827" s="1"/>
      <c r="AE827" s="1"/>
      <c r="AF827" s="1"/>
    </row>
    <row r="828" spans="1:32" ht="15.7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1"/>
      <c r="P828" s="20"/>
      <c r="Q828" s="21"/>
      <c r="R828" s="21"/>
      <c r="S828" s="21"/>
      <c r="T828" s="20"/>
      <c r="U828" s="21"/>
      <c r="V828" s="21"/>
      <c r="W828" s="21"/>
      <c r="X828" s="21"/>
      <c r="Y828" s="21"/>
      <c r="Z828" s="20"/>
      <c r="AA828" s="23"/>
      <c r="AB828" s="1"/>
      <c r="AC828" s="1"/>
      <c r="AD828" s="1"/>
      <c r="AE828" s="1"/>
      <c r="AF828" s="1"/>
    </row>
    <row r="829" spans="1:32" ht="15.7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1"/>
      <c r="P829" s="20"/>
      <c r="Q829" s="21"/>
      <c r="R829" s="21"/>
      <c r="S829" s="21"/>
      <c r="T829" s="20"/>
      <c r="U829" s="21"/>
      <c r="V829" s="21"/>
      <c r="W829" s="21"/>
      <c r="X829" s="21"/>
      <c r="Y829" s="21"/>
      <c r="Z829" s="20"/>
      <c r="AA829" s="23"/>
      <c r="AB829" s="1"/>
      <c r="AC829" s="1"/>
      <c r="AD829" s="1"/>
      <c r="AE829" s="1"/>
      <c r="AF829" s="1"/>
    </row>
    <row r="830" spans="1:32" ht="15.7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1"/>
      <c r="P830" s="20"/>
      <c r="Q830" s="21"/>
      <c r="R830" s="21"/>
      <c r="S830" s="21"/>
      <c r="T830" s="20"/>
      <c r="U830" s="21"/>
      <c r="V830" s="21"/>
      <c r="W830" s="21"/>
      <c r="X830" s="21"/>
      <c r="Y830" s="21"/>
      <c r="Z830" s="20"/>
      <c r="AA830" s="23"/>
      <c r="AB830" s="1"/>
      <c r="AC830" s="1"/>
      <c r="AD830" s="1"/>
      <c r="AE830" s="1"/>
      <c r="AF830" s="1"/>
    </row>
    <row r="831" spans="1:32" ht="15.7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1"/>
      <c r="P831" s="20"/>
      <c r="Q831" s="21"/>
      <c r="R831" s="21"/>
      <c r="S831" s="21"/>
      <c r="T831" s="20"/>
      <c r="U831" s="21"/>
      <c r="V831" s="21"/>
      <c r="W831" s="21"/>
      <c r="X831" s="21"/>
      <c r="Y831" s="21"/>
      <c r="Z831" s="20"/>
      <c r="AA831" s="23"/>
      <c r="AB831" s="1"/>
      <c r="AC831" s="1"/>
      <c r="AD831" s="1"/>
      <c r="AE831" s="1"/>
      <c r="AF831" s="1"/>
    </row>
    <row r="832" spans="1:32" ht="15.7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1"/>
      <c r="P832" s="20"/>
      <c r="Q832" s="21"/>
      <c r="R832" s="21"/>
      <c r="S832" s="21"/>
      <c r="T832" s="20"/>
      <c r="U832" s="21"/>
      <c r="V832" s="21"/>
      <c r="W832" s="21"/>
      <c r="X832" s="21"/>
      <c r="Y832" s="21"/>
      <c r="Z832" s="20"/>
      <c r="AA832" s="23"/>
      <c r="AB832" s="1"/>
      <c r="AC832" s="1"/>
      <c r="AD832" s="1"/>
      <c r="AE832" s="1"/>
      <c r="AF832" s="1"/>
    </row>
    <row r="833" spans="1:32" ht="15.7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1"/>
      <c r="P833" s="20"/>
      <c r="Q833" s="21"/>
      <c r="R833" s="21"/>
      <c r="S833" s="21"/>
      <c r="T833" s="20"/>
      <c r="U833" s="21"/>
      <c r="V833" s="21"/>
      <c r="W833" s="21"/>
      <c r="X833" s="21"/>
      <c r="Y833" s="21"/>
      <c r="Z833" s="20"/>
      <c r="AA833" s="23"/>
      <c r="AB833" s="1"/>
      <c r="AC833" s="1"/>
      <c r="AD833" s="1"/>
      <c r="AE833" s="1"/>
      <c r="AF833" s="1"/>
    </row>
    <row r="834" spans="1:32" ht="15.7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1"/>
      <c r="P834" s="20"/>
      <c r="Q834" s="21"/>
      <c r="R834" s="21"/>
      <c r="S834" s="21"/>
      <c r="T834" s="20"/>
      <c r="U834" s="21"/>
      <c r="V834" s="21"/>
      <c r="W834" s="21"/>
      <c r="X834" s="21"/>
      <c r="Y834" s="21"/>
      <c r="Z834" s="20"/>
      <c r="AA834" s="23"/>
      <c r="AB834" s="1"/>
      <c r="AC834" s="1"/>
      <c r="AD834" s="1"/>
      <c r="AE834" s="1"/>
      <c r="AF834" s="1"/>
    </row>
    <row r="835" spans="1:32" ht="15.7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1"/>
      <c r="P835" s="20"/>
      <c r="Q835" s="21"/>
      <c r="R835" s="21"/>
      <c r="S835" s="21"/>
      <c r="T835" s="20"/>
      <c r="U835" s="21"/>
      <c r="V835" s="21"/>
      <c r="W835" s="21"/>
      <c r="X835" s="21"/>
      <c r="Y835" s="21"/>
      <c r="Z835" s="20"/>
      <c r="AA835" s="23"/>
      <c r="AB835" s="1"/>
      <c r="AC835" s="1"/>
      <c r="AD835" s="1"/>
      <c r="AE835" s="1"/>
      <c r="AF835" s="1"/>
    </row>
    <row r="836" spans="1:32" ht="15.7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1"/>
      <c r="P836" s="20"/>
      <c r="Q836" s="21"/>
      <c r="R836" s="21"/>
      <c r="S836" s="21"/>
      <c r="T836" s="20"/>
      <c r="U836" s="21"/>
      <c r="V836" s="21"/>
      <c r="W836" s="21"/>
      <c r="X836" s="21"/>
      <c r="Y836" s="21"/>
      <c r="Z836" s="20"/>
      <c r="AA836" s="23"/>
      <c r="AB836" s="1"/>
      <c r="AC836" s="1"/>
      <c r="AD836" s="1"/>
      <c r="AE836" s="1"/>
      <c r="AF836" s="1"/>
    </row>
    <row r="837" spans="1:32" ht="15.7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1"/>
      <c r="P837" s="20"/>
      <c r="Q837" s="21"/>
      <c r="R837" s="21"/>
      <c r="S837" s="21"/>
      <c r="T837" s="20"/>
      <c r="U837" s="21"/>
      <c r="V837" s="21"/>
      <c r="W837" s="21"/>
      <c r="X837" s="21"/>
      <c r="Y837" s="21"/>
      <c r="Z837" s="20"/>
      <c r="AA837" s="23"/>
      <c r="AB837" s="1"/>
      <c r="AC837" s="1"/>
      <c r="AD837" s="1"/>
      <c r="AE837" s="1"/>
      <c r="AF837" s="1"/>
    </row>
    <row r="838" spans="1:32" ht="15.7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1"/>
      <c r="P838" s="20"/>
      <c r="Q838" s="21"/>
      <c r="R838" s="21"/>
      <c r="S838" s="21"/>
      <c r="T838" s="20"/>
      <c r="U838" s="21"/>
      <c r="V838" s="21"/>
      <c r="W838" s="21"/>
      <c r="X838" s="21"/>
      <c r="Y838" s="21"/>
      <c r="Z838" s="20"/>
      <c r="AA838" s="23"/>
      <c r="AB838" s="1"/>
      <c r="AC838" s="1"/>
      <c r="AD838" s="1"/>
      <c r="AE838" s="1"/>
      <c r="AF838" s="1"/>
    </row>
    <row r="839" spans="1:32" ht="15.7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1"/>
      <c r="P839" s="20"/>
      <c r="Q839" s="21"/>
      <c r="R839" s="21"/>
      <c r="S839" s="21"/>
      <c r="T839" s="20"/>
      <c r="U839" s="21"/>
      <c r="V839" s="21"/>
      <c r="W839" s="21"/>
      <c r="X839" s="21"/>
      <c r="Y839" s="21"/>
      <c r="Z839" s="20"/>
      <c r="AA839" s="23"/>
      <c r="AB839" s="1"/>
      <c r="AC839" s="1"/>
      <c r="AD839" s="1"/>
      <c r="AE839" s="1"/>
      <c r="AF839" s="1"/>
    </row>
    <row r="840" spans="1:32" ht="15.7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1"/>
      <c r="P840" s="20"/>
      <c r="Q840" s="21"/>
      <c r="R840" s="21"/>
      <c r="S840" s="21"/>
      <c r="T840" s="20"/>
      <c r="U840" s="21"/>
      <c r="V840" s="21"/>
      <c r="W840" s="21"/>
      <c r="X840" s="21"/>
      <c r="Y840" s="21"/>
      <c r="Z840" s="20"/>
      <c r="AA840" s="23"/>
      <c r="AB840" s="1"/>
      <c r="AC840" s="1"/>
      <c r="AD840" s="1"/>
      <c r="AE840" s="1"/>
      <c r="AF840" s="1"/>
    </row>
    <row r="841" spans="1:32" ht="15.7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1"/>
      <c r="P841" s="20"/>
      <c r="Q841" s="21"/>
      <c r="R841" s="21"/>
      <c r="S841" s="21"/>
      <c r="T841" s="20"/>
      <c r="U841" s="21"/>
      <c r="V841" s="21"/>
      <c r="W841" s="21"/>
      <c r="X841" s="21"/>
      <c r="Y841" s="21"/>
      <c r="Z841" s="20"/>
      <c r="AA841" s="23"/>
      <c r="AB841" s="1"/>
      <c r="AC841" s="1"/>
      <c r="AD841" s="1"/>
      <c r="AE841" s="1"/>
      <c r="AF841" s="1"/>
    </row>
    <row r="842" spans="1:32" ht="15.7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1"/>
      <c r="P842" s="20"/>
      <c r="Q842" s="21"/>
      <c r="R842" s="21"/>
      <c r="S842" s="21"/>
      <c r="T842" s="20"/>
      <c r="U842" s="21"/>
      <c r="V842" s="21"/>
      <c r="W842" s="21"/>
      <c r="X842" s="21"/>
      <c r="Y842" s="21"/>
      <c r="Z842" s="20"/>
      <c r="AA842" s="23"/>
      <c r="AB842" s="1"/>
      <c r="AC842" s="1"/>
      <c r="AD842" s="1"/>
      <c r="AE842" s="1"/>
      <c r="AF842" s="1"/>
    </row>
    <row r="843" spans="1:32" ht="15.7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1"/>
      <c r="P843" s="20"/>
      <c r="Q843" s="21"/>
      <c r="R843" s="21"/>
      <c r="S843" s="21"/>
      <c r="T843" s="20"/>
      <c r="U843" s="21"/>
      <c r="V843" s="21"/>
      <c r="W843" s="21"/>
      <c r="X843" s="21"/>
      <c r="Y843" s="21"/>
      <c r="Z843" s="20"/>
      <c r="AA843" s="23"/>
      <c r="AB843" s="1"/>
      <c r="AC843" s="1"/>
      <c r="AD843" s="1"/>
      <c r="AE843" s="1"/>
      <c r="AF843" s="1"/>
    </row>
    <row r="844" spans="1:32" ht="15.7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1"/>
      <c r="P844" s="20"/>
      <c r="Q844" s="21"/>
      <c r="R844" s="21"/>
      <c r="S844" s="21"/>
      <c r="T844" s="20"/>
      <c r="U844" s="21"/>
      <c r="V844" s="21"/>
      <c r="W844" s="21"/>
      <c r="X844" s="21"/>
      <c r="Y844" s="21"/>
      <c r="Z844" s="20"/>
      <c r="AA844" s="23"/>
      <c r="AB844" s="1"/>
      <c r="AC844" s="1"/>
      <c r="AD844" s="1"/>
      <c r="AE844" s="1"/>
      <c r="AF844" s="1"/>
    </row>
    <row r="845" spans="1:32" ht="15.7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1"/>
      <c r="P845" s="20"/>
      <c r="Q845" s="21"/>
      <c r="R845" s="21"/>
      <c r="S845" s="21"/>
      <c r="T845" s="20"/>
      <c r="U845" s="21"/>
      <c r="V845" s="21"/>
      <c r="W845" s="21"/>
      <c r="X845" s="21"/>
      <c r="Y845" s="21"/>
      <c r="Z845" s="20"/>
      <c r="AA845" s="23"/>
      <c r="AB845" s="1"/>
      <c r="AC845" s="1"/>
      <c r="AD845" s="1"/>
      <c r="AE845" s="1"/>
      <c r="AF845" s="1"/>
    </row>
    <row r="846" spans="1:32" ht="15.7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1"/>
      <c r="P846" s="20"/>
      <c r="Q846" s="21"/>
      <c r="R846" s="21"/>
      <c r="S846" s="21"/>
      <c r="T846" s="20"/>
      <c r="U846" s="21"/>
      <c r="V846" s="21"/>
      <c r="W846" s="21"/>
      <c r="X846" s="21"/>
      <c r="Y846" s="21"/>
      <c r="Z846" s="20"/>
      <c r="AA846" s="23"/>
      <c r="AB846" s="1"/>
      <c r="AC846" s="1"/>
      <c r="AD846" s="1"/>
      <c r="AE846" s="1"/>
      <c r="AF846" s="1"/>
    </row>
    <row r="847" spans="1:32" ht="15.7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1"/>
      <c r="P847" s="20"/>
      <c r="Q847" s="21"/>
      <c r="R847" s="21"/>
      <c r="S847" s="21"/>
      <c r="T847" s="20"/>
      <c r="U847" s="21"/>
      <c r="V847" s="21"/>
      <c r="W847" s="21"/>
      <c r="X847" s="21"/>
      <c r="Y847" s="21"/>
      <c r="Z847" s="20"/>
      <c r="AA847" s="23"/>
      <c r="AB847" s="1"/>
      <c r="AC847" s="1"/>
      <c r="AD847" s="1"/>
      <c r="AE847" s="1"/>
      <c r="AF847" s="1"/>
    </row>
    <row r="848" spans="1:32" ht="15.7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1"/>
      <c r="P848" s="20"/>
      <c r="Q848" s="21"/>
      <c r="R848" s="21"/>
      <c r="S848" s="21"/>
      <c r="T848" s="20"/>
      <c r="U848" s="21"/>
      <c r="V848" s="21"/>
      <c r="W848" s="21"/>
      <c r="X848" s="21"/>
      <c r="Y848" s="21"/>
      <c r="Z848" s="20"/>
      <c r="AA848" s="23"/>
      <c r="AB848" s="1"/>
      <c r="AC848" s="1"/>
      <c r="AD848" s="1"/>
      <c r="AE848" s="1"/>
      <c r="AF848" s="1"/>
    </row>
    <row r="849" spans="1:32" ht="15.7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1"/>
      <c r="P849" s="20"/>
      <c r="Q849" s="21"/>
      <c r="R849" s="21"/>
      <c r="S849" s="21"/>
      <c r="T849" s="20"/>
      <c r="U849" s="21"/>
      <c r="V849" s="21"/>
      <c r="W849" s="21"/>
      <c r="X849" s="21"/>
      <c r="Y849" s="21"/>
      <c r="Z849" s="20"/>
      <c r="AA849" s="23"/>
      <c r="AB849" s="1"/>
      <c r="AC849" s="1"/>
      <c r="AD849" s="1"/>
      <c r="AE849" s="1"/>
      <c r="AF849" s="1"/>
    </row>
    <row r="850" spans="1:32" ht="15.7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1"/>
      <c r="P850" s="20"/>
      <c r="Q850" s="21"/>
      <c r="R850" s="21"/>
      <c r="S850" s="21"/>
      <c r="T850" s="20"/>
      <c r="U850" s="21"/>
      <c r="V850" s="21"/>
      <c r="W850" s="21"/>
      <c r="X850" s="21"/>
      <c r="Y850" s="21"/>
      <c r="Z850" s="20"/>
      <c r="AA850" s="23"/>
      <c r="AB850" s="1"/>
      <c r="AC850" s="1"/>
      <c r="AD850" s="1"/>
      <c r="AE850" s="1"/>
      <c r="AF850" s="1"/>
    </row>
    <row r="851" spans="1:32" ht="15.7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1"/>
      <c r="P851" s="20"/>
      <c r="Q851" s="21"/>
      <c r="R851" s="21"/>
      <c r="S851" s="21"/>
      <c r="T851" s="20"/>
      <c r="U851" s="21"/>
      <c r="V851" s="21"/>
      <c r="W851" s="21"/>
      <c r="X851" s="21"/>
      <c r="Y851" s="21"/>
      <c r="Z851" s="20"/>
      <c r="AA851" s="23"/>
      <c r="AB851" s="1"/>
      <c r="AC851" s="1"/>
      <c r="AD851" s="1"/>
      <c r="AE851" s="1"/>
      <c r="AF851" s="1"/>
    </row>
    <row r="852" spans="1:32" ht="15.7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1"/>
      <c r="P852" s="20"/>
      <c r="Q852" s="21"/>
      <c r="R852" s="21"/>
      <c r="S852" s="21"/>
      <c r="T852" s="20"/>
      <c r="U852" s="21"/>
      <c r="V852" s="21"/>
      <c r="W852" s="21"/>
      <c r="X852" s="21"/>
      <c r="Y852" s="21"/>
      <c r="Z852" s="20"/>
      <c r="AA852" s="23"/>
      <c r="AB852" s="1"/>
      <c r="AC852" s="1"/>
      <c r="AD852" s="1"/>
      <c r="AE852" s="1"/>
      <c r="AF852" s="1"/>
    </row>
    <row r="853" spans="1:32" ht="15.7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1"/>
      <c r="P853" s="20"/>
      <c r="Q853" s="21"/>
      <c r="R853" s="21"/>
      <c r="S853" s="21"/>
      <c r="T853" s="20"/>
      <c r="U853" s="21"/>
      <c r="V853" s="21"/>
      <c r="W853" s="21"/>
      <c r="X853" s="21"/>
      <c r="Y853" s="21"/>
      <c r="Z853" s="20"/>
      <c r="AA853" s="23"/>
      <c r="AB853" s="1"/>
      <c r="AC853" s="1"/>
      <c r="AD853" s="1"/>
      <c r="AE853" s="1"/>
      <c r="AF853" s="1"/>
    </row>
    <row r="854" spans="1:32" ht="15.7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1"/>
      <c r="P854" s="20"/>
      <c r="Q854" s="21"/>
      <c r="R854" s="21"/>
      <c r="S854" s="21"/>
      <c r="T854" s="20"/>
      <c r="U854" s="21"/>
      <c r="V854" s="21"/>
      <c r="W854" s="21"/>
      <c r="X854" s="21"/>
      <c r="Y854" s="21"/>
      <c r="Z854" s="20"/>
      <c r="AA854" s="23"/>
      <c r="AB854" s="1"/>
      <c r="AC854" s="1"/>
      <c r="AD854" s="1"/>
      <c r="AE854" s="1"/>
      <c r="AF854" s="1"/>
    </row>
    <row r="855" spans="1:32" ht="15.7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1"/>
      <c r="P855" s="20"/>
      <c r="Q855" s="21"/>
      <c r="R855" s="21"/>
      <c r="S855" s="21"/>
      <c r="T855" s="20"/>
      <c r="U855" s="21"/>
      <c r="V855" s="21"/>
      <c r="W855" s="21"/>
      <c r="X855" s="21"/>
      <c r="Y855" s="21"/>
      <c r="Z855" s="20"/>
      <c r="AA855" s="23"/>
      <c r="AB855" s="1"/>
      <c r="AC855" s="1"/>
      <c r="AD855" s="1"/>
      <c r="AE855" s="1"/>
      <c r="AF855" s="1"/>
    </row>
    <row r="856" spans="1:32" ht="15.7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1"/>
      <c r="P856" s="20"/>
      <c r="Q856" s="21"/>
      <c r="R856" s="21"/>
      <c r="S856" s="21"/>
      <c r="T856" s="20"/>
      <c r="U856" s="21"/>
      <c r="V856" s="21"/>
      <c r="W856" s="21"/>
      <c r="X856" s="21"/>
      <c r="Y856" s="21"/>
      <c r="Z856" s="20"/>
      <c r="AA856" s="23"/>
      <c r="AB856" s="1"/>
      <c r="AC856" s="1"/>
      <c r="AD856" s="1"/>
      <c r="AE856" s="1"/>
      <c r="AF856" s="1"/>
    </row>
    <row r="857" spans="1:32" ht="15.7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1"/>
      <c r="P857" s="20"/>
      <c r="Q857" s="21"/>
      <c r="R857" s="21"/>
      <c r="S857" s="21"/>
      <c r="T857" s="20"/>
      <c r="U857" s="21"/>
      <c r="V857" s="21"/>
      <c r="W857" s="21"/>
      <c r="X857" s="21"/>
      <c r="Y857" s="21"/>
      <c r="Z857" s="20"/>
      <c r="AA857" s="23"/>
      <c r="AB857" s="1"/>
      <c r="AC857" s="1"/>
      <c r="AD857" s="1"/>
      <c r="AE857" s="1"/>
      <c r="AF857" s="1"/>
    </row>
    <row r="858" spans="1:32" ht="15.7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1"/>
      <c r="P858" s="20"/>
      <c r="Q858" s="21"/>
      <c r="R858" s="21"/>
      <c r="S858" s="21"/>
      <c r="T858" s="20"/>
      <c r="U858" s="21"/>
      <c r="V858" s="21"/>
      <c r="W858" s="21"/>
      <c r="X858" s="21"/>
      <c r="Y858" s="21"/>
      <c r="Z858" s="20"/>
      <c r="AA858" s="23"/>
      <c r="AB858" s="1"/>
      <c r="AC858" s="1"/>
      <c r="AD858" s="1"/>
      <c r="AE858" s="1"/>
      <c r="AF858" s="1"/>
    </row>
    <row r="859" spans="1:32" ht="15.7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1"/>
      <c r="P859" s="20"/>
      <c r="Q859" s="21"/>
      <c r="R859" s="21"/>
      <c r="S859" s="21"/>
      <c r="T859" s="20"/>
      <c r="U859" s="21"/>
      <c r="V859" s="21"/>
      <c r="W859" s="21"/>
      <c r="X859" s="21"/>
      <c r="Y859" s="21"/>
      <c r="Z859" s="20"/>
      <c r="AA859" s="23"/>
      <c r="AB859" s="1"/>
      <c r="AC859" s="1"/>
      <c r="AD859" s="1"/>
      <c r="AE859" s="1"/>
      <c r="AF859" s="1"/>
    </row>
    <row r="860" spans="1:32" ht="15.7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1"/>
      <c r="P860" s="20"/>
      <c r="Q860" s="21"/>
      <c r="R860" s="21"/>
      <c r="S860" s="21"/>
      <c r="T860" s="20"/>
      <c r="U860" s="21"/>
      <c r="V860" s="21"/>
      <c r="W860" s="21"/>
      <c r="X860" s="21"/>
      <c r="Y860" s="21"/>
      <c r="Z860" s="20"/>
      <c r="AA860" s="23"/>
      <c r="AB860" s="1"/>
      <c r="AC860" s="1"/>
      <c r="AD860" s="1"/>
      <c r="AE860" s="1"/>
      <c r="AF860" s="1"/>
    </row>
    <row r="861" spans="1:32" ht="15.7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1"/>
      <c r="P861" s="20"/>
      <c r="Q861" s="21"/>
      <c r="R861" s="21"/>
      <c r="S861" s="21"/>
      <c r="T861" s="20"/>
      <c r="U861" s="21"/>
      <c r="V861" s="21"/>
      <c r="W861" s="21"/>
      <c r="X861" s="21"/>
      <c r="Y861" s="21"/>
      <c r="Z861" s="20"/>
      <c r="AA861" s="23"/>
      <c r="AB861" s="1"/>
      <c r="AC861" s="1"/>
      <c r="AD861" s="1"/>
      <c r="AE861" s="1"/>
      <c r="AF861" s="1"/>
    </row>
    <row r="862" spans="1:32" ht="15.7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1"/>
      <c r="P862" s="20"/>
      <c r="Q862" s="21"/>
      <c r="R862" s="21"/>
      <c r="S862" s="21"/>
      <c r="T862" s="20"/>
      <c r="U862" s="21"/>
      <c r="V862" s="21"/>
      <c r="W862" s="21"/>
      <c r="X862" s="21"/>
      <c r="Y862" s="21"/>
      <c r="Z862" s="20"/>
      <c r="AA862" s="23"/>
      <c r="AB862" s="1"/>
      <c r="AC862" s="1"/>
      <c r="AD862" s="1"/>
      <c r="AE862" s="1"/>
      <c r="AF862" s="1"/>
    </row>
    <row r="863" spans="1:32" ht="15.7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1"/>
      <c r="P863" s="20"/>
      <c r="Q863" s="21"/>
      <c r="R863" s="21"/>
      <c r="S863" s="21"/>
      <c r="T863" s="20"/>
      <c r="U863" s="21"/>
      <c r="V863" s="21"/>
      <c r="W863" s="21"/>
      <c r="X863" s="21"/>
      <c r="Y863" s="21"/>
      <c r="Z863" s="20"/>
      <c r="AA863" s="23"/>
      <c r="AB863" s="1"/>
      <c r="AC863" s="1"/>
      <c r="AD863" s="1"/>
      <c r="AE863" s="1"/>
      <c r="AF863" s="1"/>
    </row>
    <row r="864" spans="1:32" ht="15.7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1"/>
      <c r="P864" s="20"/>
      <c r="Q864" s="21"/>
      <c r="R864" s="21"/>
      <c r="S864" s="21"/>
      <c r="T864" s="20"/>
      <c r="U864" s="21"/>
      <c r="V864" s="21"/>
      <c r="W864" s="21"/>
      <c r="X864" s="21"/>
      <c r="Y864" s="21"/>
      <c r="Z864" s="20"/>
      <c r="AA864" s="23"/>
      <c r="AB864" s="1"/>
      <c r="AC864" s="1"/>
      <c r="AD864" s="1"/>
      <c r="AE864" s="1"/>
      <c r="AF864" s="1"/>
    </row>
    <row r="865" spans="1:32" ht="15.7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1"/>
      <c r="P865" s="20"/>
      <c r="Q865" s="21"/>
      <c r="R865" s="21"/>
      <c r="S865" s="21"/>
      <c r="T865" s="20"/>
      <c r="U865" s="21"/>
      <c r="V865" s="21"/>
      <c r="W865" s="21"/>
      <c r="X865" s="21"/>
      <c r="Y865" s="21"/>
      <c r="Z865" s="20"/>
      <c r="AA865" s="23"/>
      <c r="AB865" s="1"/>
      <c r="AC865" s="1"/>
      <c r="AD865" s="1"/>
      <c r="AE865" s="1"/>
      <c r="AF865" s="1"/>
    </row>
    <row r="866" spans="1:32" ht="15.7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1"/>
      <c r="P866" s="20"/>
      <c r="Q866" s="21"/>
      <c r="R866" s="21"/>
      <c r="S866" s="21"/>
      <c r="T866" s="20"/>
      <c r="U866" s="21"/>
      <c r="V866" s="21"/>
      <c r="W866" s="21"/>
      <c r="X866" s="21"/>
      <c r="Y866" s="21"/>
      <c r="Z866" s="20"/>
      <c r="AA866" s="23"/>
      <c r="AB866" s="1"/>
      <c r="AC866" s="1"/>
      <c r="AD866" s="1"/>
      <c r="AE866" s="1"/>
      <c r="AF866" s="1"/>
    </row>
    <row r="867" spans="1:32" ht="15.7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1"/>
      <c r="P867" s="20"/>
      <c r="Q867" s="21"/>
      <c r="R867" s="21"/>
      <c r="S867" s="21"/>
      <c r="T867" s="20"/>
      <c r="U867" s="21"/>
      <c r="V867" s="21"/>
      <c r="W867" s="21"/>
      <c r="X867" s="21"/>
      <c r="Y867" s="21"/>
      <c r="Z867" s="20"/>
      <c r="AA867" s="23"/>
      <c r="AB867" s="1"/>
      <c r="AC867" s="1"/>
      <c r="AD867" s="1"/>
      <c r="AE867" s="1"/>
      <c r="AF867" s="1"/>
    </row>
    <row r="868" spans="1:32" ht="15.7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1"/>
      <c r="P868" s="20"/>
      <c r="Q868" s="21"/>
      <c r="R868" s="21"/>
      <c r="S868" s="21"/>
      <c r="T868" s="20"/>
      <c r="U868" s="21"/>
      <c r="V868" s="21"/>
      <c r="W868" s="21"/>
      <c r="X868" s="21"/>
      <c r="Y868" s="21"/>
      <c r="Z868" s="20"/>
      <c r="AA868" s="23"/>
      <c r="AB868" s="1"/>
      <c r="AC868" s="1"/>
      <c r="AD868" s="1"/>
      <c r="AE868" s="1"/>
      <c r="AF868" s="1"/>
    </row>
    <row r="869" spans="1:32" ht="15.7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1"/>
      <c r="P869" s="20"/>
      <c r="Q869" s="21"/>
      <c r="R869" s="21"/>
      <c r="S869" s="21"/>
      <c r="T869" s="20"/>
      <c r="U869" s="21"/>
      <c r="V869" s="21"/>
      <c r="W869" s="21"/>
      <c r="X869" s="21"/>
      <c r="Y869" s="21"/>
      <c r="Z869" s="20"/>
      <c r="AA869" s="23"/>
      <c r="AB869" s="1"/>
      <c r="AC869" s="1"/>
      <c r="AD869" s="1"/>
      <c r="AE869" s="1"/>
      <c r="AF869" s="1"/>
    </row>
    <row r="870" spans="1:32" ht="15.7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1"/>
      <c r="P870" s="20"/>
      <c r="Q870" s="21"/>
      <c r="R870" s="21"/>
      <c r="S870" s="21"/>
      <c r="T870" s="20"/>
      <c r="U870" s="21"/>
      <c r="V870" s="21"/>
      <c r="W870" s="21"/>
      <c r="X870" s="21"/>
      <c r="Y870" s="21"/>
      <c r="Z870" s="20"/>
      <c r="AA870" s="23"/>
      <c r="AB870" s="1"/>
      <c r="AC870" s="1"/>
      <c r="AD870" s="1"/>
      <c r="AE870" s="1"/>
      <c r="AF870" s="1"/>
    </row>
    <row r="871" spans="1:32" ht="15.7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1"/>
      <c r="P871" s="20"/>
      <c r="Q871" s="21"/>
      <c r="R871" s="21"/>
      <c r="S871" s="21"/>
      <c r="T871" s="20"/>
      <c r="U871" s="21"/>
      <c r="V871" s="21"/>
      <c r="W871" s="21"/>
      <c r="X871" s="21"/>
      <c r="Y871" s="21"/>
      <c r="Z871" s="20"/>
      <c r="AA871" s="23"/>
      <c r="AB871" s="1"/>
      <c r="AC871" s="1"/>
      <c r="AD871" s="1"/>
      <c r="AE871" s="1"/>
      <c r="AF871" s="1"/>
    </row>
    <row r="872" spans="1:32" ht="15.7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1"/>
      <c r="P872" s="20"/>
      <c r="Q872" s="21"/>
      <c r="R872" s="21"/>
      <c r="S872" s="21"/>
      <c r="T872" s="20"/>
      <c r="U872" s="21"/>
      <c r="V872" s="21"/>
      <c r="W872" s="21"/>
      <c r="X872" s="21"/>
      <c r="Y872" s="21"/>
      <c r="Z872" s="20"/>
      <c r="AA872" s="23"/>
      <c r="AB872" s="1"/>
      <c r="AC872" s="1"/>
      <c r="AD872" s="1"/>
      <c r="AE872" s="1"/>
      <c r="AF872" s="1"/>
    </row>
    <row r="873" spans="1:32" ht="15.7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1"/>
      <c r="P873" s="20"/>
      <c r="Q873" s="21"/>
      <c r="R873" s="21"/>
      <c r="S873" s="21"/>
      <c r="T873" s="20"/>
      <c r="U873" s="21"/>
      <c r="V873" s="21"/>
      <c r="W873" s="21"/>
      <c r="X873" s="21"/>
      <c r="Y873" s="21"/>
      <c r="Z873" s="20"/>
      <c r="AA873" s="23"/>
      <c r="AB873" s="1"/>
      <c r="AC873" s="1"/>
      <c r="AD873" s="1"/>
      <c r="AE873" s="1"/>
      <c r="AF873" s="1"/>
    </row>
    <row r="874" spans="1:32" ht="15.7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1"/>
      <c r="P874" s="20"/>
      <c r="Q874" s="21"/>
      <c r="R874" s="21"/>
      <c r="S874" s="21"/>
      <c r="T874" s="20"/>
      <c r="U874" s="21"/>
      <c r="V874" s="21"/>
      <c r="W874" s="21"/>
      <c r="X874" s="21"/>
      <c r="Y874" s="21"/>
      <c r="Z874" s="20"/>
      <c r="AA874" s="23"/>
      <c r="AB874" s="1"/>
      <c r="AC874" s="1"/>
      <c r="AD874" s="1"/>
      <c r="AE874" s="1"/>
      <c r="AF874" s="1"/>
    </row>
    <row r="875" spans="1:32" ht="15.7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1"/>
      <c r="P875" s="20"/>
      <c r="Q875" s="21"/>
      <c r="R875" s="21"/>
      <c r="S875" s="21"/>
      <c r="T875" s="20"/>
      <c r="U875" s="21"/>
      <c r="V875" s="21"/>
      <c r="W875" s="21"/>
      <c r="X875" s="21"/>
      <c r="Y875" s="21"/>
      <c r="Z875" s="20"/>
      <c r="AA875" s="23"/>
      <c r="AB875" s="1"/>
      <c r="AC875" s="1"/>
      <c r="AD875" s="1"/>
      <c r="AE875" s="1"/>
      <c r="AF875" s="1"/>
    </row>
    <row r="876" spans="1:32" ht="15.7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1"/>
      <c r="P876" s="20"/>
      <c r="Q876" s="21"/>
      <c r="R876" s="21"/>
      <c r="S876" s="21"/>
      <c r="T876" s="20"/>
      <c r="U876" s="21"/>
      <c r="V876" s="21"/>
      <c r="W876" s="21"/>
      <c r="X876" s="21"/>
      <c r="Y876" s="21"/>
      <c r="Z876" s="20"/>
      <c r="AA876" s="23"/>
      <c r="AB876" s="1"/>
      <c r="AC876" s="1"/>
      <c r="AD876" s="1"/>
      <c r="AE876" s="1"/>
      <c r="AF876" s="1"/>
    </row>
    <row r="877" spans="1:32" ht="15.7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0"/>
      <c r="Q877" s="21"/>
      <c r="R877" s="21"/>
      <c r="S877" s="21"/>
      <c r="T877" s="20"/>
      <c r="U877" s="21"/>
      <c r="V877" s="21"/>
      <c r="W877" s="21"/>
      <c r="X877" s="21"/>
      <c r="Y877" s="21"/>
      <c r="Z877" s="20"/>
      <c r="AA877" s="23"/>
      <c r="AB877" s="1"/>
      <c r="AC877" s="1"/>
      <c r="AD877" s="1"/>
      <c r="AE877" s="1"/>
      <c r="AF877" s="1"/>
    </row>
    <row r="878" spans="1:32" ht="15.7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0"/>
      <c r="Q878" s="21"/>
      <c r="R878" s="21"/>
      <c r="S878" s="21"/>
      <c r="T878" s="20"/>
      <c r="U878" s="21"/>
      <c r="V878" s="21"/>
      <c r="W878" s="21"/>
      <c r="X878" s="21"/>
      <c r="Y878" s="21"/>
      <c r="Z878" s="20"/>
      <c r="AA878" s="23"/>
      <c r="AB878" s="1"/>
      <c r="AC878" s="1"/>
      <c r="AD878" s="1"/>
      <c r="AE878" s="1"/>
      <c r="AF878" s="1"/>
    </row>
    <row r="879" spans="1:32" ht="15.7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0"/>
      <c r="Q879" s="21"/>
      <c r="R879" s="21"/>
      <c r="S879" s="21"/>
      <c r="T879" s="20"/>
      <c r="U879" s="21"/>
      <c r="V879" s="21"/>
      <c r="W879" s="21"/>
      <c r="X879" s="21"/>
      <c r="Y879" s="21"/>
      <c r="Z879" s="20"/>
      <c r="AA879" s="23"/>
      <c r="AB879" s="1"/>
      <c r="AC879" s="1"/>
      <c r="AD879" s="1"/>
      <c r="AE879" s="1"/>
      <c r="AF879" s="1"/>
    </row>
    <row r="880" spans="1:32" ht="15.7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0"/>
      <c r="Q880" s="21"/>
      <c r="R880" s="21"/>
      <c r="S880" s="21"/>
      <c r="T880" s="20"/>
      <c r="U880" s="21"/>
      <c r="V880" s="21"/>
      <c r="W880" s="21"/>
      <c r="X880" s="21"/>
      <c r="Y880" s="21"/>
      <c r="Z880" s="20"/>
      <c r="AA880" s="23"/>
      <c r="AB880" s="1"/>
      <c r="AC880" s="1"/>
      <c r="AD880" s="1"/>
      <c r="AE880" s="1"/>
      <c r="AF880" s="1"/>
    </row>
    <row r="881" spans="1:32" ht="15.7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0"/>
      <c r="Q881" s="21"/>
      <c r="R881" s="21"/>
      <c r="S881" s="21"/>
      <c r="T881" s="20"/>
      <c r="U881" s="21"/>
      <c r="V881" s="21"/>
      <c r="W881" s="21"/>
      <c r="X881" s="21"/>
      <c r="Y881" s="21"/>
      <c r="Z881" s="20"/>
      <c r="AA881" s="23"/>
      <c r="AB881" s="1"/>
      <c r="AC881" s="1"/>
      <c r="AD881" s="1"/>
      <c r="AE881" s="1"/>
      <c r="AF881" s="1"/>
    </row>
    <row r="882" spans="1:32" ht="15.7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0"/>
      <c r="Q882" s="21"/>
      <c r="R882" s="21"/>
      <c r="S882" s="21"/>
      <c r="T882" s="20"/>
      <c r="U882" s="21"/>
      <c r="V882" s="21"/>
      <c r="W882" s="21"/>
      <c r="X882" s="21"/>
      <c r="Y882" s="21"/>
      <c r="Z882" s="20"/>
      <c r="AA882" s="23"/>
      <c r="AB882" s="1"/>
      <c r="AC882" s="1"/>
      <c r="AD882" s="1"/>
      <c r="AE882" s="1"/>
      <c r="AF882" s="1"/>
    </row>
    <row r="883" spans="1:32" ht="15.7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0"/>
      <c r="Q883" s="21"/>
      <c r="R883" s="21"/>
      <c r="S883" s="21"/>
      <c r="T883" s="20"/>
      <c r="U883" s="21"/>
      <c r="V883" s="21"/>
      <c r="W883" s="21"/>
      <c r="X883" s="21"/>
      <c r="Y883" s="21"/>
      <c r="Z883" s="20"/>
      <c r="AA883" s="23"/>
      <c r="AB883" s="1"/>
      <c r="AC883" s="1"/>
      <c r="AD883" s="1"/>
      <c r="AE883" s="1"/>
      <c r="AF883" s="1"/>
    </row>
    <row r="884" spans="1:32" ht="15.7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0"/>
      <c r="Q884" s="21"/>
      <c r="R884" s="21"/>
      <c r="S884" s="21"/>
      <c r="T884" s="20"/>
      <c r="U884" s="21"/>
      <c r="V884" s="21"/>
      <c r="W884" s="21"/>
      <c r="X884" s="21"/>
      <c r="Y884" s="21"/>
      <c r="Z884" s="20"/>
      <c r="AA884" s="23"/>
      <c r="AB884" s="1"/>
      <c r="AC884" s="1"/>
      <c r="AD884" s="1"/>
      <c r="AE884" s="1"/>
      <c r="AF884" s="1"/>
    </row>
    <row r="885" spans="1:32" ht="15.7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0"/>
      <c r="Q885" s="21"/>
      <c r="R885" s="21"/>
      <c r="S885" s="21"/>
      <c r="T885" s="20"/>
      <c r="U885" s="21"/>
      <c r="V885" s="21"/>
      <c r="W885" s="21"/>
      <c r="X885" s="21"/>
      <c r="Y885" s="21"/>
      <c r="Z885" s="20"/>
      <c r="AA885" s="23"/>
      <c r="AB885" s="1"/>
      <c r="AC885" s="1"/>
      <c r="AD885" s="1"/>
      <c r="AE885" s="1"/>
      <c r="AF885" s="1"/>
    </row>
    <row r="886" spans="1:32" ht="15.7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0"/>
      <c r="Q886" s="21"/>
      <c r="R886" s="21"/>
      <c r="S886" s="21"/>
      <c r="T886" s="20"/>
      <c r="U886" s="21"/>
      <c r="V886" s="21"/>
      <c r="W886" s="21"/>
      <c r="X886" s="21"/>
      <c r="Y886" s="21"/>
      <c r="Z886" s="20"/>
      <c r="AA886" s="23"/>
      <c r="AB886" s="1"/>
      <c r="AC886" s="1"/>
      <c r="AD886" s="1"/>
      <c r="AE886" s="1"/>
      <c r="AF886" s="1"/>
    </row>
    <row r="887" spans="1:32" ht="15.7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0"/>
      <c r="Q887" s="21"/>
      <c r="R887" s="21"/>
      <c r="S887" s="21"/>
      <c r="T887" s="20"/>
      <c r="U887" s="21"/>
      <c r="V887" s="21"/>
      <c r="W887" s="21"/>
      <c r="X887" s="21"/>
      <c r="Y887" s="21"/>
      <c r="Z887" s="20"/>
      <c r="AA887" s="23"/>
      <c r="AB887" s="1"/>
      <c r="AC887" s="1"/>
      <c r="AD887" s="1"/>
      <c r="AE887" s="1"/>
      <c r="AF887" s="1"/>
    </row>
    <row r="888" spans="1:32" ht="15.7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0"/>
      <c r="Q888" s="21"/>
      <c r="R888" s="21"/>
      <c r="S888" s="21"/>
      <c r="T888" s="20"/>
      <c r="U888" s="21"/>
      <c r="V888" s="21"/>
      <c r="W888" s="21"/>
      <c r="X888" s="21"/>
      <c r="Y888" s="21"/>
      <c r="Z888" s="20"/>
      <c r="AA888" s="23"/>
      <c r="AB888" s="1"/>
      <c r="AC888" s="1"/>
      <c r="AD888" s="1"/>
      <c r="AE888" s="1"/>
      <c r="AF888" s="1"/>
    </row>
    <row r="889" spans="1:32" ht="15.7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0"/>
      <c r="Q889" s="21"/>
      <c r="R889" s="21"/>
      <c r="S889" s="21"/>
      <c r="T889" s="20"/>
      <c r="U889" s="21"/>
      <c r="V889" s="21"/>
      <c r="W889" s="21"/>
      <c r="X889" s="21"/>
      <c r="Y889" s="21"/>
      <c r="Z889" s="20"/>
      <c r="AA889" s="23"/>
      <c r="AB889" s="1"/>
      <c r="AC889" s="1"/>
      <c r="AD889" s="1"/>
      <c r="AE889" s="1"/>
      <c r="AF889" s="1"/>
    </row>
    <row r="890" spans="1:32" ht="15.7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0"/>
      <c r="Q890" s="21"/>
      <c r="R890" s="21"/>
      <c r="S890" s="21"/>
      <c r="T890" s="20"/>
      <c r="U890" s="21"/>
      <c r="V890" s="21"/>
      <c r="W890" s="21"/>
      <c r="X890" s="21"/>
      <c r="Y890" s="21"/>
      <c r="Z890" s="20"/>
      <c r="AA890" s="23"/>
      <c r="AB890" s="1"/>
      <c r="AC890" s="1"/>
      <c r="AD890" s="1"/>
      <c r="AE890" s="1"/>
      <c r="AF890" s="1"/>
    </row>
    <row r="891" spans="1:32" ht="15.7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0"/>
      <c r="Q891" s="21"/>
      <c r="R891" s="21"/>
      <c r="S891" s="21"/>
      <c r="T891" s="20"/>
      <c r="U891" s="21"/>
      <c r="V891" s="21"/>
      <c r="W891" s="21"/>
      <c r="X891" s="21"/>
      <c r="Y891" s="21"/>
      <c r="Z891" s="20"/>
      <c r="AA891" s="23"/>
      <c r="AB891" s="1"/>
      <c r="AC891" s="1"/>
      <c r="AD891" s="1"/>
      <c r="AE891" s="1"/>
      <c r="AF891" s="1"/>
    </row>
    <row r="892" spans="1:32" ht="15.7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0"/>
      <c r="Q892" s="21"/>
      <c r="R892" s="21"/>
      <c r="S892" s="21"/>
      <c r="T892" s="20"/>
      <c r="U892" s="21"/>
      <c r="V892" s="21"/>
      <c r="W892" s="21"/>
      <c r="X892" s="21"/>
      <c r="Y892" s="21"/>
      <c r="Z892" s="20"/>
      <c r="AA892" s="23"/>
      <c r="AB892" s="1"/>
      <c r="AC892" s="1"/>
      <c r="AD892" s="1"/>
      <c r="AE892" s="1"/>
      <c r="AF892" s="1"/>
    </row>
    <row r="893" spans="1:32" ht="15.7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0"/>
      <c r="Q893" s="21"/>
      <c r="R893" s="21"/>
      <c r="S893" s="21"/>
      <c r="T893" s="20"/>
      <c r="U893" s="21"/>
      <c r="V893" s="21"/>
      <c r="W893" s="21"/>
      <c r="X893" s="21"/>
      <c r="Y893" s="21"/>
      <c r="Z893" s="20"/>
      <c r="AA893" s="23"/>
      <c r="AB893" s="1"/>
      <c r="AC893" s="1"/>
      <c r="AD893" s="1"/>
      <c r="AE893" s="1"/>
      <c r="AF893" s="1"/>
    </row>
    <row r="894" spans="1:32" ht="15.7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0"/>
      <c r="Q894" s="21"/>
      <c r="R894" s="21"/>
      <c r="S894" s="21"/>
      <c r="T894" s="20"/>
      <c r="U894" s="21"/>
      <c r="V894" s="21"/>
      <c r="W894" s="21"/>
      <c r="X894" s="21"/>
      <c r="Y894" s="21"/>
      <c r="Z894" s="20"/>
      <c r="AA894" s="23"/>
      <c r="AB894" s="1"/>
      <c r="AC894" s="1"/>
      <c r="AD894" s="1"/>
      <c r="AE894" s="1"/>
      <c r="AF894" s="1"/>
    </row>
    <row r="895" spans="1:32" ht="15.7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0"/>
      <c r="Q895" s="21"/>
      <c r="R895" s="21"/>
      <c r="S895" s="21"/>
      <c r="T895" s="20"/>
      <c r="U895" s="21"/>
      <c r="V895" s="21"/>
      <c r="W895" s="21"/>
      <c r="X895" s="21"/>
      <c r="Y895" s="21"/>
      <c r="Z895" s="20"/>
      <c r="AA895" s="23"/>
      <c r="AB895" s="1"/>
      <c r="AC895" s="1"/>
      <c r="AD895" s="1"/>
      <c r="AE895" s="1"/>
      <c r="AF895" s="1"/>
    </row>
    <row r="896" spans="1:32" ht="15.7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0"/>
      <c r="Q896" s="21"/>
      <c r="R896" s="21"/>
      <c r="S896" s="21"/>
      <c r="T896" s="20"/>
      <c r="U896" s="21"/>
      <c r="V896" s="21"/>
      <c r="W896" s="21"/>
      <c r="X896" s="21"/>
      <c r="Y896" s="21"/>
      <c r="Z896" s="20"/>
      <c r="AA896" s="23"/>
      <c r="AB896" s="1"/>
      <c r="AC896" s="1"/>
      <c r="AD896" s="1"/>
      <c r="AE896" s="1"/>
      <c r="AF896" s="1"/>
    </row>
    <row r="897" spans="1:32" ht="15.7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0"/>
      <c r="Q897" s="21"/>
      <c r="R897" s="21"/>
      <c r="S897" s="21"/>
      <c r="T897" s="20"/>
      <c r="U897" s="21"/>
      <c r="V897" s="21"/>
      <c r="W897" s="21"/>
      <c r="X897" s="21"/>
      <c r="Y897" s="21"/>
      <c r="Z897" s="20"/>
      <c r="AA897" s="23"/>
      <c r="AB897" s="1"/>
      <c r="AC897" s="1"/>
      <c r="AD897" s="1"/>
      <c r="AE897" s="1"/>
      <c r="AF897" s="1"/>
    </row>
    <row r="898" spans="1:32" ht="15.7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0"/>
      <c r="Q898" s="21"/>
      <c r="R898" s="21"/>
      <c r="S898" s="21"/>
      <c r="T898" s="20"/>
      <c r="U898" s="21"/>
      <c r="V898" s="21"/>
      <c r="W898" s="21"/>
      <c r="X898" s="21"/>
      <c r="Y898" s="21"/>
      <c r="Z898" s="20"/>
      <c r="AA898" s="23"/>
      <c r="AB898" s="1"/>
      <c r="AC898" s="1"/>
      <c r="AD898" s="1"/>
      <c r="AE898" s="1"/>
      <c r="AF898" s="1"/>
    </row>
    <row r="899" spans="1:32" ht="15.7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0"/>
      <c r="Q899" s="21"/>
      <c r="R899" s="21"/>
      <c r="S899" s="21"/>
      <c r="T899" s="20"/>
      <c r="U899" s="21"/>
      <c r="V899" s="21"/>
      <c r="W899" s="21"/>
      <c r="X899" s="21"/>
      <c r="Y899" s="21"/>
      <c r="Z899" s="20"/>
      <c r="AA899" s="23"/>
      <c r="AB899" s="1"/>
      <c r="AC899" s="1"/>
      <c r="AD899" s="1"/>
      <c r="AE899" s="1"/>
      <c r="AF899" s="1"/>
    </row>
    <row r="900" spans="1:32" ht="15.7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0"/>
      <c r="Q900" s="21"/>
      <c r="R900" s="21"/>
      <c r="S900" s="21"/>
      <c r="T900" s="20"/>
      <c r="U900" s="21"/>
      <c r="V900" s="21"/>
      <c r="W900" s="21"/>
      <c r="X900" s="21"/>
      <c r="Y900" s="21"/>
      <c r="Z900" s="20"/>
      <c r="AA900" s="23"/>
      <c r="AB900" s="1"/>
      <c r="AC900" s="1"/>
      <c r="AD900" s="1"/>
      <c r="AE900" s="1"/>
      <c r="AF900" s="1"/>
    </row>
    <row r="901" spans="1:32" ht="15.7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0"/>
      <c r="Q901" s="21"/>
      <c r="R901" s="21"/>
      <c r="S901" s="21"/>
      <c r="T901" s="20"/>
      <c r="U901" s="21"/>
      <c r="V901" s="21"/>
      <c r="W901" s="21"/>
      <c r="X901" s="21"/>
      <c r="Y901" s="21"/>
      <c r="Z901" s="20"/>
      <c r="AA901" s="23"/>
      <c r="AB901" s="1"/>
      <c r="AC901" s="1"/>
      <c r="AD901" s="1"/>
      <c r="AE901" s="1"/>
      <c r="AF901" s="1"/>
    </row>
    <row r="902" spans="1:32" ht="15.7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0"/>
      <c r="Q902" s="21"/>
      <c r="R902" s="21"/>
      <c r="S902" s="21"/>
      <c r="T902" s="20"/>
      <c r="U902" s="21"/>
      <c r="V902" s="21"/>
      <c r="W902" s="21"/>
      <c r="X902" s="21"/>
      <c r="Y902" s="21"/>
      <c r="Z902" s="20"/>
      <c r="AA902" s="23"/>
      <c r="AB902" s="1"/>
      <c r="AC902" s="1"/>
      <c r="AD902" s="1"/>
      <c r="AE902" s="1"/>
      <c r="AF902" s="1"/>
    </row>
    <row r="903" spans="1:32" ht="15.7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0"/>
      <c r="Q903" s="21"/>
      <c r="R903" s="21"/>
      <c r="S903" s="21"/>
      <c r="T903" s="20"/>
      <c r="U903" s="21"/>
      <c r="V903" s="21"/>
      <c r="W903" s="21"/>
      <c r="X903" s="21"/>
      <c r="Y903" s="21"/>
      <c r="Z903" s="20"/>
      <c r="AA903" s="23"/>
      <c r="AB903" s="1"/>
      <c r="AC903" s="1"/>
      <c r="AD903" s="1"/>
      <c r="AE903" s="1"/>
      <c r="AF903" s="1"/>
    </row>
    <row r="904" spans="1:32" ht="15.7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0"/>
      <c r="Q904" s="21"/>
      <c r="R904" s="21"/>
      <c r="S904" s="21"/>
      <c r="T904" s="20"/>
      <c r="U904" s="21"/>
      <c r="V904" s="21"/>
      <c r="W904" s="21"/>
      <c r="X904" s="21"/>
      <c r="Y904" s="21"/>
      <c r="Z904" s="20"/>
      <c r="AA904" s="23"/>
      <c r="AB904" s="1"/>
      <c r="AC904" s="1"/>
      <c r="AD904" s="1"/>
      <c r="AE904" s="1"/>
      <c r="AF904" s="1"/>
    </row>
    <row r="905" spans="1:32" ht="15.7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0"/>
      <c r="Q905" s="21"/>
      <c r="R905" s="21"/>
      <c r="S905" s="21"/>
      <c r="T905" s="20"/>
      <c r="U905" s="21"/>
      <c r="V905" s="21"/>
      <c r="W905" s="21"/>
      <c r="X905" s="21"/>
      <c r="Y905" s="21"/>
      <c r="Z905" s="20"/>
      <c r="AA905" s="23"/>
      <c r="AB905" s="1"/>
      <c r="AC905" s="1"/>
      <c r="AD905" s="1"/>
      <c r="AE905" s="1"/>
      <c r="AF905" s="1"/>
    </row>
    <row r="906" spans="1:32" ht="15.7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0"/>
      <c r="Q906" s="21"/>
      <c r="R906" s="21"/>
      <c r="S906" s="21"/>
      <c r="T906" s="20"/>
      <c r="U906" s="21"/>
      <c r="V906" s="21"/>
      <c r="W906" s="21"/>
      <c r="X906" s="21"/>
      <c r="Y906" s="21"/>
      <c r="Z906" s="20"/>
      <c r="AA906" s="23"/>
      <c r="AB906" s="1"/>
      <c r="AC906" s="1"/>
      <c r="AD906" s="1"/>
      <c r="AE906" s="1"/>
      <c r="AF906" s="1"/>
    </row>
    <row r="907" spans="1:32" ht="15.7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0"/>
      <c r="Q907" s="21"/>
      <c r="R907" s="21"/>
      <c r="S907" s="21"/>
      <c r="T907" s="20"/>
      <c r="U907" s="21"/>
      <c r="V907" s="21"/>
      <c r="W907" s="21"/>
      <c r="X907" s="21"/>
      <c r="Y907" s="21"/>
      <c r="Z907" s="20"/>
      <c r="AA907" s="23"/>
      <c r="AB907" s="1"/>
      <c r="AC907" s="1"/>
      <c r="AD907" s="1"/>
      <c r="AE907" s="1"/>
      <c r="AF907" s="1"/>
    </row>
    <row r="908" spans="1:32" ht="15.7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0"/>
      <c r="Q908" s="21"/>
      <c r="R908" s="21"/>
      <c r="S908" s="21"/>
      <c r="T908" s="20"/>
      <c r="U908" s="21"/>
      <c r="V908" s="21"/>
      <c r="W908" s="21"/>
      <c r="X908" s="21"/>
      <c r="Y908" s="21"/>
      <c r="Z908" s="20"/>
      <c r="AA908" s="23"/>
      <c r="AB908" s="1"/>
      <c r="AC908" s="1"/>
      <c r="AD908" s="1"/>
      <c r="AE908" s="1"/>
      <c r="AF908" s="1"/>
    </row>
    <row r="909" spans="1:32" ht="15.7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0"/>
      <c r="Q909" s="21"/>
      <c r="R909" s="21"/>
      <c r="S909" s="21"/>
      <c r="T909" s="20"/>
      <c r="U909" s="21"/>
      <c r="V909" s="21"/>
      <c r="W909" s="21"/>
      <c r="X909" s="21"/>
      <c r="Y909" s="21"/>
      <c r="Z909" s="20"/>
      <c r="AA909" s="23"/>
      <c r="AB909" s="1"/>
      <c r="AC909" s="1"/>
      <c r="AD909" s="1"/>
      <c r="AE909" s="1"/>
      <c r="AF909" s="1"/>
    </row>
    <row r="910" spans="1:32" ht="15.7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0"/>
      <c r="Q910" s="21"/>
      <c r="R910" s="21"/>
      <c r="S910" s="21"/>
      <c r="T910" s="20"/>
      <c r="U910" s="21"/>
      <c r="V910" s="21"/>
      <c r="W910" s="21"/>
      <c r="X910" s="21"/>
      <c r="Y910" s="21"/>
      <c r="Z910" s="20"/>
      <c r="AA910" s="23"/>
      <c r="AB910" s="1"/>
      <c r="AC910" s="1"/>
      <c r="AD910" s="1"/>
      <c r="AE910" s="1"/>
      <c r="AF910" s="1"/>
    </row>
    <row r="911" spans="1:32" ht="15.7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0"/>
      <c r="Q911" s="21"/>
      <c r="R911" s="21"/>
      <c r="S911" s="21"/>
      <c r="T911" s="20"/>
      <c r="U911" s="21"/>
      <c r="V911" s="21"/>
      <c r="W911" s="21"/>
      <c r="X911" s="21"/>
      <c r="Y911" s="21"/>
      <c r="Z911" s="20"/>
      <c r="AA911" s="23"/>
      <c r="AB911" s="1"/>
      <c r="AC911" s="1"/>
      <c r="AD911" s="1"/>
      <c r="AE911" s="1"/>
      <c r="AF911" s="1"/>
    </row>
    <row r="912" spans="1:32" ht="15.7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0"/>
      <c r="Q912" s="21"/>
      <c r="R912" s="21"/>
      <c r="S912" s="21"/>
      <c r="T912" s="20"/>
      <c r="U912" s="21"/>
      <c r="V912" s="21"/>
      <c r="W912" s="21"/>
      <c r="X912" s="21"/>
      <c r="Y912" s="21"/>
      <c r="Z912" s="20"/>
      <c r="AA912" s="23"/>
      <c r="AB912" s="1"/>
      <c r="AC912" s="1"/>
      <c r="AD912" s="1"/>
      <c r="AE912" s="1"/>
      <c r="AF912" s="1"/>
    </row>
    <row r="913" spans="1:32" ht="15.7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0"/>
      <c r="Q913" s="21"/>
      <c r="R913" s="21"/>
      <c r="S913" s="21"/>
      <c r="T913" s="20"/>
      <c r="U913" s="21"/>
      <c r="V913" s="21"/>
      <c r="W913" s="21"/>
      <c r="X913" s="21"/>
      <c r="Y913" s="21"/>
      <c r="Z913" s="20"/>
      <c r="AA913" s="23"/>
      <c r="AB913" s="1"/>
      <c r="AC913" s="1"/>
      <c r="AD913" s="1"/>
      <c r="AE913" s="1"/>
      <c r="AF913" s="1"/>
    </row>
    <row r="914" spans="1:32" ht="15.7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0"/>
      <c r="Q914" s="21"/>
      <c r="R914" s="21"/>
      <c r="S914" s="21"/>
      <c r="T914" s="20"/>
      <c r="U914" s="21"/>
      <c r="V914" s="21"/>
      <c r="W914" s="21"/>
      <c r="X914" s="21"/>
      <c r="Y914" s="21"/>
      <c r="Z914" s="20"/>
      <c r="AA914" s="23"/>
      <c r="AB914" s="1"/>
      <c r="AC914" s="1"/>
      <c r="AD914" s="1"/>
      <c r="AE914" s="1"/>
      <c r="AF914" s="1"/>
    </row>
    <row r="915" spans="1:32" ht="15.7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0"/>
      <c r="Q915" s="21"/>
      <c r="R915" s="21"/>
      <c r="S915" s="21"/>
      <c r="T915" s="20"/>
      <c r="U915" s="21"/>
      <c r="V915" s="21"/>
      <c r="W915" s="21"/>
      <c r="X915" s="21"/>
      <c r="Y915" s="21"/>
      <c r="Z915" s="20"/>
      <c r="AA915" s="23"/>
      <c r="AB915" s="1"/>
      <c r="AC915" s="1"/>
      <c r="AD915" s="1"/>
      <c r="AE915" s="1"/>
      <c r="AF915" s="1"/>
    </row>
    <row r="916" spans="1:32" ht="15.7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0"/>
      <c r="Q916" s="21"/>
      <c r="R916" s="21"/>
      <c r="S916" s="21"/>
      <c r="T916" s="20"/>
      <c r="U916" s="21"/>
      <c r="V916" s="21"/>
      <c r="W916" s="21"/>
      <c r="X916" s="21"/>
      <c r="Y916" s="21"/>
      <c r="Z916" s="20"/>
      <c r="AA916" s="23"/>
      <c r="AB916" s="1"/>
      <c r="AC916" s="1"/>
      <c r="AD916" s="1"/>
      <c r="AE916" s="1"/>
      <c r="AF916" s="1"/>
    </row>
    <row r="917" spans="1:32" ht="15.7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0"/>
      <c r="Q917" s="21"/>
      <c r="R917" s="21"/>
      <c r="S917" s="21"/>
      <c r="T917" s="20"/>
      <c r="U917" s="21"/>
      <c r="V917" s="21"/>
      <c r="W917" s="21"/>
      <c r="X917" s="21"/>
      <c r="Y917" s="21"/>
      <c r="Z917" s="20"/>
      <c r="AA917" s="23"/>
      <c r="AB917" s="1"/>
      <c r="AC917" s="1"/>
      <c r="AD917" s="1"/>
      <c r="AE917" s="1"/>
      <c r="AF917" s="1"/>
    </row>
    <row r="918" spans="1:32" ht="15.7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0"/>
      <c r="Q918" s="21"/>
      <c r="R918" s="21"/>
      <c r="S918" s="21"/>
      <c r="T918" s="20"/>
      <c r="U918" s="21"/>
      <c r="V918" s="21"/>
      <c r="W918" s="21"/>
      <c r="X918" s="21"/>
      <c r="Y918" s="21"/>
      <c r="Z918" s="20"/>
      <c r="AA918" s="23"/>
      <c r="AB918" s="1"/>
      <c r="AC918" s="1"/>
      <c r="AD918" s="1"/>
      <c r="AE918" s="1"/>
      <c r="AF918" s="1"/>
    </row>
    <row r="919" spans="1:32" ht="15.7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0"/>
      <c r="Q919" s="21"/>
      <c r="R919" s="21"/>
      <c r="S919" s="21"/>
      <c r="T919" s="20"/>
      <c r="U919" s="21"/>
      <c r="V919" s="21"/>
      <c r="W919" s="21"/>
      <c r="X919" s="21"/>
      <c r="Y919" s="21"/>
      <c r="Z919" s="20"/>
      <c r="AA919" s="23"/>
      <c r="AB919" s="1"/>
      <c r="AC919" s="1"/>
      <c r="AD919" s="1"/>
      <c r="AE919" s="1"/>
      <c r="AF919" s="1"/>
    </row>
    <row r="920" spans="1:32" ht="15.7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</sheetData>
  <customSheetViews>
    <customSheetView guid="{A23E1717-9BE5-4BDB-BA7C-E64CE9787183}" filter="1" showAutoFilter="1">
      <pageMargins left="0.7" right="0.7" top="0.75" bottom="0.75" header="0.3" footer="0.3"/>
      <autoFilter ref="D1:D65" xr:uid="{5EF1155F-1903-4E3A-9276-45D5A33E897C}">
        <filterColumn colId="0">
          <filters>
            <filter val="Social"/>
          </filters>
        </filterColumn>
      </autoFilter>
    </customSheetView>
  </customSheetViews>
  <conditionalFormatting sqref="C5:M64">
    <cfRule type="expression" dxfId="2" priority="1">
      <formula>$L5=1</formula>
    </cfRule>
  </conditionalFormatting>
  <dataValidations count="1">
    <dataValidation type="list" allowBlank="1" sqref="F5:J64" xr:uid="{00000000-0002-0000-00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Masters!$B$6:$B$29</xm:f>
          </x14:formula1>
          <xm:sqref>D5:D63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36"/>
  <sheetViews>
    <sheetView workbookViewId="0"/>
  </sheetViews>
  <sheetFormatPr defaultColWidth="12.6328125" defaultRowHeight="15" customHeight="1" x14ac:dyDescent="0.25"/>
  <cols>
    <col min="1" max="2" width="3.453125" customWidth="1"/>
    <col min="3" max="3" width="3.26953125" customWidth="1"/>
    <col min="4" max="4" width="14.36328125" customWidth="1"/>
    <col min="5" max="5" width="55.36328125" customWidth="1"/>
    <col min="6" max="6" width="8.36328125" customWidth="1"/>
    <col min="7" max="7" width="4.453125" customWidth="1"/>
    <col min="8" max="8" width="6.26953125" customWidth="1"/>
    <col min="9" max="9" width="6.90625" customWidth="1"/>
    <col min="10" max="10" width="10.7265625" customWidth="1"/>
    <col min="11" max="11" width="4.26953125" customWidth="1"/>
    <col min="12" max="12" width="4.453125" customWidth="1"/>
    <col min="13" max="13" width="5.36328125" customWidth="1"/>
    <col min="14" max="15" width="1.6328125" customWidth="1"/>
    <col min="16" max="16" width="11.453125" customWidth="1"/>
    <col min="17" max="17" width="5" customWidth="1"/>
    <col min="18" max="18" width="7.36328125" customWidth="1"/>
    <col min="19" max="19" width="4" customWidth="1"/>
    <col min="20" max="20" width="4.08984375" customWidth="1"/>
    <col min="21" max="21" width="10" customWidth="1"/>
    <col min="22" max="25" width="6.08984375" customWidth="1"/>
    <col min="26" max="26" width="7.08984375" customWidth="1"/>
    <col min="27" max="27" width="14.08984375" customWidth="1"/>
  </cols>
  <sheetData>
    <row r="1" spans="1:32" ht="15.75" customHeight="1" x14ac:dyDescent="0.45">
      <c r="A1" s="1"/>
      <c r="B1" s="1"/>
      <c r="C1" s="1"/>
      <c r="D1" s="1"/>
      <c r="E1" s="1"/>
      <c r="F1" s="1">
        <v>4</v>
      </c>
      <c r="G1" s="1">
        <v>3</v>
      </c>
      <c r="H1" s="1">
        <v>2</v>
      </c>
      <c r="I1" s="1">
        <v>1</v>
      </c>
      <c r="J1" s="1">
        <v>0</v>
      </c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2"/>
      <c r="AA1" s="1"/>
      <c r="AB1" s="1"/>
      <c r="AC1" s="1"/>
      <c r="AD1" s="1"/>
      <c r="AE1" s="1"/>
      <c r="AF1" s="1"/>
    </row>
    <row r="2" spans="1:32" ht="15.75" customHeigh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1"/>
      <c r="V2" s="1"/>
      <c r="W2" s="1"/>
      <c r="X2" s="1"/>
      <c r="Y2" s="1"/>
      <c r="Z2" s="2"/>
      <c r="AA2" s="1"/>
      <c r="AB2" s="1"/>
      <c r="AC2" s="1"/>
      <c r="AD2" s="1"/>
      <c r="AE2" s="1"/>
      <c r="AF2" s="1"/>
    </row>
    <row r="3" spans="1:32" ht="15.7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1"/>
      <c r="W3" s="1"/>
      <c r="X3" s="1"/>
      <c r="Y3" s="1"/>
      <c r="Z3" s="2"/>
      <c r="AA3" s="1"/>
      <c r="AB3" s="1"/>
      <c r="AC3" s="1"/>
      <c r="AD3" s="1"/>
      <c r="AE3" s="1"/>
      <c r="AF3" s="1"/>
    </row>
    <row r="4" spans="1:32" ht="15.75" customHeight="1" x14ac:dyDescent="0.45">
      <c r="A4" s="2"/>
      <c r="B4" s="2"/>
      <c r="C4" s="3" t="s">
        <v>0</v>
      </c>
      <c r="D4" s="3" t="s">
        <v>1</v>
      </c>
      <c r="E4" s="3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5" t="s">
        <v>7</v>
      </c>
      <c r="K4" s="6"/>
      <c r="L4" s="3" t="s">
        <v>8</v>
      </c>
      <c r="M4" s="3" t="s">
        <v>9</v>
      </c>
      <c r="N4" s="2"/>
      <c r="O4" s="2"/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2"/>
      <c r="V4" s="2"/>
      <c r="W4" s="8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5">
      <c r="A5" s="1"/>
      <c r="B5" s="1"/>
      <c r="C5" s="9">
        <v>1</v>
      </c>
      <c r="D5" s="10" t="s">
        <v>15</v>
      </c>
      <c r="E5" s="10" t="s">
        <v>16</v>
      </c>
      <c r="F5" s="11"/>
      <c r="G5" s="12"/>
      <c r="H5" s="12">
        <v>1</v>
      </c>
      <c r="I5" s="12"/>
      <c r="J5" s="11"/>
      <c r="K5" s="1"/>
      <c r="L5" s="1">
        <f t="shared" ref="L5:L64" si="0">SUM(F5:J5)</f>
        <v>1</v>
      </c>
      <c r="M5" s="1">
        <f t="shared" ref="M5:M64" si="1">F$1*F5+G$1*G5+H$1*H5+I$1*I5+J$1*J5</f>
        <v>2</v>
      </c>
      <c r="N5" s="1"/>
      <c r="O5" s="1"/>
      <c r="P5" s="13" t="s">
        <v>15</v>
      </c>
      <c r="Q5" s="14">
        <f t="shared" ref="Q5:Q10" si="2">SUMIFS(M$5:M$64,D$5:D$64,P5)</f>
        <v>19</v>
      </c>
      <c r="R5" s="14">
        <f t="shared" ref="R5:R10" si="3">COUNTIF(D$5:D$64,P5)</f>
        <v>10</v>
      </c>
      <c r="S5" s="14">
        <f t="shared" ref="S5:S10" si="4">Q5/R5</f>
        <v>1.9</v>
      </c>
      <c r="T5" s="15">
        <f t="shared" ref="T5:T10" si="5">S5/4</f>
        <v>0.47499999999999998</v>
      </c>
      <c r="U5" s="1"/>
      <c r="V5" s="1"/>
      <c r="W5" s="16"/>
      <c r="X5" s="1"/>
      <c r="Y5" s="1"/>
      <c r="Z5" s="2"/>
      <c r="AA5" s="1"/>
      <c r="AB5" s="1"/>
      <c r="AC5" s="1"/>
      <c r="AD5" s="1"/>
      <c r="AE5" s="1"/>
      <c r="AF5" s="1"/>
    </row>
    <row r="6" spans="1:32" ht="15.75" customHeight="1" x14ac:dyDescent="0.5">
      <c r="A6" s="1"/>
      <c r="B6" s="1"/>
      <c r="C6" s="9">
        <v>2</v>
      </c>
      <c r="D6" s="10" t="s">
        <v>15</v>
      </c>
      <c r="E6" s="10" t="s">
        <v>17</v>
      </c>
      <c r="F6" s="11"/>
      <c r="G6" s="12"/>
      <c r="H6" s="12">
        <v>1</v>
      </c>
      <c r="I6" s="12"/>
      <c r="J6" s="11"/>
      <c r="K6" s="1"/>
      <c r="L6" s="1">
        <f t="shared" si="0"/>
        <v>1</v>
      </c>
      <c r="M6" s="1">
        <f t="shared" si="1"/>
        <v>2</v>
      </c>
      <c r="N6" s="1"/>
      <c r="O6" s="1"/>
      <c r="P6" s="13" t="s">
        <v>18</v>
      </c>
      <c r="Q6" s="14">
        <f t="shared" si="2"/>
        <v>21</v>
      </c>
      <c r="R6" s="14">
        <f t="shared" si="3"/>
        <v>10</v>
      </c>
      <c r="S6" s="14">
        <f t="shared" si="4"/>
        <v>2.1</v>
      </c>
      <c r="T6" s="15">
        <f t="shared" si="5"/>
        <v>0.52500000000000002</v>
      </c>
      <c r="U6" s="1"/>
      <c r="V6" s="1"/>
      <c r="W6" s="16"/>
      <c r="X6" s="1"/>
      <c r="Y6" s="1"/>
      <c r="Z6" s="2"/>
      <c r="AA6" s="1"/>
      <c r="AB6" s="1"/>
      <c r="AC6" s="1"/>
      <c r="AD6" s="1"/>
      <c r="AE6" s="1"/>
      <c r="AF6" s="1"/>
    </row>
    <row r="7" spans="1:32" ht="15.75" customHeight="1" x14ac:dyDescent="0.5">
      <c r="A7" s="1"/>
      <c r="B7" s="1"/>
      <c r="C7" s="9">
        <v>3</v>
      </c>
      <c r="D7" s="10" t="s">
        <v>18</v>
      </c>
      <c r="E7" s="10" t="s">
        <v>19</v>
      </c>
      <c r="F7" s="11"/>
      <c r="G7" s="12"/>
      <c r="H7" s="12"/>
      <c r="I7" s="12">
        <v>1</v>
      </c>
      <c r="J7" s="11"/>
      <c r="K7" s="1"/>
      <c r="L7" s="1">
        <f t="shared" si="0"/>
        <v>1</v>
      </c>
      <c r="M7" s="1">
        <f t="shared" si="1"/>
        <v>1</v>
      </c>
      <c r="N7" s="1"/>
      <c r="O7" s="1"/>
      <c r="P7" s="13" t="s">
        <v>20</v>
      </c>
      <c r="Q7" s="14">
        <f t="shared" si="2"/>
        <v>13</v>
      </c>
      <c r="R7" s="14">
        <f t="shared" si="3"/>
        <v>10</v>
      </c>
      <c r="S7" s="14">
        <f t="shared" si="4"/>
        <v>1.3</v>
      </c>
      <c r="T7" s="15">
        <f t="shared" si="5"/>
        <v>0.32500000000000001</v>
      </c>
      <c r="U7" s="1"/>
      <c r="V7" s="1"/>
      <c r="W7" s="16"/>
      <c r="X7" s="1"/>
      <c r="Y7" s="1"/>
      <c r="Z7" s="2"/>
      <c r="AA7" s="1"/>
      <c r="AB7" s="1"/>
      <c r="AC7" s="1"/>
      <c r="AD7" s="1"/>
      <c r="AE7" s="1"/>
      <c r="AF7" s="1"/>
    </row>
    <row r="8" spans="1:32" ht="15.75" customHeight="1" x14ac:dyDescent="0.5">
      <c r="A8" s="1"/>
      <c r="B8" s="1"/>
      <c r="C8" s="9">
        <v>4</v>
      </c>
      <c r="D8" s="10" t="s">
        <v>18</v>
      </c>
      <c r="E8" s="10" t="s">
        <v>21</v>
      </c>
      <c r="F8" s="11"/>
      <c r="G8" s="12"/>
      <c r="H8" s="12">
        <v>1</v>
      </c>
      <c r="I8" s="12"/>
      <c r="J8" s="11"/>
      <c r="K8" s="1"/>
      <c r="L8" s="1">
        <f t="shared" si="0"/>
        <v>1</v>
      </c>
      <c r="M8" s="1">
        <f t="shared" si="1"/>
        <v>2</v>
      </c>
      <c r="N8" s="1"/>
      <c r="O8" s="1"/>
      <c r="P8" s="13" t="s">
        <v>22</v>
      </c>
      <c r="Q8" s="14">
        <f t="shared" si="2"/>
        <v>19</v>
      </c>
      <c r="R8" s="14">
        <f t="shared" si="3"/>
        <v>10</v>
      </c>
      <c r="S8" s="14">
        <f t="shared" si="4"/>
        <v>1.9</v>
      </c>
      <c r="T8" s="15">
        <f t="shared" si="5"/>
        <v>0.47499999999999998</v>
      </c>
      <c r="U8" s="1"/>
      <c r="V8" s="1"/>
      <c r="W8" s="16"/>
      <c r="X8" s="1"/>
      <c r="Y8" s="1"/>
      <c r="Z8" s="2"/>
      <c r="AA8" s="1"/>
      <c r="AB8" s="1"/>
      <c r="AC8" s="1"/>
      <c r="AD8" s="1"/>
      <c r="AE8" s="1"/>
      <c r="AF8" s="1"/>
    </row>
    <row r="9" spans="1:32" ht="15.75" customHeight="1" x14ac:dyDescent="0.5">
      <c r="A9" s="1"/>
      <c r="B9" s="1"/>
      <c r="C9" s="9">
        <v>5</v>
      </c>
      <c r="D9" s="10" t="s">
        <v>20</v>
      </c>
      <c r="E9" s="10" t="s">
        <v>23</v>
      </c>
      <c r="F9" s="11"/>
      <c r="G9" s="12"/>
      <c r="H9" s="12"/>
      <c r="I9" s="12">
        <v>1</v>
      </c>
      <c r="J9" s="11"/>
      <c r="K9" s="1"/>
      <c r="L9" s="1">
        <f t="shared" si="0"/>
        <v>1</v>
      </c>
      <c r="M9" s="1">
        <f t="shared" si="1"/>
        <v>1</v>
      </c>
      <c r="N9" s="1"/>
      <c r="O9" s="1"/>
      <c r="P9" s="13" t="s">
        <v>24</v>
      </c>
      <c r="Q9" s="14">
        <f t="shared" si="2"/>
        <v>25</v>
      </c>
      <c r="R9" s="14">
        <f t="shared" si="3"/>
        <v>10</v>
      </c>
      <c r="S9" s="14">
        <f t="shared" si="4"/>
        <v>2.5</v>
      </c>
      <c r="T9" s="15">
        <f t="shared" si="5"/>
        <v>0.625</v>
      </c>
      <c r="U9" s="1"/>
      <c r="V9" s="1"/>
      <c r="W9" s="16"/>
      <c r="X9" s="1"/>
      <c r="Y9" s="1"/>
      <c r="Z9" s="2"/>
      <c r="AA9" s="1"/>
      <c r="AB9" s="1"/>
      <c r="AC9" s="1"/>
      <c r="AD9" s="1"/>
      <c r="AE9" s="1"/>
      <c r="AF9" s="1"/>
    </row>
    <row r="10" spans="1:32" ht="15.75" customHeight="1" x14ac:dyDescent="0.5">
      <c r="A10" s="1"/>
      <c r="B10" s="1"/>
      <c r="C10" s="9">
        <v>6</v>
      </c>
      <c r="D10" s="10" t="s">
        <v>20</v>
      </c>
      <c r="E10" s="10" t="s">
        <v>25</v>
      </c>
      <c r="F10" s="11"/>
      <c r="G10" s="12"/>
      <c r="H10" s="12"/>
      <c r="I10" s="12">
        <v>1</v>
      </c>
      <c r="J10" s="11"/>
      <c r="K10" s="1"/>
      <c r="L10" s="1">
        <f t="shared" si="0"/>
        <v>1</v>
      </c>
      <c r="M10" s="1">
        <f t="shared" si="1"/>
        <v>1</v>
      </c>
      <c r="N10" s="1"/>
      <c r="O10" s="1"/>
      <c r="P10" s="13" t="s">
        <v>26</v>
      </c>
      <c r="Q10" s="14">
        <f t="shared" si="2"/>
        <v>24</v>
      </c>
      <c r="R10" s="14">
        <f t="shared" si="3"/>
        <v>10</v>
      </c>
      <c r="S10" s="14">
        <f t="shared" si="4"/>
        <v>2.4</v>
      </c>
      <c r="T10" s="15">
        <f t="shared" si="5"/>
        <v>0.6</v>
      </c>
      <c r="U10" s="1"/>
      <c r="V10" s="1"/>
      <c r="W10" s="16"/>
      <c r="X10" s="1"/>
      <c r="Y10" s="1"/>
      <c r="Z10" s="2"/>
      <c r="AA10" s="1"/>
      <c r="AB10" s="1"/>
      <c r="AC10" s="1"/>
      <c r="AD10" s="1"/>
      <c r="AE10" s="1"/>
      <c r="AF10" s="1"/>
    </row>
    <row r="11" spans="1:32" ht="15.75" customHeight="1" x14ac:dyDescent="0.5">
      <c r="A11" s="1"/>
      <c r="B11" s="1"/>
      <c r="C11" s="9">
        <v>7</v>
      </c>
      <c r="D11" s="10" t="s">
        <v>22</v>
      </c>
      <c r="E11" s="10" t="s">
        <v>27</v>
      </c>
      <c r="F11" s="11"/>
      <c r="G11" s="12"/>
      <c r="H11" s="12">
        <v>1</v>
      </c>
      <c r="I11" s="12"/>
      <c r="J11" s="11"/>
      <c r="K11" s="1"/>
      <c r="L11" s="1">
        <f t="shared" si="0"/>
        <v>1</v>
      </c>
      <c r="M11" s="1">
        <f t="shared" si="1"/>
        <v>2</v>
      </c>
      <c r="N11" s="1"/>
      <c r="O11" s="1"/>
      <c r="P11" s="17"/>
      <c r="Q11" s="18"/>
      <c r="R11" s="18"/>
      <c r="S11" s="18"/>
      <c r="T11" s="19"/>
      <c r="U11" s="1"/>
      <c r="V11" s="1"/>
      <c r="W11" s="16"/>
      <c r="X11" s="1"/>
      <c r="Y11" s="1"/>
      <c r="Z11" s="2"/>
      <c r="AA11" s="1"/>
      <c r="AB11" s="1"/>
      <c r="AC11" s="1"/>
      <c r="AD11" s="1"/>
      <c r="AE11" s="1"/>
      <c r="AF11" s="1"/>
    </row>
    <row r="12" spans="1:32" ht="15.75" customHeight="1" x14ac:dyDescent="0.5">
      <c r="A12" s="1"/>
      <c r="B12" s="1"/>
      <c r="C12" s="9">
        <v>8</v>
      </c>
      <c r="D12" s="10" t="s">
        <v>22</v>
      </c>
      <c r="E12" s="10" t="s">
        <v>28</v>
      </c>
      <c r="F12" s="11"/>
      <c r="G12" s="12"/>
      <c r="H12" s="12"/>
      <c r="I12" s="12">
        <v>1</v>
      </c>
      <c r="J12" s="11"/>
      <c r="K12" s="1"/>
      <c r="L12" s="1">
        <f t="shared" si="0"/>
        <v>1</v>
      </c>
      <c r="M12" s="1">
        <f t="shared" si="1"/>
        <v>1</v>
      </c>
      <c r="N12" s="1"/>
      <c r="O12" s="1"/>
      <c r="P12" s="17"/>
      <c r="Q12" s="18"/>
      <c r="R12" s="18"/>
      <c r="S12" s="18"/>
      <c r="T12" s="19"/>
      <c r="U12" s="1"/>
      <c r="V12" s="1"/>
      <c r="W12" s="16"/>
      <c r="X12" s="1"/>
      <c r="Y12" s="1"/>
      <c r="Z12" s="2"/>
      <c r="AA12" s="1"/>
      <c r="AB12" s="1"/>
      <c r="AC12" s="1"/>
      <c r="AD12" s="1"/>
      <c r="AE12" s="1"/>
      <c r="AF12" s="1"/>
    </row>
    <row r="13" spans="1:32" ht="15.75" customHeight="1" x14ac:dyDescent="0.5">
      <c r="A13" s="1"/>
      <c r="B13" s="1"/>
      <c r="C13" s="9">
        <v>9</v>
      </c>
      <c r="D13" s="10" t="s">
        <v>24</v>
      </c>
      <c r="E13" s="10" t="s">
        <v>29</v>
      </c>
      <c r="F13" s="11"/>
      <c r="G13" s="12"/>
      <c r="H13" s="12"/>
      <c r="I13" s="12">
        <v>1</v>
      </c>
      <c r="J13" s="11"/>
      <c r="K13" s="1"/>
      <c r="L13" s="1">
        <f t="shared" si="0"/>
        <v>1</v>
      </c>
      <c r="M13" s="1">
        <f t="shared" si="1"/>
        <v>1</v>
      </c>
      <c r="N13" s="1"/>
      <c r="O13" s="1"/>
      <c r="P13" s="17">
        <f>Masters!B14</f>
        <v>0</v>
      </c>
      <c r="Q13" s="18"/>
      <c r="R13" s="18"/>
      <c r="S13" s="18"/>
      <c r="T13" s="19"/>
      <c r="U13" s="1"/>
      <c r="V13" s="1"/>
      <c r="W13" s="16"/>
      <c r="X13" s="1"/>
      <c r="Y13" s="1"/>
      <c r="Z13" s="2"/>
      <c r="AA13" s="1"/>
      <c r="AB13" s="1"/>
      <c r="AC13" s="1"/>
      <c r="AD13" s="1"/>
      <c r="AE13" s="1"/>
      <c r="AF13" s="1"/>
    </row>
    <row r="14" spans="1:32" ht="15.75" customHeight="1" x14ac:dyDescent="0.5">
      <c r="A14" s="1"/>
      <c r="B14" s="1"/>
      <c r="C14" s="9">
        <v>10</v>
      </c>
      <c r="D14" s="10" t="s">
        <v>24</v>
      </c>
      <c r="E14" s="10" t="s">
        <v>30</v>
      </c>
      <c r="F14" s="11"/>
      <c r="G14" s="12">
        <v>1</v>
      </c>
      <c r="H14" s="12"/>
      <c r="I14" s="12"/>
      <c r="J14" s="11"/>
      <c r="K14" s="1"/>
      <c r="L14" s="1">
        <f t="shared" si="0"/>
        <v>1</v>
      </c>
      <c r="M14" s="1">
        <f t="shared" si="1"/>
        <v>3</v>
      </c>
      <c r="N14" s="1"/>
      <c r="O14" s="1"/>
      <c r="P14" s="17">
        <f>Masters!B15</f>
        <v>0</v>
      </c>
      <c r="Q14" s="18"/>
      <c r="R14" s="18"/>
      <c r="S14" s="18"/>
      <c r="T14" s="17"/>
      <c r="U14" s="1"/>
      <c r="V14" s="1"/>
      <c r="W14" s="1"/>
      <c r="X14" s="1"/>
      <c r="Y14" s="1"/>
      <c r="Z14" s="2"/>
      <c r="AA14" s="1"/>
      <c r="AB14" s="1"/>
      <c r="AC14" s="1"/>
      <c r="AD14" s="1"/>
      <c r="AE14" s="1"/>
      <c r="AF14" s="1"/>
    </row>
    <row r="15" spans="1:32" ht="15.75" customHeight="1" x14ac:dyDescent="0.5">
      <c r="A15" s="1"/>
      <c r="B15" s="1"/>
      <c r="C15" s="9">
        <v>11</v>
      </c>
      <c r="D15" s="10" t="s">
        <v>26</v>
      </c>
      <c r="E15" s="10" t="s">
        <v>31</v>
      </c>
      <c r="F15" s="11"/>
      <c r="G15" s="12">
        <v>1</v>
      </c>
      <c r="H15" s="12"/>
      <c r="I15" s="12"/>
      <c r="J15" s="11"/>
      <c r="K15" s="1"/>
      <c r="L15" s="1">
        <f t="shared" si="0"/>
        <v>1</v>
      </c>
      <c r="M15" s="1">
        <f t="shared" si="1"/>
        <v>3</v>
      </c>
      <c r="N15" s="1"/>
      <c r="O15" s="1"/>
      <c r="P15" s="20">
        <f>Masters!B16</f>
        <v>0</v>
      </c>
      <c r="Q15" s="21"/>
      <c r="R15" s="21"/>
      <c r="S15" s="21"/>
      <c r="T15" s="20"/>
      <c r="U15" s="21"/>
      <c r="V15" s="21"/>
      <c r="W15" s="21"/>
      <c r="X15" s="21"/>
      <c r="Y15" s="21"/>
      <c r="Z15" s="20"/>
      <c r="AA15" s="21"/>
      <c r="AB15" s="1"/>
      <c r="AC15" s="1"/>
      <c r="AD15" s="1"/>
      <c r="AE15" s="1"/>
      <c r="AF15" s="1"/>
    </row>
    <row r="16" spans="1:32" ht="15.75" customHeight="1" x14ac:dyDescent="0.5">
      <c r="A16" s="1"/>
      <c r="B16" s="1"/>
      <c r="C16" s="9">
        <v>12</v>
      </c>
      <c r="D16" s="10" t="s">
        <v>26</v>
      </c>
      <c r="E16" s="10" t="s">
        <v>32</v>
      </c>
      <c r="F16" s="11"/>
      <c r="G16" s="12"/>
      <c r="H16" s="12"/>
      <c r="I16" s="12">
        <v>1</v>
      </c>
      <c r="J16" s="11"/>
      <c r="K16" s="1"/>
      <c r="L16" s="1">
        <f t="shared" si="0"/>
        <v>1</v>
      </c>
      <c r="M16" s="1">
        <f t="shared" si="1"/>
        <v>1</v>
      </c>
      <c r="N16" s="1"/>
      <c r="O16" s="1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1"/>
      <c r="AC16" s="1"/>
      <c r="AD16" s="1"/>
      <c r="AE16" s="1"/>
      <c r="AF16" s="1"/>
    </row>
    <row r="17" spans="1:32" ht="15.75" customHeight="1" x14ac:dyDescent="0.5">
      <c r="A17" s="1"/>
      <c r="B17" s="1"/>
      <c r="C17" s="9">
        <v>13</v>
      </c>
      <c r="D17" s="10" t="s">
        <v>15</v>
      </c>
      <c r="E17" s="10" t="s">
        <v>33</v>
      </c>
      <c r="F17" s="11"/>
      <c r="G17" s="12"/>
      <c r="H17" s="12"/>
      <c r="I17" s="12">
        <v>1</v>
      </c>
      <c r="J17" s="11"/>
      <c r="K17" s="1"/>
      <c r="L17" s="1">
        <f t="shared" si="0"/>
        <v>1</v>
      </c>
      <c r="M17" s="1">
        <f t="shared" si="1"/>
        <v>1</v>
      </c>
      <c r="N17" s="1"/>
      <c r="O17" s="1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1"/>
      <c r="AC17" s="1"/>
      <c r="AD17" s="1"/>
      <c r="AE17" s="1"/>
      <c r="AF17" s="1"/>
    </row>
    <row r="18" spans="1:32" ht="15.75" customHeight="1" x14ac:dyDescent="0.5">
      <c r="A18" s="1"/>
      <c r="B18" s="1"/>
      <c r="C18" s="9">
        <v>14</v>
      </c>
      <c r="D18" s="10" t="s">
        <v>15</v>
      </c>
      <c r="E18" s="10" t="s">
        <v>34</v>
      </c>
      <c r="F18" s="11"/>
      <c r="G18" s="12"/>
      <c r="H18" s="12">
        <v>1</v>
      </c>
      <c r="I18" s="12"/>
      <c r="J18" s="11"/>
      <c r="K18" s="1"/>
      <c r="L18" s="1">
        <f t="shared" si="0"/>
        <v>1</v>
      </c>
      <c r="M18" s="1">
        <f t="shared" si="1"/>
        <v>2</v>
      </c>
      <c r="N18" s="1"/>
      <c r="O18" s="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1"/>
      <c r="AC18" s="1"/>
      <c r="AD18" s="1"/>
      <c r="AE18" s="1"/>
      <c r="AF18" s="1"/>
    </row>
    <row r="19" spans="1:32" ht="15.75" customHeight="1" x14ac:dyDescent="0.5">
      <c r="A19" s="1"/>
      <c r="B19" s="1"/>
      <c r="C19" s="9">
        <v>15</v>
      </c>
      <c r="D19" s="10" t="s">
        <v>18</v>
      </c>
      <c r="E19" s="10" t="s">
        <v>35</v>
      </c>
      <c r="F19" s="11"/>
      <c r="G19" s="12"/>
      <c r="H19" s="12">
        <v>1</v>
      </c>
      <c r="I19" s="12"/>
      <c r="J19" s="11"/>
      <c r="K19" s="1"/>
      <c r="L19" s="1">
        <f t="shared" si="0"/>
        <v>1</v>
      </c>
      <c r="M19" s="1">
        <f t="shared" si="1"/>
        <v>2</v>
      </c>
      <c r="N19" s="1"/>
      <c r="O19" s="1"/>
      <c r="P19" s="20"/>
      <c r="Q19" s="20" t="s">
        <v>36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1"/>
      <c r="AC19" s="1"/>
      <c r="AD19" s="1"/>
      <c r="AE19" s="1"/>
      <c r="AF19" s="1"/>
    </row>
    <row r="20" spans="1:32" ht="15.75" customHeight="1" x14ac:dyDescent="0.5">
      <c r="A20" s="1"/>
      <c r="B20" s="1"/>
      <c r="C20" s="9">
        <v>16</v>
      </c>
      <c r="D20" s="10" t="s">
        <v>18</v>
      </c>
      <c r="E20" s="22" t="s">
        <v>37</v>
      </c>
      <c r="F20" s="11"/>
      <c r="G20" s="12"/>
      <c r="H20" s="12">
        <v>1</v>
      </c>
      <c r="I20" s="12"/>
      <c r="J20" s="11"/>
      <c r="K20" s="1"/>
      <c r="L20" s="1">
        <f t="shared" si="0"/>
        <v>1</v>
      </c>
      <c r="M20" s="1">
        <f t="shared" si="1"/>
        <v>2</v>
      </c>
      <c r="N20" s="1"/>
      <c r="O20" s="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1"/>
      <c r="AC20" s="1"/>
      <c r="AD20" s="1"/>
      <c r="AE20" s="1"/>
      <c r="AF20" s="1"/>
    </row>
    <row r="21" spans="1:32" ht="15.75" customHeight="1" x14ac:dyDescent="0.5">
      <c r="A21" s="1"/>
      <c r="B21" s="1"/>
      <c r="C21" s="9">
        <v>17</v>
      </c>
      <c r="D21" s="10" t="s">
        <v>20</v>
      </c>
      <c r="E21" s="22" t="s">
        <v>38</v>
      </c>
      <c r="F21" s="11"/>
      <c r="G21" s="12"/>
      <c r="H21" s="12"/>
      <c r="I21" s="12"/>
      <c r="J21" s="11">
        <v>1</v>
      </c>
      <c r="K21" s="1"/>
      <c r="L21" s="1">
        <f t="shared" si="0"/>
        <v>1</v>
      </c>
      <c r="M21" s="1">
        <f t="shared" si="1"/>
        <v>0</v>
      </c>
      <c r="N21" s="1"/>
      <c r="O21" s="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1"/>
      <c r="AC21" s="1"/>
      <c r="AD21" s="1"/>
      <c r="AE21" s="1"/>
      <c r="AF21" s="1"/>
    </row>
    <row r="22" spans="1:32" ht="15.75" customHeight="1" x14ac:dyDescent="0.5">
      <c r="A22" s="1"/>
      <c r="B22" s="1"/>
      <c r="C22" s="9">
        <v>18</v>
      </c>
      <c r="D22" s="10" t="s">
        <v>20</v>
      </c>
      <c r="E22" s="22" t="s">
        <v>39</v>
      </c>
      <c r="F22" s="11"/>
      <c r="G22" s="12"/>
      <c r="H22" s="12">
        <v>1</v>
      </c>
      <c r="I22" s="12"/>
      <c r="J22" s="11"/>
      <c r="K22" s="1"/>
      <c r="L22" s="1">
        <f t="shared" si="0"/>
        <v>1</v>
      </c>
      <c r="M22" s="1">
        <f t="shared" si="1"/>
        <v>2</v>
      </c>
      <c r="N22" s="1"/>
      <c r="O22" s="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1"/>
      <c r="AC22" s="1"/>
      <c r="AD22" s="1"/>
      <c r="AE22" s="1"/>
      <c r="AF22" s="1"/>
    </row>
    <row r="23" spans="1:32" ht="15.75" customHeight="1" x14ac:dyDescent="0.5">
      <c r="A23" s="1"/>
      <c r="B23" s="1"/>
      <c r="C23" s="9">
        <v>19</v>
      </c>
      <c r="D23" s="10" t="s">
        <v>22</v>
      </c>
      <c r="E23" s="22" t="s">
        <v>40</v>
      </c>
      <c r="F23" s="11"/>
      <c r="G23" s="12"/>
      <c r="H23" s="12">
        <v>1</v>
      </c>
      <c r="I23" s="12"/>
      <c r="J23" s="11"/>
      <c r="K23" s="1"/>
      <c r="L23" s="1">
        <f t="shared" si="0"/>
        <v>1</v>
      </c>
      <c r="M23" s="1">
        <f t="shared" si="1"/>
        <v>2</v>
      </c>
      <c r="N23" s="1"/>
      <c r="O23" s="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1"/>
      <c r="AC23" s="1"/>
      <c r="AD23" s="1"/>
      <c r="AE23" s="1"/>
      <c r="AF23" s="1"/>
    </row>
    <row r="24" spans="1:32" ht="15.75" customHeight="1" x14ac:dyDescent="0.5">
      <c r="A24" s="1"/>
      <c r="B24" s="1"/>
      <c r="C24" s="9">
        <v>20</v>
      </c>
      <c r="D24" s="10" t="s">
        <v>22</v>
      </c>
      <c r="E24" s="22" t="s">
        <v>41</v>
      </c>
      <c r="F24" s="11"/>
      <c r="G24" s="12"/>
      <c r="H24" s="12">
        <v>1</v>
      </c>
      <c r="I24" s="12"/>
      <c r="J24" s="11"/>
      <c r="K24" s="1"/>
      <c r="L24" s="1">
        <f t="shared" si="0"/>
        <v>1</v>
      </c>
      <c r="M24" s="1">
        <f t="shared" si="1"/>
        <v>2</v>
      </c>
      <c r="N24" s="1"/>
      <c r="O24" s="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1"/>
      <c r="AC24" s="1"/>
      <c r="AD24" s="1"/>
      <c r="AE24" s="1"/>
      <c r="AF24" s="1"/>
    </row>
    <row r="25" spans="1:32" ht="15.75" customHeight="1" x14ac:dyDescent="0.5">
      <c r="A25" s="1"/>
      <c r="B25" s="1"/>
      <c r="C25" s="9">
        <v>21</v>
      </c>
      <c r="D25" s="10" t="s">
        <v>24</v>
      </c>
      <c r="E25" s="22" t="s">
        <v>42</v>
      </c>
      <c r="F25" s="11"/>
      <c r="G25" s="12"/>
      <c r="H25" s="12">
        <v>1</v>
      </c>
      <c r="I25" s="12"/>
      <c r="J25" s="11"/>
      <c r="K25" s="1"/>
      <c r="L25" s="1">
        <f t="shared" si="0"/>
        <v>1</v>
      </c>
      <c r="M25" s="1">
        <f t="shared" si="1"/>
        <v>2</v>
      </c>
      <c r="N25" s="1"/>
      <c r="O25" s="1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1"/>
      <c r="AC25" s="1"/>
      <c r="AD25" s="1"/>
      <c r="AE25" s="1"/>
      <c r="AF25" s="1"/>
    </row>
    <row r="26" spans="1:32" ht="15.75" customHeight="1" x14ac:dyDescent="0.5">
      <c r="A26" s="1"/>
      <c r="B26" s="1"/>
      <c r="C26" s="9">
        <v>22</v>
      </c>
      <c r="D26" s="10" t="s">
        <v>24</v>
      </c>
      <c r="E26" s="22" t="s">
        <v>43</v>
      </c>
      <c r="F26" s="11"/>
      <c r="G26" s="12"/>
      <c r="H26" s="12">
        <v>1</v>
      </c>
      <c r="I26" s="12"/>
      <c r="J26" s="11"/>
      <c r="K26" s="1"/>
      <c r="L26" s="1">
        <f t="shared" si="0"/>
        <v>1</v>
      </c>
      <c r="M26" s="1">
        <f t="shared" si="1"/>
        <v>2</v>
      </c>
      <c r="N26" s="1"/>
      <c r="O26" s="1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1"/>
      <c r="AC26" s="1"/>
      <c r="AD26" s="1"/>
      <c r="AE26" s="1"/>
      <c r="AF26" s="1"/>
    </row>
    <row r="27" spans="1:32" ht="15.75" customHeight="1" x14ac:dyDescent="0.5">
      <c r="A27" s="1"/>
      <c r="B27" s="1"/>
      <c r="C27" s="9">
        <v>23</v>
      </c>
      <c r="D27" s="10" t="s">
        <v>26</v>
      </c>
      <c r="E27" s="22" t="s">
        <v>44</v>
      </c>
      <c r="F27" s="11"/>
      <c r="G27" s="12"/>
      <c r="H27" s="12"/>
      <c r="I27" s="12">
        <v>1</v>
      </c>
      <c r="J27" s="11"/>
      <c r="K27" s="1"/>
      <c r="L27" s="1">
        <f t="shared" si="0"/>
        <v>1</v>
      </c>
      <c r="M27" s="1">
        <f t="shared" si="1"/>
        <v>1</v>
      </c>
      <c r="N27" s="1"/>
      <c r="O27" s="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1"/>
      <c r="AC27" s="1"/>
      <c r="AD27" s="1"/>
      <c r="AE27" s="1"/>
      <c r="AF27" s="1"/>
    </row>
    <row r="28" spans="1:32" ht="15.75" customHeight="1" x14ac:dyDescent="0.5">
      <c r="A28" s="1"/>
      <c r="B28" s="1"/>
      <c r="C28" s="9">
        <v>24</v>
      </c>
      <c r="D28" s="10" t="s">
        <v>26</v>
      </c>
      <c r="E28" s="22" t="s">
        <v>45</v>
      </c>
      <c r="F28" s="11"/>
      <c r="G28" s="12"/>
      <c r="H28" s="12">
        <v>1</v>
      </c>
      <c r="I28" s="12"/>
      <c r="J28" s="11"/>
      <c r="K28" s="1"/>
      <c r="L28" s="1">
        <f t="shared" si="0"/>
        <v>1</v>
      </c>
      <c r="M28" s="1">
        <f t="shared" si="1"/>
        <v>2</v>
      </c>
      <c r="N28" s="1"/>
      <c r="O28" s="1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1"/>
      <c r="AC28" s="1"/>
      <c r="AD28" s="1"/>
      <c r="AE28" s="1"/>
      <c r="AF28" s="1"/>
    </row>
    <row r="29" spans="1:32" ht="15.75" customHeight="1" x14ac:dyDescent="0.5">
      <c r="A29" s="1"/>
      <c r="B29" s="1"/>
      <c r="C29" s="9">
        <v>25</v>
      </c>
      <c r="D29" s="10" t="s">
        <v>15</v>
      </c>
      <c r="E29" s="22" t="s">
        <v>46</v>
      </c>
      <c r="F29" s="11"/>
      <c r="G29" s="12"/>
      <c r="H29" s="12"/>
      <c r="I29" s="12">
        <v>1</v>
      </c>
      <c r="J29" s="11"/>
      <c r="K29" s="1"/>
      <c r="L29" s="1">
        <f t="shared" si="0"/>
        <v>1</v>
      </c>
      <c r="M29" s="1">
        <f t="shared" si="1"/>
        <v>1</v>
      </c>
      <c r="N29" s="1"/>
      <c r="O29" s="21"/>
      <c r="P29" s="20"/>
      <c r="Q29" s="21"/>
      <c r="R29" s="21"/>
      <c r="S29" s="21"/>
      <c r="T29" s="20"/>
      <c r="U29" s="21"/>
      <c r="V29" s="21"/>
      <c r="W29" s="21"/>
      <c r="X29" s="21"/>
      <c r="Y29" s="21"/>
      <c r="Z29" s="20"/>
      <c r="AA29" s="23"/>
      <c r="AB29" s="1"/>
      <c r="AC29" s="1"/>
      <c r="AD29" s="1"/>
      <c r="AE29" s="1"/>
      <c r="AF29" s="1"/>
    </row>
    <row r="30" spans="1:32" ht="15.75" customHeight="1" x14ac:dyDescent="0.5">
      <c r="A30" s="1"/>
      <c r="B30" s="1"/>
      <c r="C30" s="9">
        <v>26</v>
      </c>
      <c r="D30" s="10" t="s">
        <v>15</v>
      </c>
      <c r="E30" s="22" t="s">
        <v>47</v>
      </c>
      <c r="F30" s="11"/>
      <c r="G30" s="12">
        <v>1</v>
      </c>
      <c r="H30" s="12"/>
      <c r="I30" s="12"/>
      <c r="J30" s="11"/>
      <c r="K30" s="1"/>
      <c r="L30" s="1">
        <f t="shared" si="0"/>
        <v>1</v>
      </c>
      <c r="M30" s="1">
        <f t="shared" si="1"/>
        <v>3</v>
      </c>
      <c r="N30" s="1"/>
      <c r="O30" s="21"/>
      <c r="P30" s="20"/>
      <c r="Q30" s="21"/>
      <c r="R30" s="21"/>
      <c r="S30" s="21"/>
      <c r="T30" s="20"/>
      <c r="U30" s="21"/>
      <c r="V30" s="21"/>
      <c r="W30" s="21"/>
      <c r="X30" s="21"/>
      <c r="Y30" s="21"/>
      <c r="Z30" s="20"/>
      <c r="AA30" s="23"/>
      <c r="AB30" s="1"/>
      <c r="AC30" s="1"/>
      <c r="AD30" s="1"/>
      <c r="AE30" s="1"/>
      <c r="AF30" s="1"/>
    </row>
    <row r="31" spans="1:32" ht="15.75" customHeight="1" x14ac:dyDescent="0.5">
      <c r="A31" s="1"/>
      <c r="B31" s="1"/>
      <c r="C31" s="9">
        <v>27</v>
      </c>
      <c r="D31" s="10" t="s">
        <v>18</v>
      </c>
      <c r="E31" s="22" t="s">
        <v>48</v>
      </c>
      <c r="F31" s="11"/>
      <c r="G31" s="12"/>
      <c r="H31" s="12">
        <v>1</v>
      </c>
      <c r="I31" s="12"/>
      <c r="J31" s="11"/>
      <c r="K31" s="1"/>
      <c r="L31" s="1">
        <f t="shared" si="0"/>
        <v>1</v>
      </c>
      <c r="M31" s="1">
        <f t="shared" si="1"/>
        <v>2</v>
      </c>
      <c r="N31" s="1"/>
      <c r="O31" s="21"/>
      <c r="P31" s="20"/>
      <c r="Q31" s="21"/>
      <c r="R31" s="21"/>
      <c r="S31" s="21"/>
      <c r="T31" s="20"/>
      <c r="U31" s="21"/>
      <c r="V31" s="21"/>
      <c r="W31" s="21"/>
      <c r="X31" s="21"/>
      <c r="Y31" s="21"/>
      <c r="Z31" s="20"/>
      <c r="AA31" s="23"/>
      <c r="AB31" s="1"/>
      <c r="AC31" s="1"/>
      <c r="AD31" s="1"/>
      <c r="AE31" s="1"/>
      <c r="AF31" s="1"/>
    </row>
    <row r="32" spans="1:32" ht="15.75" customHeight="1" x14ac:dyDescent="0.5">
      <c r="A32" s="1"/>
      <c r="B32" s="1"/>
      <c r="C32" s="9">
        <v>28</v>
      </c>
      <c r="D32" s="10" t="s">
        <v>18</v>
      </c>
      <c r="E32" s="22" t="s">
        <v>49</v>
      </c>
      <c r="F32" s="11"/>
      <c r="G32" s="12">
        <v>1</v>
      </c>
      <c r="H32" s="12"/>
      <c r="I32" s="12"/>
      <c r="J32" s="11"/>
      <c r="K32" s="1"/>
      <c r="L32" s="1">
        <f t="shared" si="0"/>
        <v>1</v>
      </c>
      <c r="M32" s="1">
        <f t="shared" si="1"/>
        <v>3</v>
      </c>
      <c r="N32" s="1"/>
      <c r="O32" s="21"/>
      <c r="P32" s="20"/>
      <c r="Q32" s="21"/>
      <c r="R32" s="21"/>
      <c r="S32" s="21"/>
      <c r="T32" s="20"/>
      <c r="U32" s="21"/>
      <c r="V32" s="21"/>
      <c r="W32" s="21"/>
      <c r="X32" s="21"/>
      <c r="Y32" s="21"/>
      <c r="Z32" s="20"/>
      <c r="AA32" s="23"/>
      <c r="AB32" s="1"/>
      <c r="AC32" s="1"/>
      <c r="AD32" s="1"/>
      <c r="AE32" s="1"/>
      <c r="AF32" s="1"/>
    </row>
    <row r="33" spans="1:32" ht="15.75" customHeight="1" x14ac:dyDescent="0.5">
      <c r="A33" s="1"/>
      <c r="B33" s="1"/>
      <c r="C33" s="9">
        <v>29</v>
      </c>
      <c r="D33" s="10" t="s">
        <v>20</v>
      </c>
      <c r="E33" s="22" t="s">
        <v>50</v>
      </c>
      <c r="F33" s="11"/>
      <c r="G33" s="12"/>
      <c r="H33" s="12">
        <v>1</v>
      </c>
      <c r="I33" s="12"/>
      <c r="J33" s="11"/>
      <c r="K33" s="1"/>
      <c r="L33" s="1">
        <f t="shared" si="0"/>
        <v>1</v>
      </c>
      <c r="M33" s="1">
        <f t="shared" si="1"/>
        <v>2</v>
      </c>
      <c r="N33" s="1"/>
      <c r="O33" s="21"/>
      <c r="P33" s="20"/>
      <c r="Q33" s="21"/>
      <c r="R33" s="21"/>
      <c r="S33" s="21"/>
      <c r="T33" s="20"/>
      <c r="U33" s="21"/>
      <c r="V33" s="21"/>
      <c r="W33" s="21"/>
      <c r="X33" s="21"/>
      <c r="Y33" s="21"/>
      <c r="Z33" s="20"/>
      <c r="AA33" s="23"/>
      <c r="AB33" s="1"/>
      <c r="AC33" s="1"/>
      <c r="AD33" s="1"/>
      <c r="AE33" s="1"/>
      <c r="AF33" s="1"/>
    </row>
    <row r="34" spans="1:32" ht="15.75" customHeight="1" x14ac:dyDescent="0.5">
      <c r="A34" s="1"/>
      <c r="B34" s="1"/>
      <c r="C34" s="9">
        <v>30</v>
      </c>
      <c r="D34" s="10" t="s">
        <v>20</v>
      </c>
      <c r="E34" s="22" t="s">
        <v>51</v>
      </c>
      <c r="F34" s="11"/>
      <c r="G34" s="12"/>
      <c r="H34" s="12"/>
      <c r="I34" s="12">
        <v>1</v>
      </c>
      <c r="J34" s="11"/>
      <c r="K34" s="1"/>
      <c r="L34" s="1">
        <f t="shared" si="0"/>
        <v>1</v>
      </c>
      <c r="M34" s="1">
        <f t="shared" si="1"/>
        <v>1</v>
      </c>
      <c r="N34" s="1"/>
      <c r="O34" s="21"/>
      <c r="P34" s="20"/>
      <c r="Q34" s="21"/>
      <c r="R34" s="21"/>
      <c r="S34" s="21"/>
      <c r="T34" s="20"/>
      <c r="U34" s="21"/>
      <c r="V34" s="21"/>
      <c r="W34" s="21"/>
      <c r="X34" s="21"/>
      <c r="Y34" s="21"/>
      <c r="Z34" s="20"/>
      <c r="AA34" s="23"/>
      <c r="AB34" s="1"/>
      <c r="AC34" s="1"/>
      <c r="AD34" s="1"/>
      <c r="AE34" s="1"/>
      <c r="AF34" s="1"/>
    </row>
    <row r="35" spans="1:32" ht="15.75" customHeight="1" x14ac:dyDescent="0.5">
      <c r="A35" s="1"/>
      <c r="B35" s="1"/>
      <c r="C35" s="9">
        <v>31</v>
      </c>
      <c r="D35" s="10" t="s">
        <v>22</v>
      </c>
      <c r="E35" s="22" t="s">
        <v>52</v>
      </c>
      <c r="F35" s="11"/>
      <c r="G35" s="12"/>
      <c r="H35" s="12">
        <v>1</v>
      </c>
      <c r="I35" s="12"/>
      <c r="J35" s="11"/>
      <c r="K35" s="1"/>
      <c r="L35" s="1">
        <f t="shared" si="0"/>
        <v>1</v>
      </c>
      <c r="M35" s="1">
        <f t="shared" si="1"/>
        <v>2</v>
      </c>
      <c r="N35" s="1"/>
      <c r="O35" s="21"/>
      <c r="P35" s="20"/>
      <c r="Q35" s="21"/>
      <c r="R35" s="21"/>
      <c r="S35" s="21"/>
      <c r="T35" s="20"/>
      <c r="U35" s="21"/>
      <c r="V35" s="21"/>
      <c r="W35" s="21"/>
      <c r="X35" s="21"/>
      <c r="Y35" s="21"/>
      <c r="Z35" s="20"/>
      <c r="AA35" s="23"/>
      <c r="AB35" s="1"/>
      <c r="AC35" s="1"/>
      <c r="AD35" s="1"/>
      <c r="AE35" s="1"/>
      <c r="AF35" s="1"/>
    </row>
    <row r="36" spans="1:32" ht="15.75" customHeight="1" x14ac:dyDescent="0.5">
      <c r="A36" s="1"/>
      <c r="B36" s="1"/>
      <c r="C36" s="9">
        <v>32</v>
      </c>
      <c r="D36" s="10" t="s">
        <v>22</v>
      </c>
      <c r="E36" s="22" t="s">
        <v>53</v>
      </c>
      <c r="F36" s="11"/>
      <c r="G36" s="12"/>
      <c r="H36" s="12">
        <v>1</v>
      </c>
      <c r="I36" s="12"/>
      <c r="J36" s="11"/>
      <c r="K36" s="1"/>
      <c r="L36" s="1">
        <f t="shared" si="0"/>
        <v>1</v>
      </c>
      <c r="M36" s="1">
        <f t="shared" si="1"/>
        <v>2</v>
      </c>
      <c r="N36" s="1"/>
      <c r="O36" s="21"/>
      <c r="P36" s="20"/>
      <c r="Q36" s="21"/>
      <c r="R36" s="21"/>
      <c r="S36" s="21"/>
      <c r="T36" s="20"/>
      <c r="U36" s="21"/>
      <c r="V36" s="21"/>
      <c r="W36" s="21"/>
      <c r="X36" s="21"/>
      <c r="Y36" s="21"/>
      <c r="Z36" s="20"/>
      <c r="AA36" s="23"/>
      <c r="AB36" s="1"/>
      <c r="AC36" s="1"/>
      <c r="AD36" s="1"/>
      <c r="AE36" s="1"/>
      <c r="AF36" s="1"/>
    </row>
    <row r="37" spans="1:32" ht="15.75" customHeight="1" x14ac:dyDescent="0.5">
      <c r="A37" s="1"/>
      <c r="B37" s="1"/>
      <c r="C37" s="9">
        <v>33</v>
      </c>
      <c r="D37" s="10" t="s">
        <v>24</v>
      </c>
      <c r="E37" s="22" t="s">
        <v>54</v>
      </c>
      <c r="F37" s="11"/>
      <c r="G37" s="12">
        <v>1</v>
      </c>
      <c r="H37" s="12"/>
      <c r="I37" s="12"/>
      <c r="J37" s="11"/>
      <c r="K37" s="1"/>
      <c r="L37" s="1">
        <f t="shared" si="0"/>
        <v>1</v>
      </c>
      <c r="M37" s="1">
        <f t="shared" si="1"/>
        <v>3</v>
      </c>
      <c r="N37" s="1"/>
      <c r="O37" s="21"/>
      <c r="P37" s="20"/>
      <c r="Q37" s="21"/>
      <c r="R37" s="21"/>
      <c r="S37" s="21"/>
      <c r="T37" s="20"/>
      <c r="U37" s="21"/>
      <c r="V37" s="21"/>
      <c r="W37" s="21"/>
      <c r="X37" s="21"/>
      <c r="Y37" s="21"/>
      <c r="Z37" s="20"/>
      <c r="AA37" s="23"/>
      <c r="AB37" s="1"/>
      <c r="AC37" s="1"/>
      <c r="AD37" s="1"/>
      <c r="AE37" s="1"/>
      <c r="AF37" s="1"/>
    </row>
    <row r="38" spans="1:32" ht="15.75" customHeight="1" x14ac:dyDescent="0.5">
      <c r="A38" s="1"/>
      <c r="B38" s="1"/>
      <c r="C38" s="9">
        <v>34</v>
      </c>
      <c r="D38" s="10" t="s">
        <v>24</v>
      </c>
      <c r="E38" s="22" t="s">
        <v>55</v>
      </c>
      <c r="F38" s="11"/>
      <c r="G38" s="12">
        <v>1</v>
      </c>
      <c r="H38" s="12"/>
      <c r="I38" s="12"/>
      <c r="J38" s="11"/>
      <c r="K38" s="1"/>
      <c r="L38" s="1">
        <f t="shared" si="0"/>
        <v>1</v>
      </c>
      <c r="M38" s="1">
        <f t="shared" si="1"/>
        <v>3</v>
      </c>
      <c r="N38" s="1"/>
      <c r="O38" s="21"/>
      <c r="P38" s="20"/>
      <c r="Q38" s="21"/>
      <c r="R38" s="21"/>
      <c r="S38" s="21"/>
      <c r="T38" s="20"/>
      <c r="U38" s="21"/>
      <c r="V38" s="21"/>
      <c r="W38" s="21"/>
      <c r="X38" s="21"/>
      <c r="Y38" s="21"/>
      <c r="Z38" s="20"/>
      <c r="AA38" s="23"/>
      <c r="AB38" s="1"/>
      <c r="AC38" s="1"/>
      <c r="AD38" s="1"/>
      <c r="AE38" s="1"/>
      <c r="AF38" s="1"/>
    </row>
    <row r="39" spans="1:32" ht="15.75" customHeight="1" x14ac:dyDescent="0.5">
      <c r="A39" s="1"/>
      <c r="B39" s="1"/>
      <c r="C39" s="9">
        <v>35</v>
      </c>
      <c r="D39" s="10" t="s">
        <v>26</v>
      </c>
      <c r="E39" s="22" t="s">
        <v>56</v>
      </c>
      <c r="F39" s="11"/>
      <c r="G39" s="12"/>
      <c r="H39" s="12">
        <v>1</v>
      </c>
      <c r="I39" s="12"/>
      <c r="J39" s="11"/>
      <c r="K39" s="1"/>
      <c r="L39" s="1">
        <f t="shared" si="0"/>
        <v>1</v>
      </c>
      <c r="M39" s="1">
        <f t="shared" si="1"/>
        <v>2</v>
      </c>
      <c r="N39" s="1"/>
      <c r="O39" s="21"/>
      <c r="P39" s="20"/>
      <c r="Q39" s="21"/>
      <c r="R39" s="21"/>
      <c r="S39" s="21"/>
      <c r="T39" s="20"/>
      <c r="U39" s="21"/>
      <c r="V39" s="21"/>
      <c r="W39" s="21"/>
      <c r="X39" s="21"/>
      <c r="Y39" s="21"/>
      <c r="Z39" s="20"/>
      <c r="AA39" s="23"/>
      <c r="AB39" s="1"/>
      <c r="AC39" s="1"/>
      <c r="AD39" s="1"/>
      <c r="AE39" s="1"/>
      <c r="AF39" s="1"/>
    </row>
    <row r="40" spans="1:32" ht="15.75" customHeight="1" x14ac:dyDescent="0.5">
      <c r="A40" s="1"/>
      <c r="B40" s="1"/>
      <c r="C40" s="9">
        <v>36</v>
      </c>
      <c r="D40" s="10" t="s">
        <v>26</v>
      </c>
      <c r="E40" s="22" t="s">
        <v>57</v>
      </c>
      <c r="F40" s="11"/>
      <c r="G40" s="12">
        <v>1</v>
      </c>
      <c r="H40" s="12"/>
      <c r="I40" s="12"/>
      <c r="J40" s="11"/>
      <c r="K40" s="1"/>
      <c r="L40" s="1">
        <f t="shared" si="0"/>
        <v>1</v>
      </c>
      <c r="M40" s="1">
        <f t="shared" si="1"/>
        <v>3</v>
      </c>
      <c r="N40" s="1"/>
      <c r="O40" s="21"/>
      <c r="P40" s="20"/>
      <c r="Q40" s="21"/>
      <c r="R40" s="21"/>
      <c r="S40" s="21"/>
      <c r="T40" s="20"/>
      <c r="U40" s="21"/>
      <c r="V40" s="21"/>
      <c r="W40" s="21"/>
      <c r="X40" s="21"/>
      <c r="Y40" s="21"/>
      <c r="Z40" s="20"/>
      <c r="AA40" s="23"/>
      <c r="AB40" s="1"/>
      <c r="AC40" s="1"/>
      <c r="AD40" s="1"/>
      <c r="AE40" s="1"/>
      <c r="AF40" s="1"/>
    </row>
    <row r="41" spans="1:32" ht="15.75" customHeight="1" x14ac:dyDescent="0.5">
      <c r="A41" s="1"/>
      <c r="B41" s="1"/>
      <c r="C41" s="9">
        <v>37</v>
      </c>
      <c r="D41" s="10" t="s">
        <v>15</v>
      </c>
      <c r="E41" s="22" t="s">
        <v>58</v>
      </c>
      <c r="F41" s="11"/>
      <c r="G41" s="12"/>
      <c r="H41" s="12">
        <v>1</v>
      </c>
      <c r="I41" s="12"/>
      <c r="J41" s="11"/>
      <c r="K41" s="1"/>
      <c r="L41" s="1">
        <f t="shared" si="0"/>
        <v>1</v>
      </c>
      <c r="M41" s="1">
        <f t="shared" si="1"/>
        <v>2</v>
      </c>
      <c r="N41" s="1"/>
      <c r="O41" s="21"/>
      <c r="P41" s="20"/>
      <c r="Q41" s="21"/>
      <c r="R41" s="21"/>
      <c r="S41" s="21"/>
      <c r="T41" s="20"/>
      <c r="U41" s="21"/>
      <c r="V41" s="21"/>
      <c r="W41" s="21"/>
      <c r="X41" s="21"/>
      <c r="Y41" s="21"/>
      <c r="Z41" s="20"/>
      <c r="AA41" s="23"/>
      <c r="AB41" s="1"/>
      <c r="AC41" s="1"/>
      <c r="AD41" s="1"/>
      <c r="AE41" s="1"/>
      <c r="AF41" s="1"/>
    </row>
    <row r="42" spans="1:32" ht="15.75" customHeight="1" x14ac:dyDescent="0.5">
      <c r="A42" s="1"/>
      <c r="B42" s="1"/>
      <c r="C42" s="9">
        <v>38</v>
      </c>
      <c r="D42" s="10" t="s">
        <v>15</v>
      </c>
      <c r="E42" s="22" t="s">
        <v>59</v>
      </c>
      <c r="F42" s="11"/>
      <c r="G42" s="12"/>
      <c r="H42" s="12"/>
      <c r="I42" s="12">
        <v>1</v>
      </c>
      <c r="J42" s="11"/>
      <c r="K42" s="1"/>
      <c r="L42" s="1">
        <f t="shared" si="0"/>
        <v>1</v>
      </c>
      <c r="M42" s="1">
        <f t="shared" si="1"/>
        <v>1</v>
      </c>
      <c r="N42" s="1"/>
      <c r="O42" s="21"/>
      <c r="P42" s="20"/>
      <c r="Q42" s="21"/>
      <c r="R42" s="21"/>
      <c r="S42" s="21"/>
      <c r="T42" s="20"/>
      <c r="U42" s="21"/>
      <c r="V42" s="21"/>
      <c r="W42" s="21"/>
      <c r="X42" s="21"/>
      <c r="Y42" s="21"/>
      <c r="Z42" s="20"/>
      <c r="AA42" s="23"/>
      <c r="AB42" s="1"/>
      <c r="AC42" s="1"/>
      <c r="AD42" s="1"/>
      <c r="AE42" s="1"/>
      <c r="AF42" s="1"/>
    </row>
    <row r="43" spans="1:32" ht="15.75" customHeight="1" x14ac:dyDescent="0.5">
      <c r="A43" s="1"/>
      <c r="B43" s="1"/>
      <c r="C43" s="9">
        <v>39</v>
      </c>
      <c r="D43" s="10" t="s">
        <v>18</v>
      </c>
      <c r="E43" s="22" t="s">
        <v>60</v>
      </c>
      <c r="F43" s="11"/>
      <c r="G43" s="12">
        <v>1</v>
      </c>
      <c r="H43" s="12"/>
      <c r="I43" s="12"/>
      <c r="J43" s="11"/>
      <c r="K43" s="1"/>
      <c r="L43" s="1">
        <f t="shared" si="0"/>
        <v>1</v>
      </c>
      <c r="M43" s="1">
        <f t="shared" si="1"/>
        <v>3</v>
      </c>
      <c r="N43" s="1"/>
      <c r="O43" s="21"/>
      <c r="P43" s="20"/>
      <c r="Q43" s="21"/>
      <c r="R43" s="21"/>
      <c r="S43" s="21"/>
      <c r="T43" s="20"/>
      <c r="U43" s="21"/>
      <c r="V43" s="21"/>
      <c r="W43" s="21"/>
      <c r="X43" s="21"/>
      <c r="Y43" s="21"/>
      <c r="Z43" s="20"/>
      <c r="AA43" s="23"/>
      <c r="AB43" s="1"/>
      <c r="AC43" s="1"/>
      <c r="AD43" s="1"/>
      <c r="AE43" s="1"/>
      <c r="AF43" s="1"/>
    </row>
    <row r="44" spans="1:32" ht="15.75" customHeight="1" x14ac:dyDescent="0.5">
      <c r="A44" s="1"/>
      <c r="B44" s="1"/>
      <c r="C44" s="9">
        <v>40</v>
      </c>
      <c r="D44" s="10" t="s">
        <v>18</v>
      </c>
      <c r="E44" s="22" t="s">
        <v>61</v>
      </c>
      <c r="F44" s="11"/>
      <c r="G44" s="12"/>
      <c r="H44" s="12">
        <v>1</v>
      </c>
      <c r="I44" s="12"/>
      <c r="J44" s="11"/>
      <c r="K44" s="1"/>
      <c r="L44" s="1">
        <f t="shared" si="0"/>
        <v>1</v>
      </c>
      <c r="M44" s="1">
        <f t="shared" si="1"/>
        <v>2</v>
      </c>
      <c r="N44" s="1"/>
      <c r="O44" s="21"/>
      <c r="P44" s="20"/>
      <c r="Q44" s="21"/>
      <c r="R44" s="21"/>
      <c r="S44" s="21"/>
      <c r="T44" s="20"/>
      <c r="U44" s="21"/>
      <c r="V44" s="21"/>
      <c r="W44" s="21"/>
      <c r="X44" s="21"/>
      <c r="Y44" s="21"/>
      <c r="Z44" s="20"/>
      <c r="AA44" s="23"/>
      <c r="AB44" s="1"/>
      <c r="AC44" s="1"/>
      <c r="AD44" s="1"/>
      <c r="AE44" s="1"/>
      <c r="AF44" s="1"/>
    </row>
    <row r="45" spans="1:32" ht="15.75" customHeight="1" x14ac:dyDescent="0.5">
      <c r="A45" s="1"/>
      <c r="B45" s="1"/>
      <c r="C45" s="9">
        <v>41</v>
      </c>
      <c r="D45" s="10" t="s">
        <v>20</v>
      </c>
      <c r="E45" s="22" t="s">
        <v>62</v>
      </c>
      <c r="F45" s="11"/>
      <c r="G45" s="12"/>
      <c r="H45" s="12">
        <v>1</v>
      </c>
      <c r="I45" s="12"/>
      <c r="J45" s="11"/>
      <c r="K45" s="1"/>
      <c r="L45" s="1">
        <f t="shared" si="0"/>
        <v>1</v>
      </c>
      <c r="M45" s="1">
        <f t="shared" si="1"/>
        <v>2</v>
      </c>
      <c r="N45" s="1"/>
      <c r="O45" s="21"/>
      <c r="P45" s="20"/>
      <c r="Q45" s="21"/>
      <c r="R45" s="21"/>
      <c r="S45" s="21"/>
      <c r="T45" s="20"/>
      <c r="U45" s="21"/>
      <c r="V45" s="21"/>
      <c r="W45" s="21"/>
      <c r="X45" s="21"/>
      <c r="Y45" s="21"/>
      <c r="Z45" s="20"/>
      <c r="AA45" s="23"/>
      <c r="AB45" s="1"/>
      <c r="AC45" s="1"/>
      <c r="AD45" s="1"/>
      <c r="AE45" s="1"/>
      <c r="AF45" s="1"/>
    </row>
    <row r="46" spans="1:32" ht="15.75" customHeight="1" x14ac:dyDescent="0.5">
      <c r="A46" s="1"/>
      <c r="B46" s="1"/>
      <c r="C46" s="9">
        <v>42</v>
      </c>
      <c r="D46" s="10" t="s">
        <v>20</v>
      </c>
      <c r="E46" s="22" t="s">
        <v>63</v>
      </c>
      <c r="F46" s="11"/>
      <c r="G46" s="12"/>
      <c r="H46" s="12"/>
      <c r="I46" s="12">
        <v>1</v>
      </c>
      <c r="J46" s="11"/>
      <c r="K46" s="1"/>
      <c r="L46" s="1">
        <f t="shared" si="0"/>
        <v>1</v>
      </c>
      <c r="M46" s="1">
        <f t="shared" si="1"/>
        <v>1</v>
      </c>
      <c r="N46" s="1"/>
      <c r="O46" s="21"/>
      <c r="P46" s="20"/>
      <c r="Q46" s="21"/>
      <c r="R46" s="21"/>
      <c r="S46" s="21"/>
      <c r="T46" s="20"/>
      <c r="U46" s="21"/>
      <c r="V46" s="21"/>
      <c r="W46" s="21"/>
      <c r="X46" s="21"/>
      <c r="Y46" s="21"/>
      <c r="Z46" s="20"/>
      <c r="AA46" s="23"/>
      <c r="AB46" s="1"/>
      <c r="AC46" s="1"/>
      <c r="AD46" s="1"/>
      <c r="AE46" s="1"/>
      <c r="AF46" s="1"/>
    </row>
    <row r="47" spans="1:32" ht="15.75" customHeight="1" x14ac:dyDescent="0.5">
      <c r="A47" s="1"/>
      <c r="B47" s="1"/>
      <c r="C47" s="9">
        <v>43</v>
      </c>
      <c r="D47" s="10" t="s">
        <v>22</v>
      </c>
      <c r="E47" s="22" t="s">
        <v>64</v>
      </c>
      <c r="F47" s="11"/>
      <c r="G47" s="12"/>
      <c r="H47" s="12"/>
      <c r="I47" s="12">
        <v>1</v>
      </c>
      <c r="J47" s="11"/>
      <c r="K47" s="1"/>
      <c r="L47" s="1">
        <f t="shared" si="0"/>
        <v>1</v>
      </c>
      <c r="M47" s="1">
        <f t="shared" si="1"/>
        <v>1</v>
      </c>
      <c r="N47" s="1"/>
      <c r="O47" s="21"/>
      <c r="P47" s="20"/>
      <c r="Q47" s="21"/>
      <c r="R47" s="21"/>
      <c r="S47" s="21"/>
      <c r="T47" s="20"/>
      <c r="U47" s="21"/>
      <c r="V47" s="21"/>
      <c r="W47" s="21"/>
      <c r="X47" s="21"/>
      <c r="Y47" s="21"/>
      <c r="Z47" s="20"/>
      <c r="AA47" s="23"/>
      <c r="AB47" s="1"/>
      <c r="AC47" s="1"/>
      <c r="AD47" s="1"/>
      <c r="AE47" s="1"/>
      <c r="AF47" s="1"/>
    </row>
    <row r="48" spans="1:32" ht="15.75" customHeight="1" x14ac:dyDescent="0.5">
      <c r="A48" s="1"/>
      <c r="B48" s="1"/>
      <c r="C48" s="9">
        <v>44</v>
      </c>
      <c r="D48" s="10" t="s">
        <v>22</v>
      </c>
      <c r="E48" s="22" t="s">
        <v>65</v>
      </c>
      <c r="F48" s="11"/>
      <c r="G48" s="12"/>
      <c r="H48" s="12">
        <v>1</v>
      </c>
      <c r="I48" s="12"/>
      <c r="J48" s="11"/>
      <c r="K48" s="1"/>
      <c r="L48" s="1">
        <f t="shared" si="0"/>
        <v>1</v>
      </c>
      <c r="M48" s="1">
        <f t="shared" si="1"/>
        <v>2</v>
      </c>
      <c r="N48" s="1"/>
      <c r="O48" s="21"/>
      <c r="P48" s="20"/>
      <c r="Q48" s="21"/>
      <c r="R48" s="21"/>
      <c r="S48" s="21"/>
      <c r="T48" s="20"/>
      <c r="U48" s="21"/>
      <c r="V48" s="21"/>
      <c r="W48" s="21"/>
      <c r="X48" s="21"/>
      <c r="Y48" s="21"/>
      <c r="Z48" s="20"/>
      <c r="AA48" s="23"/>
      <c r="AB48" s="1"/>
      <c r="AC48" s="1"/>
      <c r="AD48" s="1"/>
      <c r="AE48" s="1"/>
      <c r="AF48" s="1"/>
    </row>
    <row r="49" spans="1:32" ht="15.75" customHeight="1" x14ac:dyDescent="0.5">
      <c r="A49" s="1"/>
      <c r="B49" s="1"/>
      <c r="C49" s="9">
        <v>45</v>
      </c>
      <c r="D49" s="10" t="s">
        <v>24</v>
      </c>
      <c r="E49" s="22" t="s">
        <v>66</v>
      </c>
      <c r="F49" s="11"/>
      <c r="G49" s="12"/>
      <c r="H49" s="12">
        <v>1</v>
      </c>
      <c r="I49" s="12"/>
      <c r="J49" s="11"/>
      <c r="K49" s="1"/>
      <c r="L49" s="1">
        <f t="shared" si="0"/>
        <v>1</v>
      </c>
      <c r="M49" s="1">
        <f t="shared" si="1"/>
        <v>2</v>
      </c>
      <c r="N49" s="1"/>
      <c r="O49" s="21"/>
      <c r="P49" s="20"/>
      <c r="Q49" s="21"/>
      <c r="R49" s="21"/>
      <c r="S49" s="21"/>
      <c r="T49" s="20"/>
      <c r="U49" s="21"/>
      <c r="V49" s="21"/>
      <c r="W49" s="21"/>
      <c r="X49" s="21"/>
      <c r="Y49" s="21"/>
      <c r="Z49" s="20"/>
      <c r="AA49" s="23"/>
      <c r="AB49" s="1"/>
      <c r="AC49" s="1"/>
      <c r="AD49" s="1"/>
      <c r="AE49" s="1"/>
      <c r="AF49" s="1"/>
    </row>
    <row r="50" spans="1:32" ht="15.75" customHeight="1" x14ac:dyDescent="0.5">
      <c r="A50" s="1"/>
      <c r="B50" s="1"/>
      <c r="C50" s="9">
        <v>46</v>
      </c>
      <c r="D50" s="10" t="s">
        <v>24</v>
      </c>
      <c r="E50" s="22" t="s">
        <v>67</v>
      </c>
      <c r="F50" s="11"/>
      <c r="G50" s="12">
        <v>1</v>
      </c>
      <c r="H50" s="12"/>
      <c r="I50" s="12"/>
      <c r="J50" s="11"/>
      <c r="K50" s="1"/>
      <c r="L50" s="1">
        <f t="shared" si="0"/>
        <v>1</v>
      </c>
      <c r="M50" s="1">
        <f t="shared" si="1"/>
        <v>3</v>
      </c>
      <c r="N50" s="1"/>
      <c r="O50" s="21"/>
      <c r="P50" s="20"/>
      <c r="Q50" s="21"/>
      <c r="R50" s="21"/>
      <c r="S50" s="21"/>
      <c r="T50" s="20"/>
      <c r="U50" s="21"/>
      <c r="V50" s="21"/>
      <c r="W50" s="21"/>
      <c r="X50" s="21"/>
      <c r="Y50" s="21"/>
      <c r="Z50" s="20"/>
      <c r="AA50" s="23"/>
      <c r="AB50" s="1"/>
      <c r="AC50" s="1"/>
      <c r="AD50" s="1"/>
      <c r="AE50" s="1"/>
      <c r="AF50" s="1"/>
    </row>
    <row r="51" spans="1:32" ht="15.75" customHeight="1" x14ac:dyDescent="0.5">
      <c r="A51" s="1"/>
      <c r="B51" s="1"/>
      <c r="C51" s="9">
        <v>47</v>
      </c>
      <c r="D51" s="10" t="s">
        <v>26</v>
      </c>
      <c r="E51" s="22" t="s">
        <v>68</v>
      </c>
      <c r="F51" s="11"/>
      <c r="G51" s="12">
        <v>1</v>
      </c>
      <c r="H51" s="12"/>
      <c r="I51" s="12"/>
      <c r="J51" s="11"/>
      <c r="K51" s="1"/>
      <c r="L51" s="1">
        <f t="shared" si="0"/>
        <v>1</v>
      </c>
      <c r="M51" s="1">
        <f t="shared" si="1"/>
        <v>3</v>
      </c>
      <c r="N51" s="1"/>
      <c r="O51" s="21"/>
      <c r="P51" s="20"/>
      <c r="Q51" s="21"/>
      <c r="R51" s="21"/>
      <c r="S51" s="21"/>
      <c r="T51" s="20"/>
      <c r="U51" s="21"/>
      <c r="V51" s="21"/>
      <c r="W51" s="21"/>
      <c r="X51" s="21"/>
      <c r="Y51" s="21"/>
      <c r="Z51" s="20"/>
      <c r="AA51" s="23"/>
      <c r="AB51" s="1"/>
      <c r="AC51" s="1"/>
      <c r="AD51" s="1"/>
      <c r="AE51" s="1"/>
      <c r="AF51" s="1"/>
    </row>
    <row r="52" spans="1:32" ht="15.75" customHeight="1" x14ac:dyDescent="0.5">
      <c r="A52" s="1"/>
      <c r="B52" s="1"/>
      <c r="C52" s="9">
        <v>48</v>
      </c>
      <c r="D52" s="10" t="s">
        <v>26</v>
      </c>
      <c r="E52" s="22" t="s">
        <v>69</v>
      </c>
      <c r="F52" s="11"/>
      <c r="G52" s="12">
        <v>1</v>
      </c>
      <c r="H52" s="12"/>
      <c r="I52" s="12"/>
      <c r="J52" s="11"/>
      <c r="K52" s="1"/>
      <c r="L52" s="1">
        <f t="shared" si="0"/>
        <v>1</v>
      </c>
      <c r="M52" s="1">
        <f t="shared" si="1"/>
        <v>3</v>
      </c>
      <c r="N52" s="1"/>
      <c r="O52" s="21"/>
      <c r="P52" s="20"/>
      <c r="Q52" s="21"/>
      <c r="R52" s="21"/>
      <c r="S52" s="21"/>
      <c r="T52" s="20"/>
      <c r="U52" s="21"/>
      <c r="V52" s="21"/>
      <c r="W52" s="21"/>
      <c r="X52" s="21"/>
      <c r="Y52" s="21"/>
      <c r="Z52" s="20"/>
      <c r="AA52" s="23"/>
      <c r="AB52" s="1"/>
      <c r="AC52" s="1"/>
      <c r="AD52" s="1"/>
      <c r="AE52" s="1"/>
      <c r="AF52" s="1"/>
    </row>
    <row r="53" spans="1:32" ht="15.75" customHeight="1" x14ac:dyDescent="0.5">
      <c r="A53" s="1"/>
      <c r="B53" s="1"/>
      <c r="C53" s="9">
        <v>49</v>
      </c>
      <c r="D53" s="10" t="s">
        <v>15</v>
      </c>
      <c r="E53" s="22" t="s">
        <v>70</v>
      </c>
      <c r="F53" s="11"/>
      <c r="G53" s="12"/>
      <c r="H53" s="12">
        <v>1</v>
      </c>
      <c r="I53" s="12"/>
      <c r="J53" s="11"/>
      <c r="K53" s="1"/>
      <c r="L53" s="1">
        <f t="shared" si="0"/>
        <v>1</v>
      </c>
      <c r="M53" s="1">
        <f t="shared" si="1"/>
        <v>2</v>
      </c>
      <c r="N53" s="1"/>
      <c r="O53" s="21"/>
      <c r="P53" s="20"/>
      <c r="Q53" s="21"/>
      <c r="R53" s="21"/>
      <c r="S53" s="21"/>
      <c r="T53" s="20"/>
      <c r="U53" s="21"/>
      <c r="V53" s="21"/>
      <c r="W53" s="21"/>
      <c r="X53" s="21"/>
      <c r="Y53" s="21"/>
      <c r="Z53" s="20"/>
      <c r="AA53" s="23"/>
      <c r="AB53" s="1"/>
      <c r="AC53" s="1"/>
      <c r="AD53" s="1"/>
      <c r="AE53" s="1"/>
      <c r="AF53" s="1"/>
    </row>
    <row r="54" spans="1:32" ht="15.75" customHeight="1" x14ac:dyDescent="0.5">
      <c r="A54" s="1"/>
      <c r="B54" s="1"/>
      <c r="C54" s="9">
        <v>50</v>
      </c>
      <c r="D54" s="10" t="s">
        <v>15</v>
      </c>
      <c r="E54" s="22" t="s">
        <v>71</v>
      </c>
      <c r="F54" s="11"/>
      <c r="G54" s="12">
        <v>1</v>
      </c>
      <c r="H54" s="12"/>
      <c r="I54" s="12"/>
      <c r="J54" s="11"/>
      <c r="K54" s="1"/>
      <c r="L54" s="1">
        <f t="shared" si="0"/>
        <v>1</v>
      </c>
      <c r="M54" s="1">
        <f t="shared" si="1"/>
        <v>3</v>
      </c>
      <c r="N54" s="1"/>
      <c r="O54" s="21"/>
      <c r="P54" s="20"/>
      <c r="Q54" s="21"/>
      <c r="R54" s="21"/>
      <c r="S54" s="21"/>
      <c r="T54" s="20"/>
      <c r="U54" s="21"/>
      <c r="V54" s="21"/>
      <c r="W54" s="21"/>
      <c r="X54" s="21"/>
      <c r="Y54" s="21"/>
      <c r="Z54" s="20"/>
      <c r="AA54" s="23"/>
      <c r="AB54" s="1"/>
      <c r="AC54" s="1"/>
      <c r="AD54" s="1"/>
      <c r="AE54" s="1"/>
      <c r="AF54" s="1"/>
    </row>
    <row r="55" spans="1:32" ht="15.75" customHeight="1" x14ac:dyDescent="0.5">
      <c r="A55" s="1"/>
      <c r="B55" s="1"/>
      <c r="C55" s="9">
        <v>51</v>
      </c>
      <c r="D55" s="10" t="s">
        <v>18</v>
      </c>
      <c r="E55" s="22" t="s">
        <v>72</v>
      </c>
      <c r="F55" s="11"/>
      <c r="G55" s="12"/>
      <c r="H55" s="12">
        <v>1</v>
      </c>
      <c r="I55" s="12"/>
      <c r="J55" s="11"/>
      <c r="K55" s="1"/>
      <c r="L55" s="1">
        <f t="shared" si="0"/>
        <v>1</v>
      </c>
      <c r="M55" s="1">
        <f t="shared" si="1"/>
        <v>2</v>
      </c>
      <c r="N55" s="1"/>
      <c r="O55" s="21"/>
      <c r="P55" s="20"/>
      <c r="Q55" s="21"/>
      <c r="R55" s="21"/>
      <c r="S55" s="21"/>
      <c r="T55" s="20"/>
      <c r="U55" s="21"/>
      <c r="V55" s="21"/>
      <c r="W55" s="21"/>
      <c r="X55" s="21"/>
      <c r="Y55" s="21"/>
      <c r="Z55" s="20"/>
      <c r="AA55" s="23"/>
      <c r="AB55" s="1"/>
      <c r="AC55" s="1"/>
      <c r="AD55" s="1"/>
      <c r="AE55" s="1"/>
      <c r="AF55" s="1"/>
    </row>
    <row r="56" spans="1:32" ht="15.75" customHeight="1" x14ac:dyDescent="0.5">
      <c r="A56" s="1"/>
      <c r="B56" s="1"/>
      <c r="C56" s="9">
        <v>52</v>
      </c>
      <c r="D56" s="10" t="s">
        <v>18</v>
      </c>
      <c r="E56" s="22" t="s">
        <v>73</v>
      </c>
      <c r="F56" s="11"/>
      <c r="G56" s="12"/>
      <c r="H56" s="12">
        <v>1</v>
      </c>
      <c r="I56" s="12"/>
      <c r="J56" s="11"/>
      <c r="K56" s="1"/>
      <c r="L56" s="1">
        <f t="shared" si="0"/>
        <v>1</v>
      </c>
      <c r="M56" s="1">
        <f t="shared" si="1"/>
        <v>2</v>
      </c>
      <c r="N56" s="1"/>
      <c r="O56" s="21"/>
      <c r="P56" s="20"/>
      <c r="Q56" s="21"/>
      <c r="R56" s="21"/>
      <c r="S56" s="21"/>
      <c r="T56" s="20"/>
      <c r="U56" s="21"/>
      <c r="V56" s="21"/>
      <c r="W56" s="21"/>
      <c r="X56" s="21"/>
      <c r="Y56" s="21"/>
      <c r="Z56" s="20"/>
      <c r="AA56" s="23"/>
      <c r="AB56" s="1"/>
      <c r="AC56" s="1"/>
      <c r="AD56" s="1"/>
      <c r="AE56" s="1"/>
      <c r="AF56" s="1"/>
    </row>
    <row r="57" spans="1:32" ht="15.75" customHeight="1" x14ac:dyDescent="0.5">
      <c r="A57" s="1"/>
      <c r="B57" s="1"/>
      <c r="C57" s="9">
        <v>53</v>
      </c>
      <c r="D57" s="10" t="s">
        <v>20</v>
      </c>
      <c r="E57" s="22" t="s">
        <v>74</v>
      </c>
      <c r="F57" s="11"/>
      <c r="G57" s="12"/>
      <c r="H57" s="12"/>
      <c r="I57" s="12">
        <v>1</v>
      </c>
      <c r="J57" s="11"/>
      <c r="K57" s="1"/>
      <c r="L57" s="1">
        <f t="shared" si="0"/>
        <v>1</v>
      </c>
      <c r="M57" s="1">
        <f t="shared" si="1"/>
        <v>1</v>
      </c>
      <c r="N57" s="1"/>
      <c r="O57" s="21"/>
      <c r="P57" s="20"/>
      <c r="Q57" s="21"/>
      <c r="R57" s="21"/>
      <c r="S57" s="21"/>
      <c r="T57" s="20"/>
      <c r="U57" s="21"/>
      <c r="V57" s="21"/>
      <c r="W57" s="21"/>
      <c r="X57" s="21"/>
      <c r="Y57" s="21"/>
      <c r="Z57" s="20"/>
      <c r="AA57" s="23"/>
      <c r="AB57" s="1"/>
      <c r="AC57" s="1"/>
      <c r="AD57" s="1"/>
      <c r="AE57" s="1"/>
      <c r="AF57" s="1"/>
    </row>
    <row r="58" spans="1:32" ht="15.75" customHeight="1" x14ac:dyDescent="0.5">
      <c r="A58" s="1"/>
      <c r="B58" s="1"/>
      <c r="C58" s="9">
        <v>54</v>
      </c>
      <c r="D58" s="10" t="s">
        <v>20</v>
      </c>
      <c r="E58" s="22" t="s">
        <v>75</v>
      </c>
      <c r="F58" s="11"/>
      <c r="G58" s="12"/>
      <c r="H58" s="12">
        <v>1</v>
      </c>
      <c r="I58" s="12"/>
      <c r="J58" s="11"/>
      <c r="K58" s="1"/>
      <c r="L58" s="1">
        <f t="shared" si="0"/>
        <v>1</v>
      </c>
      <c r="M58" s="1">
        <f t="shared" si="1"/>
        <v>2</v>
      </c>
      <c r="N58" s="1"/>
      <c r="O58" s="21"/>
      <c r="P58" s="20"/>
      <c r="Q58" s="21"/>
      <c r="R58" s="21"/>
      <c r="S58" s="21"/>
      <c r="T58" s="20"/>
      <c r="U58" s="21"/>
      <c r="V58" s="21"/>
      <c r="W58" s="21"/>
      <c r="X58" s="21"/>
      <c r="Y58" s="21"/>
      <c r="Z58" s="20"/>
      <c r="AA58" s="23"/>
      <c r="AB58" s="1"/>
      <c r="AC58" s="1"/>
      <c r="AD58" s="1"/>
      <c r="AE58" s="1"/>
      <c r="AF58" s="1"/>
    </row>
    <row r="59" spans="1:32" ht="15.75" customHeight="1" x14ac:dyDescent="0.5">
      <c r="A59" s="1"/>
      <c r="B59" s="1"/>
      <c r="C59" s="9">
        <v>55</v>
      </c>
      <c r="D59" s="10" t="s">
        <v>22</v>
      </c>
      <c r="E59" s="22" t="s">
        <v>76</v>
      </c>
      <c r="F59" s="11"/>
      <c r="G59" s="12">
        <v>1</v>
      </c>
      <c r="H59" s="12"/>
      <c r="I59" s="12"/>
      <c r="J59" s="11"/>
      <c r="K59" s="1"/>
      <c r="L59" s="1">
        <f t="shared" si="0"/>
        <v>1</v>
      </c>
      <c r="M59" s="1">
        <f t="shared" si="1"/>
        <v>3</v>
      </c>
      <c r="N59" s="1"/>
      <c r="O59" s="21"/>
      <c r="P59" s="20"/>
      <c r="Q59" s="21"/>
      <c r="R59" s="21"/>
      <c r="S59" s="21"/>
      <c r="T59" s="20"/>
      <c r="U59" s="21"/>
      <c r="V59" s="21"/>
      <c r="W59" s="21"/>
      <c r="X59" s="21"/>
      <c r="Y59" s="21"/>
      <c r="Z59" s="20"/>
      <c r="AA59" s="23"/>
      <c r="AB59" s="1"/>
      <c r="AC59" s="1"/>
      <c r="AD59" s="1"/>
      <c r="AE59" s="1"/>
      <c r="AF59" s="1"/>
    </row>
    <row r="60" spans="1:32" ht="15.75" customHeight="1" x14ac:dyDescent="0.5">
      <c r="A60" s="1"/>
      <c r="B60" s="1"/>
      <c r="C60" s="9">
        <v>56</v>
      </c>
      <c r="D60" s="10" t="s">
        <v>22</v>
      </c>
      <c r="E60" s="22" t="s">
        <v>77</v>
      </c>
      <c r="F60" s="11"/>
      <c r="G60" s="12"/>
      <c r="H60" s="12">
        <v>1</v>
      </c>
      <c r="I60" s="12"/>
      <c r="J60" s="11"/>
      <c r="K60" s="1"/>
      <c r="L60" s="1">
        <f t="shared" si="0"/>
        <v>1</v>
      </c>
      <c r="M60" s="1">
        <f t="shared" si="1"/>
        <v>2</v>
      </c>
      <c r="N60" s="1"/>
      <c r="O60" s="21"/>
      <c r="P60" s="20"/>
      <c r="Q60" s="21"/>
      <c r="R60" s="21"/>
      <c r="S60" s="21"/>
      <c r="T60" s="20"/>
      <c r="U60" s="21"/>
      <c r="V60" s="21"/>
      <c r="W60" s="21"/>
      <c r="X60" s="21"/>
      <c r="Y60" s="21"/>
      <c r="Z60" s="20"/>
      <c r="AA60" s="23"/>
      <c r="AB60" s="1"/>
      <c r="AC60" s="1"/>
      <c r="AD60" s="1"/>
      <c r="AE60" s="1"/>
      <c r="AF60" s="1"/>
    </row>
    <row r="61" spans="1:32" ht="15.75" customHeight="1" x14ac:dyDescent="0.5">
      <c r="A61" s="1"/>
      <c r="B61" s="1"/>
      <c r="C61" s="9">
        <v>57</v>
      </c>
      <c r="D61" s="10" t="s">
        <v>24</v>
      </c>
      <c r="E61" s="22" t="s">
        <v>78</v>
      </c>
      <c r="F61" s="11"/>
      <c r="G61" s="12">
        <v>1</v>
      </c>
      <c r="H61" s="12"/>
      <c r="I61" s="12"/>
      <c r="J61" s="11"/>
      <c r="K61" s="1"/>
      <c r="L61" s="1">
        <f t="shared" si="0"/>
        <v>1</v>
      </c>
      <c r="M61" s="1">
        <f t="shared" si="1"/>
        <v>3</v>
      </c>
      <c r="N61" s="1"/>
      <c r="O61" s="21"/>
      <c r="P61" s="20"/>
      <c r="Q61" s="21"/>
      <c r="R61" s="21"/>
      <c r="S61" s="21"/>
      <c r="T61" s="20"/>
      <c r="U61" s="21"/>
      <c r="V61" s="21"/>
      <c r="W61" s="21"/>
      <c r="X61" s="21"/>
      <c r="Y61" s="21"/>
      <c r="Z61" s="20"/>
      <c r="AA61" s="23"/>
      <c r="AB61" s="1"/>
      <c r="AC61" s="1"/>
      <c r="AD61" s="1"/>
      <c r="AE61" s="1"/>
      <c r="AF61" s="1"/>
    </row>
    <row r="62" spans="1:32" ht="15.75" customHeight="1" x14ac:dyDescent="0.5">
      <c r="A62" s="1"/>
      <c r="B62" s="1"/>
      <c r="C62" s="9">
        <v>58</v>
      </c>
      <c r="D62" s="10" t="s">
        <v>24</v>
      </c>
      <c r="E62" s="22" t="s">
        <v>79</v>
      </c>
      <c r="F62" s="11"/>
      <c r="G62" s="12">
        <v>1</v>
      </c>
      <c r="H62" s="12"/>
      <c r="I62" s="12"/>
      <c r="J62" s="11"/>
      <c r="K62" s="1"/>
      <c r="L62" s="1">
        <f t="shared" si="0"/>
        <v>1</v>
      </c>
      <c r="M62" s="1">
        <f t="shared" si="1"/>
        <v>3</v>
      </c>
      <c r="N62" s="1"/>
      <c r="O62" s="21"/>
      <c r="P62" s="20"/>
      <c r="Q62" s="21"/>
      <c r="R62" s="21"/>
      <c r="S62" s="21"/>
      <c r="T62" s="20"/>
      <c r="U62" s="21"/>
      <c r="V62" s="21"/>
      <c r="W62" s="21"/>
      <c r="X62" s="21"/>
      <c r="Y62" s="21"/>
      <c r="Z62" s="20"/>
      <c r="AA62" s="23"/>
      <c r="AB62" s="1"/>
      <c r="AC62" s="1"/>
      <c r="AD62" s="1"/>
      <c r="AE62" s="1"/>
      <c r="AF62" s="1"/>
    </row>
    <row r="63" spans="1:32" ht="15.75" customHeight="1" x14ac:dyDescent="0.5">
      <c r="A63" s="1"/>
      <c r="B63" s="1"/>
      <c r="C63" s="9">
        <v>59</v>
      </c>
      <c r="D63" s="10" t="s">
        <v>26</v>
      </c>
      <c r="E63" s="22" t="s">
        <v>80</v>
      </c>
      <c r="F63" s="11"/>
      <c r="G63" s="12">
        <v>1</v>
      </c>
      <c r="H63" s="12"/>
      <c r="I63" s="12"/>
      <c r="J63" s="11"/>
      <c r="K63" s="1"/>
      <c r="L63" s="1">
        <f t="shared" si="0"/>
        <v>1</v>
      </c>
      <c r="M63" s="1">
        <f t="shared" si="1"/>
        <v>3</v>
      </c>
      <c r="N63" s="1"/>
      <c r="O63" s="21"/>
      <c r="P63" s="20"/>
      <c r="Q63" s="21"/>
      <c r="R63" s="21"/>
      <c r="S63" s="21"/>
      <c r="T63" s="20"/>
      <c r="U63" s="21"/>
      <c r="V63" s="21"/>
      <c r="W63" s="21"/>
      <c r="X63" s="21"/>
      <c r="Y63" s="21"/>
      <c r="Z63" s="20"/>
      <c r="AA63" s="23"/>
      <c r="AB63" s="1"/>
      <c r="AC63" s="1"/>
      <c r="AD63" s="1"/>
      <c r="AE63" s="1"/>
      <c r="AF63" s="1"/>
    </row>
    <row r="64" spans="1:32" ht="15.75" customHeight="1" x14ac:dyDescent="0.5">
      <c r="A64" s="1"/>
      <c r="B64" s="1"/>
      <c r="C64" s="9">
        <v>60</v>
      </c>
      <c r="D64" s="1" t="s">
        <v>26</v>
      </c>
      <c r="E64" s="22" t="s">
        <v>81</v>
      </c>
      <c r="F64" s="11"/>
      <c r="G64" s="12">
        <v>1</v>
      </c>
      <c r="H64" s="12"/>
      <c r="I64" s="12"/>
      <c r="J64" s="11"/>
      <c r="K64" s="1"/>
      <c r="L64" s="1">
        <f t="shared" si="0"/>
        <v>1</v>
      </c>
      <c r="M64" s="1">
        <f t="shared" si="1"/>
        <v>3</v>
      </c>
      <c r="N64" s="1"/>
      <c r="O64" s="21"/>
      <c r="P64" s="20"/>
      <c r="Q64" s="21"/>
      <c r="R64" s="21"/>
      <c r="S64" s="21"/>
      <c r="T64" s="20"/>
      <c r="U64" s="21"/>
      <c r="V64" s="21"/>
      <c r="W64" s="21"/>
      <c r="X64" s="21"/>
      <c r="Y64" s="21"/>
      <c r="Z64" s="20"/>
      <c r="AA64" s="23"/>
      <c r="AB64" s="1"/>
      <c r="AC64" s="1"/>
      <c r="AD64" s="1"/>
      <c r="AE64" s="1"/>
      <c r="AF64" s="1"/>
    </row>
    <row r="65" spans="1:32" ht="15.75" customHeight="1" x14ac:dyDescent="0.5">
      <c r="A65" s="1"/>
      <c r="B65" s="1"/>
      <c r="C65" s="9"/>
      <c r="D65" s="1"/>
      <c r="E65" s="1"/>
      <c r="F65" s="18"/>
      <c r="G65" s="18"/>
      <c r="H65" s="18"/>
      <c r="I65" s="18"/>
      <c r="J65" s="18"/>
      <c r="K65" s="1"/>
      <c r="L65" s="1"/>
      <c r="M65" s="1"/>
      <c r="N65" s="1"/>
      <c r="O65" s="21"/>
      <c r="P65" s="20"/>
      <c r="Q65" s="21"/>
      <c r="R65" s="21"/>
      <c r="S65" s="21"/>
      <c r="T65" s="20"/>
      <c r="U65" s="21"/>
      <c r="V65" s="21"/>
      <c r="W65" s="21"/>
      <c r="X65" s="21"/>
      <c r="Y65" s="21"/>
      <c r="Z65" s="20"/>
      <c r="AA65" s="23"/>
      <c r="AB65" s="1"/>
      <c r="AC65" s="1"/>
      <c r="AD65" s="1"/>
      <c r="AE65" s="1"/>
      <c r="AF65" s="1"/>
    </row>
    <row r="66" spans="1:32" ht="15.7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1"/>
      <c r="P66" s="20"/>
      <c r="Q66" s="21"/>
      <c r="R66" s="21"/>
      <c r="S66" s="21"/>
      <c r="T66" s="20"/>
      <c r="U66" s="21"/>
      <c r="V66" s="21"/>
      <c r="W66" s="21"/>
      <c r="X66" s="21"/>
      <c r="Y66" s="21"/>
      <c r="Z66" s="20"/>
      <c r="AA66" s="23"/>
      <c r="AB66" s="1"/>
      <c r="AC66" s="1"/>
      <c r="AD66" s="1"/>
      <c r="AE66" s="1"/>
      <c r="AF66" s="1"/>
    </row>
    <row r="67" spans="1:32" ht="15.7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1"/>
      <c r="P67" s="20"/>
      <c r="Q67" s="21"/>
      <c r="R67" s="21"/>
      <c r="S67" s="21"/>
      <c r="T67" s="20"/>
      <c r="U67" s="21"/>
      <c r="V67" s="21"/>
      <c r="W67" s="21"/>
      <c r="X67" s="21"/>
      <c r="Y67" s="21"/>
      <c r="Z67" s="20"/>
      <c r="AA67" s="23"/>
      <c r="AB67" s="1"/>
      <c r="AC67" s="1"/>
      <c r="AD67" s="1"/>
      <c r="AE67" s="1"/>
      <c r="AF67" s="1"/>
    </row>
    <row r="68" spans="1:32" ht="15.7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1"/>
      <c r="P68" s="20"/>
      <c r="Q68" s="21"/>
      <c r="R68" s="21"/>
      <c r="S68" s="21"/>
      <c r="T68" s="20"/>
      <c r="U68" s="21"/>
      <c r="V68" s="21"/>
      <c r="W68" s="21"/>
      <c r="X68" s="21"/>
      <c r="Y68" s="21"/>
      <c r="Z68" s="20"/>
      <c r="AA68" s="23"/>
      <c r="AB68" s="1"/>
      <c r="AC68" s="1"/>
      <c r="AD68" s="1"/>
      <c r="AE68" s="1"/>
      <c r="AF68" s="1"/>
    </row>
    <row r="69" spans="1:32" ht="15.7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1"/>
      <c r="P69" s="20"/>
      <c r="Q69" s="21"/>
      <c r="R69" s="21"/>
      <c r="S69" s="21"/>
      <c r="T69" s="20"/>
      <c r="U69" s="21"/>
      <c r="V69" s="21"/>
      <c r="W69" s="21"/>
      <c r="X69" s="21"/>
      <c r="Y69" s="21"/>
      <c r="Z69" s="20"/>
      <c r="AA69" s="23"/>
      <c r="AB69" s="1"/>
      <c r="AC69" s="1"/>
      <c r="AD69" s="1"/>
      <c r="AE69" s="1"/>
      <c r="AF69" s="1"/>
    </row>
    <row r="70" spans="1:32" ht="15.7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1"/>
      <c r="P70" s="20"/>
      <c r="Q70" s="21"/>
      <c r="R70" s="21"/>
      <c r="S70" s="21"/>
      <c r="T70" s="20"/>
      <c r="U70" s="21"/>
      <c r="V70" s="21"/>
      <c r="W70" s="21"/>
      <c r="X70" s="21"/>
      <c r="Y70" s="21"/>
      <c r="Z70" s="20"/>
      <c r="AA70" s="23"/>
      <c r="AB70" s="1"/>
      <c r="AC70" s="1"/>
      <c r="AD70" s="1"/>
      <c r="AE70" s="1"/>
      <c r="AF70" s="1"/>
    </row>
    <row r="71" spans="1:32" ht="15.7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1"/>
      <c r="P71" s="20"/>
      <c r="Q71" s="21"/>
      <c r="R71" s="21"/>
      <c r="S71" s="21"/>
      <c r="T71" s="20"/>
      <c r="U71" s="21"/>
      <c r="V71" s="21"/>
      <c r="W71" s="21"/>
      <c r="X71" s="21"/>
      <c r="Y71" s="21"/>
      <c r="Z71" s="20"/>
      <c r="AA71" s="23"/>
      <c r="AB71" s="1"/>
      <c r="AC71" s="1"/>
      <c r="AD71" s="1"/>
      <c r="AE71" s="1"/>
      <c r="AF71" s="1"/>
    </row>
    <row r="72" spans="1:32" ht="15.7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1"/>
      <c r="P72" s="20"/>
      <c r="Q72" s="21"/>
      <c r="R72" s="21"/>
      <c r="S72" s="21"/>
      <c r="T72" s="20"/>
      <c r="U72" s="21"/>
      <c r="V72" s="21"/>
      <c r="W72" s="21"/>
      <c r="X72" s="21"/>
      <c r="Y72" s="21"/>
      <c r="Z72" s="20"/>
      <c r="AA72" s="23"/>
      <c r="AB72" s="1"/>
      <c r="AC72" s="1"/>
      <c r="AD72" s="1"/>
      <c r="AE72" s="1"/>
      <c r="AF72" s="1"/>
    </row>
    <row r="73" spans="1:32" ht="15.7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1"/>
      <c r="P73" s="20"/>
      <c r="Q73" s="21"/>
      <c r="R73" s="21"/>
      <c r="S73" s="21"/>
      <c r="T73" s="20"/>
      <c r="U73" s="21"/>
      <c r="V73" s="21"/>
      <c r="W73" s="21"/>
      <c r="X73" s="21"/>
      <c r="Y73" s="21"/>
      <c r="Z73" s="20"/>
      <c r="AA73" s="23"/>
      <c r="AB73" s="1"/>
      <c r="AC73" s="1"/>
      <c r="AD73" s="1"/>
      <c r="AE73" s="1"/>
      <c r="AF73" s="1"/>
    </row>
    <row r="74" spans="1:32" ht="15.7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1"/>
      <c r="P74" s="20"/>
      <c r="Q74" s="21"/>
      <c r="R74" s="21"/>
      <c r="S74" s="21"/>
      <c r="T74" s="20"/>
      <c r="U74" s="21"/>
      <c r="V74" s="21"/>
      <c r="W74" s="21"/>
      <c r="X74" s="21"/>
      <c r="Y74" s="21"/>
      <c r="Z74" s="20"/>
      <c r="AA74" s="23"/>
      <c r="AB74" s="1"/>
      <c r="AC74" s="1"/>
      <c r="AD74" s="1"/>
      <c r="AE74" s="1"/>
      <c r="AF74" s="1"/>
    </row>
    <row r="75" spans="1:32" ht="15.7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1"/>
      <c r="P75" s="20"/>
      <c r="Q75" s="21"/>
      <c r="R75" s="21"/>
      <c r="S75" s="21"/>
      <c r="T75" s="20"/>
      <c r="U75" s="21"/>
      <c r="V75" s="21"/>
      <c r="W75" s="21"/>
      <c r="X75" s="21"/>
      <c r="Y75" s="21"/>
      <c r="Z75" s="20"/>
      <c r="AA75" s="23"/>
      <c r="AB75" s="1"/>
      <c r="AC75" s="1"/>
      <c r="AD75" s="1"/>
      <c r="AE75" s="1"/>
      <c r="AF75" s="1"/>
    </row>
    <row r="76" spans="1:32" ht="15.7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1"/>
      <c r="P76" s="20"/>
      <c r="Q76" s="21"/>
      <c r="R76" s="21"/>
      <c r="S76" s="21"/>
      <c r="T76" s="20"/>
      <c r="U76" s="21"/>
      <c r="V76" s="21"/>
      <c r="W76" s="21"/>
      <c r="X76" s="21"/>
      <c r="Y76" s="21"/>
      <c r="Z76" s="20"/>
      <c r="AA76" s="23"/>
      <c r="AB76" s="1"/>
      <c r="AC76" s="1"/>
      <c r="AD76" s="1"/>
      <c r="AE76" s="1"/>
      <c r="AF76" s="1"/>
    </row>
    <row r="77" spans="1:32" ht="15.7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1"/>
      <c r="P77" s="20"/>
      <c r="Q77" s="21"/>
      <c r="R77" s="21"/>
      <c r="S77" s="21"/>
      <c r="T77" s="20"/>
      <c r="U77" s="21"/>
      <c r="V77" s="21"/>
      <c r="W77" s="21"/>
      <c r="X77" s="21"/>
      <c r="Y77" s="21"/>
      <c r="Z77" s="20"/>
      <c r="AA77" s="23"/>
      <c r="AB77" s="1"/>
      <c r="AC77" s="1"/>
      <c r="AD77" s="1"/>
      <c r="AE77" s="1"/>
      <c r="AF77" s="1"/>
    </row>
    <row r="78" spans="1:32" ht="15.7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1"/>
      <c r="P78" s="20"/>
      <c r="Q78" s="21"/>
      <c r="R78" s="21"/>
      <c r="S78" s="21"/>
      <c r="T78" s="20"/>
      <c r="U78" s="21"/>
      <c r="V78" s="21"/>
      <c r="W78" s="21"/>
      <c r="X78" s="21"/>
      <c r="Y78" s="21"/>
      <c r="Z78" s="20"/>
      <c r="AA78" s="23"/>
      <c r="AB78" s="1"/>
      <c r="AC78" s="1"/>
      <c r="AD78" s="1"/>
      <c r="AE78" s="1"/>
      <c r="AF78" s="1"/>
    </row>
    <row r="79" spans="1:32" ht="15.7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1"/>
      <c r="P79" s="20"/>
      <c r="Q79" s="21"/>
      <c r="R79" s="21"/>
      <c r="S79" s="21"/>
      <c r="T79" s="20"/>
      <c r="U79" s="21"/>
      <c r="V79" s="21"/>
      <c r="W79" s="21"/>
      <c r="X79" s="21"/>
      <c r="Y79" s="21"/>
      <c r="Z79" s="20"/>
      <c r="AA79" s="23"/>
      <c r="AB79" s="1"/>
      <c r="AC79" s="1"/>
      <c r="AD79" s="1"/>
      <c r="AE79" s="1"/>
      <c r="AF79" s="1"/>
    </row>
    <row r="80" spans="1:32" ht="15.7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1"/>
      <c r="P80" s="20"/>
      <c r="Q80" s="21"/>
      <c r="R80" s="21"/>
      <c r="S80" s="21"/>
      <c r="T80" s="20"/>
      <c r="U80" s="21"/>
      <c r="V80" s="21"/>
      <c r="W80" s="21"/>
      <c r="X80" s="21"/>
      <c r="Y80" s="21"/>
      <c r="Z80" s="20"/>
      <c r="AA80" s="23"/>
      <c r="AB80" s="1"/>
      <c r="AC80" s="1"/>
      <c r="AD80" s="1"/>
      <c r="AE80" s="1"/>
      <c r="AF80" s="1"/>
    </row>
    <row r="81" spans="1:32" ht="15.7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1"/>
      <c r="P81" s="20"/>
      <c r="Q81" s="21"/>
      <c r="R81" s="21"/>
      <c r="S81" s="21"/>
      <c r="T81" s="20"/>
      <c r="U81" s="21"/>
      <c r="V81" s="21"/>
      <c r="W81" s="21"/>
      <c r="X81" s="21"/>
      <c r="Y81" s="21"/>
      <c r="Z81" s="20"/>
      <c r="AA81" s="23"/>
      <c r="AB81" s="1"/>
      <c r="AC81" s="1"/>
      <c r="AD81" s="1"/>
      <c r="AE81" s="1"/>
      <c r="AF81" s="1"/>
    </row>
    <row r="82" spans="1:32" ht="15.7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1"/>
      <c r="P82" s="20"/>
      <c r="Q82" s="21"/>
      <c r="R82" s="21"/>
      <c r="S82" s="21"/>
      <c r="T82" s="20"/>
      <c r="U82" s="21"/>
      <c r="V82" s="21"/>
      <c r="W82" s="21"/>
      <c r="X82" s="21"/>
      <c r="Y82" s="21"/>
      <c r="Z82" s="20"/>
      <c r="AA82" s="23"/>
      <c r="AB82" s="1"/>
      <c r="AC82" s="1"/>
      <c r="AD82" s="1"/>
      <c r="AE82" s="1"/>
      <c r="AF82" s="1"/>
    </row>
    <row r="83" spans="1:32" ht="15.7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1"/>
      <c r="P83" s="20"/>
      <c r="Q83" s="21"/>
      <c r="R83" s="21"/>
      <c r="S83" s="21"/>
      <c r="T83" s="20"/>
      <c r="U83" s="21"/>
      <c r="V83" s="21"/>
      <c r="W83" s="21"/>
      <c r="X83" s="21"/>
      <c r="Y83" s="21"/>
      <c r="Z83" s="20"/>
      <c r="AA83" s="23"/>
      <c r="AB83" s="1"/>
      <c r="AC83" s="1"/>
      <c r="AD83" s="1"/>
      <c r="AE83" s="1"/>
      <c r="AF83" s="1"/>
    </row>
    <row r="84" spans="1:32" ht="15.7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1"/>
      <c r="P84" s="20"/>
      <c r="Q84" s="21"/>
      <c r="R84" s="21"/>
      <c r="S84" s="21"/>
      <c r="T84" s="20"/>
      <c r="U84" s="21"/>
      <c r="V84" s="21"/>
      <c r="W84" s="21"/>
      <c r="X84" s="21"/>
      <c r="Y84" s="21"/>
      <c r="Z84" s="20"/>
      <c r="AA84" s="23"/>
      <c r="AB84" s="1"/>
      <c r="AC84" s="1"/>
      <c r="AD84" s="1"/>
      <c r="AE84" s="1"/>
      <c r="AF84" s="1"/>
    </row>
    <row r="85" spans="1:32" ht="15.7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1"/>
      <c r="P85" s="20"/>
      <c r="Q85" s="21"/>
      <c r="R85" s="21"/>
      <c r="S85" s="21"/>
      <c r="T85" s="20"/>
      <c r="U85" s="21"/>
      <c r="V85" s="21"/>
      <c r="W85" s="21"/>
      <c r="X85" s="21"/>
      <c r="Y85" s="21"/>
      <c r="Z85" s="20"/>
      <c r="AA85" s="23"/>
      <c r="AB85" s="1"/>
      <c r="AC85" s="1"/>
      <c r="AD85" s="1"/>
      <c r="AE85" s="1"/>
      <c r="AF85" s="1"/>
    </row>
    <row r="86" spans="1:32" ht="15.7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1"/>
      <c r="P86" s="20"/>
      <c r="Q86" s="21"/>
      <c r="R86" s="21"/>
      <c r="S86" s="21"/>
      <c r="T86" s="20"/>
      <c r="U86" s="21"/>
      <c r="V86" s="21"/>
      <c r="W86" s="21"/>
      <c r="X86" s="21"/>
      <c r="Y86" s="21"/>
      <c r="Z86" s="20"/>
      <c r="AA86" s="23"/>
      <c r="AB86" s="1"/>
      <c r="AC86" s="1"/>
      <c r="AD86" s="1"/>
      <c r="AE86" s="1"/>
      <c r="AF86" s="1"/>
    </row>
    <row r="87" spans="1:32" ht="15.7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1"/>
      <c r="P87" s="20"/>
      <c r="Q87" s="21"/>
      <c r="R87" s="21"/>
      <c r="S87" s="21"/>
      <c r="T87" s="20"/>
      <c r="U87" s="21"/>
      <c r="V87" s="21"/>
      <c r="W87" s="21"/>
      <c r="X87" s="21"/>
      <c r="Y87" s="21"/>
      <c r="Z87" s="20"/>
      <c r="AA87" s="23"/>
      <c r="AB87" s="1"/>
      <c r="AC87" s="1"/>
      <c r="AD87" s="1"/>
      <c r="AE87" s="1"/>
      <c r="AF87" s="1"/>
    </row>
    <row r="88" spans="1:32" ht="15.7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1"/>
      <c r="P88" s="20"/>
      <c r="Q88" s="21"/>
      <c r="R88" s="21"/>
      <c r="S88" s="21"/>
      <c r="T88" s="20"/>
      <c r="U88" s="21"/>
      <c r="V88" s="21"/>
      <c r="W88" s="21"/>
      <c r="X88" s="21"/>
      <c r="Y88" s="21"/>
      <c r="Z88" s="20"/>
      <c r="AA88" s="23"/>
      <c r="AB88" s="1"/>
      <c r="AC88" s="1"/>
      <c r="AD88" s="1"/>
      <c r="AE88" s="1"/>
      <c r="AF88" s="1"/>
    </row>
    <row r="89" spans="1:32" ht="15.7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1"/>
      <c r="P89" s="20"/>
      <c r="Q89" s="21"/>
      <c r="R89" s="21"/>
      <c r="S89" s="21"/>
      <c r="T89" s="20"/>
      <c r="U89" s="21"/>
      <c r="V89" s="21"/>
      <c r="W89" s="21"/>
      <c r="X89" s="21"/>
      <c r="Y89" s="21"/>
      <c r="Z89" s="20"/>
      <c r="AA89" s="23"/>
      <c r="AB89" s="1"/>
      <c r="AC89" s="1"/>
      <c r="AD89" s="1"/>
      <c r="AE89" s="1"/>
      <c r="AF89" s="1"/>
    </row>
    <row r="90" spans="1:32" ht="15.7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1"/>
      <c r="P90" s="20"/>
      <c r="Q90" s="21"/>
      <c r="R90" s="21"/>
      <c r="S90" s="21"/>
      <c r="T90" s="20"/>
      <c r="U90" s="21"/>
      <c r="V90" s="21"/>
      <c r="W90" s="21"/>
      <c r="X90" s="21"/>
      <c r="Y90" s="21"/>
      <c r="Z90" s="20"/>
      <c r="AA90" s="23"/>
      <c r="AB90" s="1"/>
      <c r="AC90" s="1"/>
      <c r="AD90" s="1"/>
      <c r="AE90" s="1"/>
      <c r="AF90" s="1"/>
    </row>
    <row r="91" spans="1:32" ht="15.7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1"/>
      <c r="P91" s="20"/>
      <c r="Q91" s="21"/>
      <c r="R91" s="21"/>
      <c r="S91" s="21"/>
      <c r="T91" s="20"/>
      <c r="U91" s="21"/>
      <c r="V91" s="21"/>
      <c r="W91" s="21"/>
      <c r="X91" s="21"/>
      <c r="Y91" s="21"/>
      <c r="Z91" s="20"/>
      <c r="AA91" s="23"/>
      <c r="AB91" s="1"/>
      <c r="AC91" s="1"/>
      <c r="AD91" s="1"/>
      <c r="AE91" s="1"/>
      <c r="AF91" s="1"/>
    </row>
    <row r="92" spans="1:32" ht="15.7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1"/>
      <c r="P92" s="20"/>
      <c r="Q92" s="21"/>
      <c r="R92" s="21"/>
      <c r="S92" s="21"/>
      <c r="T92" s="20"/>
      <c r="U92" s="21"/>
      <c r="V92" s="21"/>
      <c r="W92" s="21"/>
      <c r="X92" s="21"/>
      <c r="Y92" s="21"/>
      <c r="Z92" s="20"/>
      <c r="AA92" s="23"/>
      <c r="AB92" s="1"/>
      <c r="AC92" s="1"/>
      <c r="AD92" s="1"/>
      <c r="AE92" s="1"/>
      <c r="AF92" s="1"/>
    </row>
    <row r="93" spans="1:32" ht="15.7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1"/>
      <c r="P93" s="20"/>
      <c r="Q93" s="21"/>
      <c r="R93" s="21"/>
      <c r="S93" s="21"/>
      <c r="T93" s="20"/>
      <c r="U93" s="21"/>
      <c r="V93" s="21"/>
      <c r="W93" s="21"/>
      <c r="X93" s="21"/>
      <c r="Y93" s="21"/>
      <c r="Z93" s="20"/>
      <c r="AA93" s="23"/>
      <c r="AB93" s="1"/>
      <c r="AC93" s="1"/>
      <c r="AD93" s="1"/>
      <c r="AE93" s="1"/>
      <c r="AF93" s="1"/>
    </row>
    <row r="94" spans="1:32" ht="15.7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1"/>
      <c r="P94" s="20"/>
      <c r="Q94" s="21"/>
      <c r="R94" s="21"/>
      <c r="S94" s="21"/>
      <c r="T94" s="20"/>
      <c r="U94" s="21"/>
      <c r="V94" s="21"/>
      <c r="W94" s="21"/>
      <c r="X94" s="21"/>
      <c r="Y94" s="21"/>
      <c r="Z94" s="20"/>
      <c r="AA94" s="23"/>
      <c r="AB94" s="1"/>
      <c r="AC94" s="1"/>
      <c r="AD94" s="1"/>
      <c r="AE94" s="1"/>
      <c r="AF94" s="1"/>
    </row>
    <row r="95" spans="1:32" ht="15.7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1"/>
      <c r="P95" s="20"/>
      <c r="Q95" s="21"/>
      <c r="R95" s="21"/>
      <c r="S95" s="21"/>
      <c r="T95" s="20"/>
      <c r="U95" s="21"/>
      <c r="V95" s="21"/>
      <c r="W95" s="21"/>
      <c r="X95" s="21"/>
      <c r="Y95" s="21"/>
      <c r="Z95" s="20"/>
      <c r="AA95" s="23"/>
      <c r="AB95" s="1"/>
      <c r="AC95" s="1"/>
      <c r="AD95" s="1"/>
      <c r="AE95" s="1"/>
      <c r="AF95" s="1"/>
    </row>
    <row r="96" spans="1:32" ht="15.7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1"/>
      <c r="P96" s="20"/>
      <c r="Q96" s="21"/>
      <c r="R96" s="21"/>
      <c r="S96" s="21"/>
      <c r="T96" s="20"/>
      <c r="U96" s="21"/>
      <c r="V96" s="21"/>
      <c r="W96" s="21"/>
      <c r="X96" s="21"/>
      <c r="Y96" s="21"/>
      <c r="Z96" s="20"/>
      <c r="AA96" s="23"/>
      <c r="AB96" s="1"/>
      <c r="AC96" s="1"/>
      <c r="AD96" s="1"/>
      <c r="AE96" s="1"/>
      <c r="AF96" s="1"/>
    </row>
    <row r="97" spans="1:32" ht="15.7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1"/>
      <c r="P97" s="20"/>
      <c r="Q97" s="21"/>
      <c r="R97" s="21"/>
      <c r="S97" s="21"/>
      <c r="T97" s="20"/>
      <c r="U97" s="21"/>
      <c r="V97" s="21"/>
      <c r="W97" s="21"/>
      <c r="X97" s="21"/>
      <c r="Y97" s="21"/>
      <c r="Z97" s="20"/>
      <c r="AA97" s="23"/>
      <c r="AB97" s="1"/>
      <c r="AC97" s="1"/>
      <c r="AD97" s="1"/>
      <c r="AE97" s="1"/>
      <c r="AF97" s="1"/>
    </row>
    <row r="98" spans="1:32" ht="15.7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1"/>
      <c r="P98" s="20"/>
      <c r="Q98" s="21"/>
      <c r="R98" s="21"/>
      <c r="S98" s="21"/>
      <c r="T98" s="20"/>
      <c r="U98" s="21"/>
      <c r="V98" s="21"/>
      <c r="W98" s="21"/>
      <c r="X98" s="21"/>
      <c r="Y98" s="21"/>
      <c r="Z98" s="20"/>
      <c r="AA98" s="23"/>
      <c r="AB98" s="1"/>
      <c r="AC98" s="1"/>
      <c r="AD98" s="1"/>
      <c r="AE98" s="1"/>
      <c r="AF98" s="1"/>
    </row>
    <row r="99" spans="1:32" ht="15.7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1"/>
      <c r="P99" s="20"/>
      <c r="Q99" s="21"/>
      <c r="R99" s="21"/>
      <c r="S99" s="21"/>
      <c r="T99" s="20"/>
      <c r="U99" s="21"/>
      <c r="V99" s="21"/>
      <c r="W99" s="21"/>
      <c r="X99" s="21"/>
      <c r="Y99" s="21"/>
      <c r="Z99" s="20"/>
      <c r="AA99" s="23"/>
      <c r="AB99" s="1"/>
      <c r="AC99" s="1"/>
      <c r="AD99" s="1"/>
      <c r="AE99" s="1"/>
      <c r="AF99" s="1"/>
    </row>
    <row r="100" spans="1:32" ht="15.7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1"/>
      <c r="P100" s="20"/>
      <c r="Q100" s="21"/>
      <c r="R100" s="21"/>
      <c r="S100" s="21"/>
      <c r="T100" s="20"/>
      <c r="U100" s="21"/>
      <c r="V100" s="21"/>
      <c r="W100" s="21"/>
      <c r="X100" s="21"/>
      <c r="Y100" s="21"/>
      <c r="Z100" s="20"/>
      <c r="AA100" s="23"/>
      <c r="AB100" s="1"/>
      <c r="AC100" s="1"/>
      <c r="AD100" s="1"/>
      <c r="AE100" s="1"/>
      <c r="AF100" s="1"/>
    </row>
    <row r="101" spans="1:32" ht="15.7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1"/>
      <c r="P101" s="20"/>
      <c r="Q101" s="21"/>
      <c r="R101" s="21"/>
      <c r="S101" s="21"/>
      <c r="T101" s="20"/>
      <c r="U101" s="21"/>
      <c r="V101" s="21"/>
      <c r="W101" s="21"/>
      <c r="X101" s="21"/>
      <c r="Y101" s="21"/>
      <c r="Z101" s="20"/>
      <c r="AA101" s="23"/>
      <c r="AB101" s="1"/>
      <c r="AC101" s="1"/>
      <c r="AD101" s="1"/>
      <c r="AE101" s="1"/>
      <c r="AF101" s="1"/>
    </row>
    <row r="102" spans="1:32" ht="15.7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1"/>
      <c r="P102" s="20"/>
      <c r="Q102" s="21"/>
      <c r="R102" s="21"/>
      <c r="S102" s="21"/>
      <c r="T102" s="20"/>
      <c r="U102" s="21"/>
      <c r="V102" s="21"/>
      <c r="W102" s="21"/>
      <c r="X102" s="21"/>
      <c r="Y102" s="21"/>
      <c r="Z102" s="20"/>
      <c r="AA102" s="23"/>
      <c r="AB102" s="1"/>
      <c r="AC102" s="1"/>
      <c r="AD102" s="1"/>
      <c r="AE102" s="1"/>
      <c r="AF102" s="1"/>
    </row>
    <row r="103" spans="1:32" ht="15.7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1"/>
      <c r="P103" s="20"/>
      <c r="Q103" s="21"/>
      <c r="R103" s="21"/>
      <c r="S103" s="21"/>
      <c r="T103" s="20"/>
      <c r="U103" s="21"/>
      <c r="V103" s="21"/>
      <c r="W103" s="21"/>
      <c r="X103" s="21"/>
      <c r="Y103" s="21"/>
      <c r="Z103" s="20"/>
      <c r="AA103" s="23"/>
      <c r="AB103" s="1"/>
      <c r="AC103" s="1"/>
      <c r="AD103" s="1"/>
      <c r="AE103" s="1"/>
      <c r="AF103" s="1"/>
    </row>
    <row r="104" spans="1:32" ht="15.7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1"/>
      <c r="P104" s="20"/>
      <c r="Q104" s="21"/>
      <c r="R104" s="21"/>
      <c r="S104" s="21"/>
      <c r="T104" s="20"/>
      <c r="U104" s="21"/>
      <c r="V104" s="21"/>
      <c r="W104" s="21"/>
      <c r="X104" s="21"/>
      <c r="Y104" s="21"/>
      <c r="Z104" s="20"/>
      <c r="AA104" s="23"/>
      <c r="AB104" s="1"/>
      <c r="AC104" s="1"/>
      <c r="AD104" s="1"/>
      <c r="AE104" s="1"/>
      <c r="AF104" s="1"/>
    </row>
    <row r="105" spans="1:32" ht="15.7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1"/>
      <c r="P105" s="20"/>
      <c r="Q105" s="21"/>
      <c r="R105" s="21"/>
      <c r="S105" s="21"/>
      <c r="T105" s="20"/>
      <c r="U105" s="21"/>
      <c r="V105" s="21"/>
      <c r="W105" s="21"/>
      <c r="X105" s="21"/>
      <c r="Y105" s="21"/>
      <c r="Z105" s="20"/>
      <c r="AA105" s="23"/>
      <c r="AB105" s="1"/>
      <c r="AC105" s="1"/>
      <c r="AD105" s="1"/>
      <c r="AE105" s="1"/>
      <c r="AF105" s="1"/>
    </row>
    <row r="106" spans="1:32" ht="15.7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1"/>
      <c r="P106" s="20"/>
      <c r="Q106" s="21"/>
      <c r="R106" s="21"/>
      <c r="S106" s="21"/>
      <c r="T106" s="20"/>
      <c r="U106" s="21"/>
      <c r="V106" s="21"/>
      <c r="W106" s="21"/>
      <c r="X106" s="21"/>
      <c r="Y106" s="21"/>
      <c r="Z106" s="20"/>
      <c r="AA106" s="23"/>
      <c r="AB106" s="1"/>
      <c r="AC106" s="1"/>
      <c r="AD106" s="1"/>
      <c r="AE106" s="1"/>
      <c r="AF106" s="1"/>
    </row>
    <row r="107" spans="1:32" ht="15.7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1"/>
      <c r="P107" s="20"/>
      <c r="Q107" s="21"/>
      <c r="R107" s="21"/>
      <c r="S107" s="21"/>
      <c r="T107" s="20"/>
      <c r="U107" s="21"/>
      <c r="V107" s="21"/>
      <c r="W107" s="21"/>
      <c r="X107" s="21"/>
      <c r="Y107" s="21"/>
      <c r="Z107" s="20"/>
      <c r="AA107" s="23"/>
      <c r="AB107" s="1"/>
      <c r="AC107" s="1"/>
      <c r="AD107" s="1"/>
      <c r="AE107" s="1"/>
      <c r="AF107" s="1"/>
    </row>
    <row r="108" spans="1:32" ht="15.7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1"/>
      <c r="P108" s="20"/>
      <c r="Q108" s="21"/>
      <c r="R108" s="21"/>
      <c r="S108" s="21"/>
      <c r="T108" s="20"/>
      <c r="U108" s="21"/>
      <c r="V108" s="21"/>
      <c r="W108" s="21"/>
      <c r="X108" s="21"/>
      <c r="Y108" s="21"/>
      <c r="Z108" s="20"/>
      <c r="AA108" s="23"/>
      <c r="AB108" s="1"/>
      <c r="AC108" s="1"/>
      <c r="AD108" s="1"/>
      <c r="AE108" s="1"/>
      <c r="AF108" s="1"/>
    </row>
    <row r="109" spans="1:32" ht="15.7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1"/>
      <c r="P109" s="20"/>
      <c r="Q109" s="21"/>
      <c r="R109" s="21"/>
      <c r="S109" s="21"/>
      <c r="T109" s="20"/>
      <c r="U109" s="21"/>
      <c r="V109" s="21"/>
      <c r="W109" s="21"/>
      <c r="X109" s="21"/>
      <c r="Y109" s="21"/>
      <c r="Z109" s="20"/>
      <c r="AA109" s="23"/>
      <c r="AB109" s="1"/>
      <c r="AC109" s="1"/>
      <c r="AD109" s="1"/>
      <c r="AE109" s="1"/>
      <c r="AF109" s="1"/>
    </row>
    <row r="110" spans="1:32" ht="15.7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1"/>
      <c r="P110" s="20"/>
      <c r="Q110" s="21"/>
      <c r="R110" s="21"/>
      <c r="S110" s="21"/>
      <c r="T110" s="20"/>
      <c r="U110" s="21"/>
      <c r="V110" s="21"/>
      <c r="W110" s="21"/>
      <c r="X110" s="21"/>
      <c r="Y110" s="21"/>
      <c r="Z110" s="20"/>
      <c r="AA110" s="23"/>
      <c r="AB110" s="1"/>
      <c r="AC110" s="1"/>
      <c r="AD110" s="1"/>
      <c r="AE110" s="1"/>
      <c r="AF110" s="1"/>
    </row>
    <row r="111" spans="1:32" ht="15.7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1"/>
      <c r="P111" s="20"/>
      <c r="Q111" s="21"/>
      <c r="R111" s="21"/>
      <c r="S111" s="21"/>
      <c r="T111" s="20"/>
      <c r="U111" s="21"/>
      <c r="V111" s="21"/>
      <c r="W111" s="21"/>
      <c r="X111" s="21"/>
      <c r="Y111" s="21"/>
      <c r="Z111" s="20"/>
      <c r="AA111" s="23"/>
      <c r="AB111" s="1"/>
      <c r="AC111" s="1"/>
      <c r="AD111" s="1"/>
      <c r="AE111" s="1"/>
      <c r="AF111" s="1"/>
    </row>
    <row r="112" spans="1:32" ht="15.7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1"/>
      <c r="P112" s="20"/>
      <c r="Q112" s="21"/>
      <c r="R112" s="21"/>
      <c r="S112" s="21"/>
      <c r="T112" s="20"/>
      <c r="U112" s="21"/>
      <c r="V112" s="21"/>
      <c r="W112" s="21"/>
      <c r="X112" s="21"/>
      <c r="Y112" s="21"/>
      <c r="Z112" s="20"/>
      <c r="AA112" s="23"/>
      <c r="AB112" s="1"/>
      <c r="AC112" s="1"/>
      <c r="AD112" s="1"/>
      <c r="AE112" s="1"/>
      <c r="AF112" s="1"/>
    </row>
    <row r="113" spans="1:32" ht="15.7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1"/>
      <c r="P113" s="20"/>
      <c r="Q113" s="21"/>
      <c r="R113" s="21"/>
      <c r="S113" s="21"/>
      <c r="T113" s="20"/>
      <c r="U113" s="21"/>
      <c r="V113" s="21"/>
      <c r="W113" s="21"/>
      <c r="X113" s="21"/>
      <c r="Y113" s="21"/>
      <c r="Z113" s="20"/>
      <c r="AA113" s="23"/>
      <c r="AB113" s="1"/>
      <c r="AC113" s="1"/>
      <c r="AD113" s="1"/>
      <c r="AE113" s="1"/>
      <c r="AF113" s="1"/>
    </row>
    <row r="114" spans="1:32" ht="15.7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1"/>
      <c r="P114" s="20"/>
      <c r="Q114" s="21"/>
      <c r="R114" s="21"/>
      <c r="S114" s="21"/>
      <c r="T114" s="20"/>
      <c r="U114" s="21"/>
      <c r="V114" s="21"/>
      <c r="W114" s="21"/>
      <c r="X114" s="21"/>
      <c r="Y114" s="21"/>
      <c r="Z114" s="20"/>
      <c r="AA114" s="23"/>
      <c r="AB114" s="1"/>
      <c r="AC114" s="1"/>
      <c r="AD114" s="1"/>
      <c r="AE114" s="1"/>
      <c r="AF114" s="1"/>
    </row>
    <row r="115" spans="1:32" ht="15.7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1"/>
      <c r="P115" s="20"/>
      <c r="Q115" s="21"/>
      <c r="R115" s="21"/>
      <c r="S115" s="21"/>
      <c r="T115" s="20"/>
      <c r="U115" s="21"/>
      <c r="V115" s="21"/>
      <c r="W115" s="21"/>
      <c r="X115" s="21"/>
      <c r="Y115" s="21"/>
      <c r="Z115" s="20"/>
      <c r="AA115" s="23"/>
      <c r="AB115" s="1"/>
      <c r="AC115" s="1"/>
      <c r="AD115" s="1"/>
      <c r="AE115" s="1"/>
      <c r="AF115" s="1"/>
    </row>
    <row r="116" spans="1:32" ht="15.7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1"/>
      <c r="P116" s="20"/>
      <c r="Q116" s="21"/>
      <c r="R116" s="21"/>
      <c r="S116" s="21"/>
      <c r="T116" s="20"/>
      <c r="U116" s="21"/>
      <c r="V116" s="21"/>
      <c r="W116" s="21"/>
      <c r="X116" s="21"/>
      <c r="Y116" s="21"/>
      <c r="Z116" s="20"/>
      <c r="AA116" s="23"/>
      <c r="AB116" s="1"/>
      <c r="AC116" s="1"/>
      <c r="AD116" s="1"/>
      <c r="AE116" s="1"/>
      <c r="AF116" s="1"/>
    </row>
    <row r="117" spans="1:32" ht="15.7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1"/>
      <c r="P117" s="20"/>
      <c r="Q117" s="21"/>
      <c r="R117" s="21"/>
      <c r="S117" s="21"/>
      <c r="T117" s="20"/>
      <c r="U117" s="21"/>
      <c r="V117" s="21"/>
      <c r="W117" s="21"/>
      <c r="X117" s="21"/>
      <c r="Y117" s="21"/>
      <c r="Z117" s="20"/>
      <c r="AA117" s="23"/>
      <c r="AB117" s="1"/>
      <c r="AC117" s="1"/>
      <c r="AD117" s="1"/>
      <c r="AE117" s="1"/>
      <c r="AF117" s="1"/>
    </row>
    <row r="118" spans="1:32" ht="15.7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1"/>
      <c r="P118" s="20"/>
      <c r="Q118" s="21"/>
      <c r="R118" s="21"/>
      <c r="S118" s="21"/>
      <c r="T118" s="20"/>
      <c r="U118" s="21"/>
      <c r="V118" s="21"/>
      <c r="W118" s="21"/>
      <c r="X118" s="21"/>
      <c r="Y118" s="21"/>
      <c r="Z118" s="20"/>
      <c r="AA118" s="23"/>
      <c r="AB118" s="1"/>
      <c r="AC118" s="1"/>
      <c r="AD118" s="1"/>
      <c r="AE118" s="1"/>
      <c r="AF118" s="1"/>
    </row>
    <row r="119" spans="1:32" ht="15.7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1"/>
      <c r="P119" s="20"/>
      <c r="Q119" s="21"/>
      <c r="R119" s="21"/>
      <c r="S119" s="21"/>
      <c r="T119" s="20"/>
      <c r="U119" s="21"/>
      <c r="V119" s="21"/>
      <c r="W119" s="21"/>
      <c r="X119" s="21"/>
      <c r="Y119" s="21"/>
      <c r="Z119" s="20"/>
      <c r="AA119" s="23"/>
      <c r="AB119" s="1"/>
      <c r="AC119" s="1"/>
      <c r="AD119" s="1"/>
      <c r="AE119" s="1"/>
      <c r="AF119" s="1"/>
    </row>
    <row r="120" spans="1:32" ht="15.7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1"/>
      <c r="P120" s="20"/>
      <c r="Q120" s="21"/>
      <c r="R120" s="21"/>
      <c r="S120" s="21"/>
      <c r="T120" s="20"/>
      <c r="U120" s="21"/>
      <c r="V120" s="21"/>
      <c r="W120" s="21"/>
      <c r="X120" s="21"/>
      <c r="Y120" s="21"/>
      <c r="Z120" s="20"/>
      <c r="AA120" s="23"/>
      <c r="AB120" s="1"/>
      <c r="AC120" s="1"/>
      <c r="AD120" s="1"/>
      <c r="AE120" s="1"/>
      <c r="AF120" s="1"/>
    </row>
    <row r="121" spans="1:32" ht="15.7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1"/>
      <c r="P121" s="20"/>
      <c r="Q121" s="21"/>
      <c r="R121" s="21"/>
      <c r="S121" s="21"/>
      <c r="T121" s="20"/>
      <c r="U121" s="21"/>
      <c r="V121" s="21"/>
      <c r="W121" s="21"/>
      <c r="X121" s="21"/>
      <c r="Y121" s="21"/>
      <c r="Z121" s="20"/>
      <c r="AA121" s="23"/>
      <c r="AB121" s="1"/>
      <c r="AC121" s="1"/>
      <c r="AD121" s="1"/>
      <c r="AE121" s="1"/>
      <c r="AF121" s="1"/>
    </row>
    <row r="122" spans="1:32" ht="15.7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1"/>
      <c r="P122" s="20"/>
      <c r="Q122" s="21"/>
      <c r="R122" s="21"/>
      <c r="S122" s="21"/>
      <c r="T122" s="20"/>
      <c r="U122" s="21"/>
      <c r="V122" s="21"/>
      <c r="W122" s="21"/>
      <c r="X122" s="21"/>
      <c r="Y122" s="21"/>
      <c r="Z122" s="20"/>
      <c r="AA122" s="23"/>
      <c r="AB122" s="1"/>
      <c r="AC122" s="1"/>
      <c r="AD122" s="1"/>
      <c r="AE122" s="1"/>
      <c r="AF122" s="1"/>
    </row>
    <row r="123" spans="1:32" ht="15.7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1"/>
      <c r="P123" s="20"/>
      <c r="Q123" s="21"/>
      <c r="R123" s="21"/>
      <c r="S123" s="21"/>
      <c r="T123" s="20"/>
      <c r="U123" s="21"/>
      <c r="V123" s="21"/>
      <c r="W123" s="21"/>
      <c r="X123" s="21"/>
      <c r="Y123" s="21"/>
      <c r="Z123" s="20"/>
      <c r="AA123" s="23"/>
      <c r="AB123" s="1"/>
      <c r="AC123" s="1"/>
      <c r="AD123" s="1"/>
      <c r="AE123" s="1"/>
      <c r="AF123" s="1"/>
    </row>
    <row r="124" spans="1:32" ht="15.7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1"/>
      <c r="P124" s="20"/>
      <c r="Q124" s="21"/>
      <c r="R124" s="21"/>
      <c r="S124" s="21"/>
      <c r="T124" s="20"/>
      <c r="U124" s="21"/>
      <c r="V124" s="21"/>
      <c r="W124" s="21"/>
      <c r="X124" s="21"/>
      <c r="Y124" s="21"/>
      <c r="Z124" s="20"/>
      <c r="AA124" s="23"/>
      <c r="AB124" s="1"/>
      <c r="AC124" s="1"/>
      <c r="AD124" s="1"/>
      <c r="AE124" s="1"/>
      <c r="AF124" s="1"/>
    </row>
    <row r="125" spans="1:32" ht="15.7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1"/>
      <c r="P125" s="20"/>
      <c r="Q125" s="21"/>
      <c r="R125" s="21"/>
      <c r="S125" s="21"/>
      <c r="T125" s="20"/>
      <c r="U125" s="21"/>
      <c r="V125" s="21"/>
      <c r="W125" s="21"/>
      <c r="X125" s="21"/>
      <c r="Y125" s="21"/>
      <c r="Z125" s="20"/>
      <c r="AA125" s="23"/>
      <c r="AB125" s="1"/>
      <c r="AC125" s="1"/>
      <c r="AD125" s="1"/>
      <c r="AE125" s="1"/>
      <c r="AF125" s="1"/>
    </row>
    <row r="126" spans="1:32" ht="15.7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1"/>
      <c r="P126" s="20"/>
      <c r="Q126" s="21"/>
      <c r="R126" s="21"/>
      <c r="S126" s="21"/>
      <c r="T126" s="20"/>
      <c r="U126" s="21"/>
      <c r="V126" s="21"/>
      <c r="W126" s="21"/>
      <c r="X126" s="21"/>
      <c r="Y126" s="21"/>
      <c r="Z126" s="20"/>
      <c r="AA126" s="23"/>
      <c r="AB126" s="1"/>
      <c r="AC126" s="1"/>
      <c r="AD126" s="1"/>
      <c r="AE126" s="1"/>
      <c r="AF126" s="1"/>
    </row>
    <row r="127" spans="1:32" ht="15.7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1"/>
      <c r="P127" s="20"/>
      <c r="Q127" s="21"/>
      <c r="R127" s="21"/>
      <c r="S127" s="21"/>
      <c r="T127" s="20"/>
      <c r="U127" s="21"/>
      <c r="V127" s="21"/>
      <c r="W127" s="21"/>
      <c r="X127" s="21"/>
      <c r="Y127" s="21"/>
      <c r="Z127" s="20"/>
      <c r="AA127" s="23"/>
      <c r="AB127" s="1"/>
      <c r="AC127" s="1"/>
      <c r="AD127" s="1"/>
      <c r="AE127" s="1"/>
      <c r="AF127" s="1"/>
    </row>
    <row r="128" spans="1:32" ht="15.7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1"/>
      <c r="P128" s="20"/>
      <c r="Q128" s="21"/>
      <c r="R128" s="21"/>
      <c r="S128" s="21"/>
      <c r="T128" s="20"/>
      <c r="U128" s="21"/>
      <c r="V128" s="21"/>
      <c r="W128" s="21"/>
      <c r="X128" s="21"/>
      <c r="Y128" s="21"/>
      <c r="Z128" s="20"/>
      <c r="AA128" s="23"/>
      <c r="AB128" s="1"/>
      <c r="AC128" s="1"/>
      <c r="AD128" s="1"/>
      <c r="AE128" s="1"/>
      <c r="AF128" s="1"/>
    </row>
    <row r="129" spans="1:32" ht="15.7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1"/>
      <c r="P129" s="20"/>
      <c r="Q129" s="21"/>
      <c r="R129" s="21"/>
      <c r="S129" s="21"/>
      <c r="T129" s="20"/>
      <c r="U129" s="21"/>
      <c r="V129" s="21"/>
      <c r="W129" s="21"/>
      <c r="X129" s="21"/>
      <c r="Y129" s="21"/>
      <c r="Z129" s="20"/>
      <c r="AA129" s="23"/>
      <c r="AB129" s="1"/>
      <c r="AC129" s="1"/>
      <c r="AD129" s="1"/>
      <c r="AE129" s="1"/>
      <c r="AF129" s="1"/>
    </row>
    <row r="130" spans="1:32" ht="15.7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1"/>
      <c r="P130" s="20"/>
      <c r="Q130" s="21"/>
      <c r="R130" s="21"/>
      <c r="S130" s="21"/>
      <c r="T130" s="20"/>
      <c r="U130" s="21"/>
      <c r="V130" s="21"/>
      <c r="W130" s="21"/>
      <c r="X130" s="21"/>
      <c r="Y130" s="21"/>
      <c r="Z130" s="20"/>
      <c r="AA130" s="23"/>
      <c r="AB130" s="1"/>
      <c r="AC130" s="1"/>
      <c r="AD130" s="1"/>
      <c r="AE130" s="1"/>
      <c r="AF130" s="1"/>
    </row>
    <row r="131" spans="1:32" ht="15.7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1"/>
      <c r="P131" s="20"/>
      <c r="Q131" s="21"/>
      <c r="R131" s="21"/>
      <c r="S131" s="21"/>
      <c r="T131" s="20"/>
      <c r="U131" s="21"/>
      <c r="V131" s="21"/>
      <c r="W131" s="21"/>
      <c r="X131" s="21"/>
      <c r="Y131" s="21"/>
      <c r="Z131" s="20"/>
      <c r="AA131" s="23"/>
      <c r="AB131" s="1"/>
      <c r="AC131" s="1"/>
      <c r="AD131" s="1"/>
      <c r="AE131" s="1"/>
      <c r="AF131" s="1"/>
    </row>
    <row r="132" spans="1:32" ht="15.7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1"/>
      <c r="P132" s="20"/>
      <c r="Q132" s="21"/>
      <c r="R132" s="21"/>
      <c r="S132" s="21"/>
      <c r="T132" s="20"/>
      <c r="U132" s="21"/>
      <c r="V132" s="21"/>
      <c r="W132" s="21"/>
      <c r="X132" s="21"/>
      <c r="Y132" s="21"/>
      <c r="Z132" s="20"/>
      <c r="AA132" s="23"/>
      <c r="AB132" s="1"/>
      <c r="AC132" s="1"/>
      <c r="AD132" s="1"/>
      <c r="AE132" s="1"/>
      <c r="AF132" s="1"/>
    </row>
    <row r="133" spans="1:32" ht="15.7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1"/>
      <c r="P133" s="20"/>
      <c r="Q133" s="21"/>
      <c r="R133" s="21"/>
      <c r="S133" s="21"/>
      <c r="T133" s="20"/>
      <c r="U133" s="21"/>
      <c r="V133" s="21"/>
      <c r="W133" s="21"/>
      <c r="X133" s="21"/>
      <c r="Y133" s="21"/>
      <c r="Z133" s="20"/>
      <c r="AA133" s="23"/>
      <c r="AB133" s="1"/>
      <c r="AC133" s="1"/>
      <c r="AD133" s="1"/>
      <c r="AE133" s="1"/>
      <c r="AF133" s="1"/>
    </row>
    <row r="134" spans="1:32" ht="15.7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1"/>
      <c r="P134" s="20"/>
      <c r="Q134" s="21"/>
      <c r="R134" s="21"/>
      <c r="S134" s="21"/>
      <c r="T134" s="20"/>
      <c r="U134" s="21"/>
      <c r="V134" s="21"/>
      <c r="W134" s="21"/>
      <c r="X134" s="21"/>
      <c r="Y134" s="21"/>
      <c r="Z134" s="20"/>
      <c r="AA134" s="23"/>
      <c r="AB134" s="1"/>
      <c r="AC134" s="1"/>
      <c r="AD134" s="1"/>
      <c r="AE134" s="1"/>
      <c r="AF134" s="1"/>
    </row>
    <row r="135" spans="1:32" ht="15.7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1"/>
      <c r="P135" s="20"/>
      <c r="Q135" s="21"/>
      <c r="R135" s="21"/>
      <c r="S135" s="21"/>
      <c r="T135" s="20"/>
      <c r="U135" s="21"/>
      <c r="V135" s="21"/>
      <c r="W135" s="21"/>
      <c r="X135" s="21"/>
      <c r="Y135" s="21"/>
      <c r="Z135" s="20"/>
      <c r="AA135" s="23"/>
      <c r="AB135" s="1"/>
      <c r="AC135" s="1"/>
      <c r="AD135" s="1"/>
      <c r="AE135" s="1"/>
      <c r="AF135" s="1"/>
    </row>
    <row r="136" spans="1:32" ht="15.7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1"/>
      <c r="P136" s="20"/>
      <c r="Q136" s="21"/>
      <c r="R136" s="21"/>
      <c r="S136" s="21"/>
      <c r="T136" s="20"/>
      <c r="U136" s="21"/>
      <c r="V136" s="21"/>
      <c r="W136" s="21"/>
      <c r="X136" s="21"/>
      <c r="Y136" s="21"/>
      <c r="Z136" s="20"/>
      <c r="AA136" s="23"/>
      <c r="AB136" s="1"/>
      <c r="AC136" s="1"/>
      <c r="AD136" s="1"/>
      <c r="AE136" s="1"/>
      <c r="AF136" s="1"/>
    </row>
    <row r="137" spans="1:32" ht="15.7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1"/>
      <c r="P137" s="20"/>
      <c r="Q137" s="21"/>
      <c r="R137" s="21"/>
      <c r="S137" s="21"/>
      <c r="T137" s="20"/>
      <c r="U137" s="21"/>
      <c r="V137" s="21"/>
      <c r="W137" s="21"/>
      <c r="X137" s="21"/>
      <c r="Y137" s="21"/>
      <c r="Z137" s="20"/>
      <c r="AA137" s="23"/>
      <c r="AB137" s="1"/>
      <c r="AC137" s="1"/>
      <c r="AD137" s="1"/>
      <c r="AE137" s="1"/>
      <c r="AF137" s="1"/>
    </row>
    <row r="138" spans="1:32" ht="15.7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1"/>
      <c r="P138" s="20"/>
      <c r="Q138" s="21"/>
      <c r="R138" s="21"/>
      <c r="S138" s="21"/>
      <c r="T138" s="20"/>
      <c r="U138" s="21"/>
      <c r="V138" s="21"/>
      <c r="W138" s="21"/>
      <c r="X138" s="21"/>
      <c r="Y138" s="21"/>
      <c r="Z138" s="20"/>
      <c r="AA138" s="23"/>
      <c r="AB138" s="1"/>
      <c r="AC138" s="1"/>
      <c r="AD138" s="1"/>
      <c r="AE138" s="1"/>
      <c r="AF138" s="1"/>
    </row>
    <row r="139" spans="1:32" ht="15.7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1"/>
      <c r="P139" s="20"/>
      <c r="Q139" s="21"/>
      <c r="R139" s="21"/>
      <c r="S139" s="21"/>
      <c r="T139" s="20"/>
      <c r="U139" s="21"/>
      <c r="V139" s="21"/>
      <c r="W139" s="21"/>
      <c r="X139" s="21"/>
      <c r="Y139" s="21"/>
      <c r="Z139" s="20"/>
      <c r="AA139" s="23"/>
      <c r="AB139" s="1"/>
      <c r="AC139" s="1"/>
      <c r="AD139" s="1"/>
      <c r="AE139" s="1"/>
      <c r="AF139" s="1"/>
    </row>
    <row r="140" spans="1:32" ht="15.7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1"/>
      <c r="P140" s="20"/>
      <c r="Q140" s="21"/>
      <c r="R140" s="21"/>
      <c r="S140" s="21"/>
      <c r="T140" s="20"/>
      <c r="U140" s="21"/>
      <c r="V140" s="21"/>
      <c r="W140" s="21"/>
      <c r="X140" s="21"/>
      <c r="Y140" s="21"/>
      <c r="Z140" s="20"/>
      <c r="AA140" s="23"/>
      <c r="AB140" s="1"/>
      <c r="AC140" s="1"/>
      <c r="AD140" s="1"/>
      <c r="AE140" s="1"/>
      <c r="AF140" s="1"/>
    </row>
    <row r="141" spans="1:32" ht="15.7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1"/>
      <c r="P141" s="20"/>
      <c r="Q141" s="21"/>
      <c r="R141" s="21"/>
      <c r="S141" s="21"/>
      <c r="T141" s="20"/>
      <c r="U141" s="21"/>
      <c r="V141" s="21"/>
      <c r="W141" s="21"/>
      <c r="X141" s="21"/>
      <c r="Y141" s="21"/>
      <c r="Z141" s="20"/>
      <c r="AA141" s="23"/>
      <c r="AB141" s="1"/>
      <c r="AC141" s="1"/>
      <c r="AD141" s="1"/>
      <c r="AE141" s="1"/>
      <c r="AF141" s="1"/>
    </row>
    <row r="142" spans="1:32" ht="15.7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1"/>
      <c r="P142" s="20"/>
      <c r="Q142" s="21"/>
      <c r="R142" s="21"/>
      <c r="S142" s="21"/>
      <c r="T142" s="20"/>
      <c r="U142" s="21"/>
      <c r="V142" s="21"/>
      <c r="W142" s="21"/>
      <c r="X142" s="21"/>
      <c r="Y142" s="21"/>
      <c r="Z142" s="20"/>
      <c r="AA142" s="23"/>
      <c r="AB142" s="1"/>
      <c r="AC142" s="1"/>
      <c r="AD142" s="1"/>
      <c r="AE142" s="1"/>
      <c r="AF142" s="1"/>
    </row>
    <row r="143" spans="1:32" ht="15.7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1"/>
      <c r="P143" s="20"/>
      <c r="Q143" s="21"/>
      <c r="R143" s="21"/>
      <c r="S143" s="21"/>
      <c r="T143" s="20"/>
      <c r="U143" s="21"/>
      <c r="V143" s="21"/>
      <c r="W143" s="21"/>
      <c r="X143" s="21"/>
      <c r="Y143" s="21"/>
      <c r="Z143" s="20"/>
      <c r="AA143" s="23"/>
      <c r="AB143" s="1"/>
      <c r="AC143" s="1"/>
      <c r="AD143" s="1"/>
      <c r="AE143" s="1"/>
      <c r="AF143" s="1"/>
    </row>
    <row r="144" spans="1:32" ht="15.7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1"/>
      <c r="P144" s="20"/>
      <c r="Q144" s="21"/>
      <c r="R144" s="21"/>
      <c r="S144" s="21"/>
      <c r="T144" s="20"/>
      <c r="U144" s="21"/>
      <c r="V144" s="21"/>
      <c r="W144" s="21"/>
      <c r="X144" s="21"/>
      <c r="Y144" s="21"/>
      <c r="Z144" s="20"/>
      <c r="AA144" s="23"/>
      <c r="AB144" s="1"/>
      <c r="AC144" s="1"/>
      <c r="AD144" s="1"/>
      <c r="AE144" s="1"/>
      <c r="AF144" s="1"/>
    </row>
    <row r="145" spans="1:32" ht="15.7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1"/>
      <c r="P145" s="20"/>
      <c r="Q145" s="21"/>
      <c r="R145" s="21"/>
      <c r="S145" s="21"/>
      <c r="T145" s="20"/>
      <c r="U145" s="21"/>
      <c r="V145" s="21"/>
      <c r="W145" s="21"/>
      <c r="X145" s="21"/>
      <c r="Y145" s="21"/>
      <c r="Z145" s="20"/>
      <c r="AA145" s="23"/>
      <c r="AB145" s="1"/>
      <c r="AC145" s="1"/>
      <c r="AD145" s="1"/>
      <c r="AE145" s="1"/>
      <c r="AF145" s="1"/>
    </row>
    <row r="146" spans="1:32" ht="15.7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1"/>
      <c r="P146" s="20"/>
      <c r="Q146" s="21"/>
      <c r="R146" s="21"/>
      <c r="S146" s="21"/>
      <c r="T146" s="20"/>
      <c r="U146" s="21"/>
      <c r="V146" s="21"/>
      <c r="W146" s="21"/>
      <c r="X146" s="21"/>
      <c r="Y146" s="21"/>
      <c r="Z146" s="20"/>
      <c r="AA146" s="23"/>
      <c r="AB146" s="1"/>
      <c r="AC146" s="1"/>
      <c r="AD146" s="1"/>
      <c r="AE146" s="1"/>
      <c r="AF146" s="1"/>
    </row>
    <row r="147" spans="1:32" ht="15.7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1"/>
      <c r="P147" s="20"/>
      <c r="Q147" s="21"/>
      <c r="R147" s="21"/>
      <c r="S147" s="21"/>
      <c r="T147" s="20"/>
      <c r="U147" s="21"/>
      <c r="V147" s="21"/>
      <c r="W147" s="21"/>
      <c r="X147" s="21"/>
      <c r="Y147" s="21"/>
      <c r="Z147" s="20"/>
      <c r="AA147" s="23"/>
      <c r="AB147" s="1"/>
      <c r="AC147" s="1"/>
      <c r="AD147" s="1"/>
      <c r="AE147" s="1"/>
      <c r="AF147" s="1"/>
    </row>
    <row r="148" spans="1:32" ht="15.7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1"/>
      <c r="P148" s="20"/>
      <c r="Q148" s="21"/>
      <c r="R148" s="21"/>
      <c r="S148" s="21"/>
      <c r="T148" s="20"/>
      <c r="U148" s="21"/>
      <c r="V148" s="21"/>
      <c r="W148" s="21"/>
      <c r="X148" s="21"/>
      <c r="Y148" s="21"/>
      <c r="Z148" s="20"/>
      <c r="AA148" s="23"/>
      <c r="AB148" s="1"/>
      <c r="AC148" s="1"/>
      <c r="AD148" s="1"/>
      <c r="AE148" s="1"/>
      <c r="AF148" s="1"/>
    </row>
    <row r="149" spans="1:32" ht="15.7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1"/>
      <c r="P149" s="20"/>
      <c r="Q149" s="21"/>
      <c r="R149" s="21"/>
      <c r="S149" s="21"/>
      <c r="T149" s="20"/>
      <c r="U149" s="21"/>
      <c r="V149" s="21"/>
      <c r="W149" s="21"/>
      <c r="X149" s="21"/>
      <c r="Y149" s="21"/>
      <c r="Z149" s="20"/>
      <c r="AA149" s="23"/>
      <c r="AB149" s="1"/>
      <c r="AC149" s="1"/>
      <c r="AD149" s="1"/>
      <c r="AE149" s="1"/>
      <c r="AF149" s="1"/>
    </row>
    <row r="150" spans="1:32" ht="15.7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1"/>
      <c r="P150" s="20"/>
      <c r="Q150" s="21"/>
      <c r="R150" s="21"/>
      <c r="S150" s="21"/>
      <c r="T150" s="20"/>
      <c r="U150" s="21"/>
      <c r="V150" s="21"/>
      <c r="W150" s="21"/>
      <c r="X150" s="21"/>
      <c r="Y150" s="21"/>
      <c r="Z150" s="20"/>
      <c r="AA150" s="23"/>
      <c r="AB150" s="1"/>
      <c r="AC150" s="1"/>
      <c r="AD150" s="1"/>
      <c r="AE150" s="1"/>
      <c r="AF150" s="1"/>
    </row>
    <row r="151" spans="1:32" ht="15.7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1"/>
      <c r="P151" s="20"/>
      <c r="Q151" s="21"/>
      <c r="R151" s="21"/>
      <c r="S151" s="21"/>
      <c r="T151" s="20"/>
      <c r="U151" s="21"/>
      <c r="V151" s="21"/>
      <c r="W151" s="21"/>
      <c r="X151" s="21"/>
      <c r="Y151" s="21"/>
      <c r="Z151" s="20"/>
      <c r="AA151" s="23"/>
      <c r="AB151" s="1"/>
      <c r="AC151" s="1"/>
      <c r="AD151" s="1"/>
      <c r="AE151" s="1"/>
      <c r="AF151" s="1"/>
    </row>
    <row r="152" spans="1:32" ht="15.7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1"/>
      <c r="P152" s="20"/>
      <c r="Q152" s="21"/>
      <c r="R152" s="21"/>
      <c r="S152" s="21"/>
      <c r="T152" s="20"/>
      <c r="U152" s="21"/>
      <c r="V152" s="21"/>
      <c r="W152" s="21"/>
      <c r="X152" s="21"/>
      <c r="Y152" s="21"/>
      <c r="Z152" s="20"/>
      <c r="AA152" s="23"/>
      <c r="AB152" s="1"/>
      <c r="AC152" s="1"/>
      <c r="AD152" s="1"/>
      <c r="AE152" s="1"/>
      <c r="AF152" s="1"/>
    </row>
    <row r="153" spans="1:32" ht="15.7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1"/>
      <c r="P153" s="20"/>
      <c r="Q153" s="21"/>
      <c r="R153" s="21"/>
      <c r="S153" s="21"/>
      <c r="T153" s="20"/>
      <c r="U153" s="21"/>
      <c r="V153" s="21"/>
      <c r="W153" s="21"/>
      <c r="X153" s="21"/>
      <c r="Y153" s="21"/>
      <c r="Z153" s="20"/>
      <c r="AA153" s="23"/>
      <c r="AB153" s="1"/>
      <c r="AC153" s="1"/>
      <c r="AD153" s="1"/>
      <c r="AE153" s="1"/>
      <c r="AF153" s="1"/>
    </row>
    <row r="154" spans="1:32" ht="15.7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1"/>
      <c r="P154" s="20"/>
      <c r="Q154" s="21"/>
      <c r="R154" s="21"/>
      <c r="S154" s="21"/>
      <c r="T154" s="20"/>
      <c r="U154" s="21"/>
      <c r="V154" s="21"/>
      <c r="W154" s="21"/>
      <c r="X154" s="21"/>
      <c r="Y154" s="21"/>
      <c r="Z154" s="20"/>
      <c r="AA154" s="23"/>
      <c r="AB154" s="1"/>
      <c r="AC154" s="1"/>
      <c r="AD154" s="1"/>
      <c r="AE154" s="1"/>
      <c r="AF154" s="1"/>
    </row>
    <row r="155" spans="1:32" ht="15.7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1"/>
      <c r="P155" s="20"/>
      <c r="Q155" s="21"/>
      <c r="R155" s="21"/>
      <c r="S155" s="21"/>
      <c r="T155" s="20"/>
      <c r="U155" s="21"/>
      <c r="V155" s="21"/>
      <c r="W155" s="21"/>
      <c r="X155" s="21"/>
      <c r="Y155" s="21"/>
      <c r="Z155" s="20"/>
      <c r="AA155" s="23"/>
      <c r="AB155" s="1"/>
      <c r="AC155" s="1"/>
      <c r="AD155" s="1"/>
      <c r="AE155" s="1"/>
      <c r="AF155" s="1"/>
    </row>
    <row r="156" spans="1:32" ht="15.7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1"/>
      <c r="P156" s="20"/>
      <c r="Q156" s="21"/>
      <c r="R156" s="21"/>
      <c r="S156" s="21"/>
      <c r="T156" s="20"/>
      <c r="U156" s="21"/>
      <c r="V156" s="21"/>
      <c r="W156" s="21"/>
      <c r="X156" s="21"/>
      <c r="Y156" s="21"/>
      <c r="Z156" s="20"/>
      <c r="AA156" s="23"/>
      <c r="AB156" s="1"/>
      <c r="AC156" s="1"/>
      <c r="AD156" s="1"/>
      <c r="AE156" s="1"/>
      <c r="AF156" s="1"/>
    </row>
    <row r="157" spans="1:32" ht="15.7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1"/>
      <c r="P157" s="20"/>
      <c r="Q157" s="21"/>
      <c r="R157" s="21"/>
      <c r="S157" s="21"/>
      <c r="T157" s="20"/>
      <c r="U157" s="21"/>
      <c r="V157" s="21"/>
      <c r="W157" s="21"/>
      <c r="X157" s="21"/>
      <c r="Y157" s="21"/>
      <c r="Z157" s="20"/>
      <c r="AA157" s="23"/>
      <c r="AB157" s="1"/>
      <c r="AC157" s="1"/>
      <c r="AD157" s="1"/>
      <c r="AE157" s="1"/>
      <c r="AF157" s="1"/>
    </row>
    <row r="158" spans="1:32" ht="15.7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1"/>
      <c r="P158" s="20"/>
      <c r="Q158" s="21"/>
      <c r="R158" s="21"/>
      <c r="S158" s="21"/>
      <c r="T158" s="20"/>
      <c r="U158" s="21"/>
      <c r="V158" s="21"/>
      <c r="W158" s="21"/>
      <c r="X158" s="21"/>
      <c r="Y158" s="21"/>
      <c r="Z158" s="20"/>
      <c r="AA158" s="23"/>
      <c r="AB158" s="1"/>
      <c r="AC158" s="1"/>
      <c r="AD158" s="1"/>
      <c r="AE158" s="1"/>
      <c r="AF158" s="1"/>
    </row>
    <row r="159" spans="1:32" ht="15.7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1"/>
      <c r="P159" s="20"/>
      <c r="Q159" s="21"/>
      <c r="R159" s="21"/>
      <c r="S159" s="21"/>
      <c r="T159" s="20"/>
      <c r="U159" s="21"/>
      <c r="V159" s="21"/>
      <c r="W159" s="21"/>
      <c r="X159" s="21"/>
      <c r="Y159" s="21"/>
      <c r="Z159" s="20"/>
      <c r="AA159" s="23"/>
      <c r="AB159" s="1"/>
      <c r="AC159" s="1"/>
      <c r="AD159" s="1"/>
      <c r="AE159" s="1"/>
      <c r="AF159" s="1"/>
    </row>
    <row r="160" spans="1:32" ht="15.7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1"/>
      <c r="P160" s="20"/>
      <c r="Q160" s="21"/>
      <c r="R160" s="21"/>
      <c r="S160" s="21"/>
      <c r="T160" s="20"/>
      <c r="U160" s="21"/>
      <c r="V160" s="21"/>
      <c r="W160" s="21"/>
      <c r="X160" s="21"/>
      <c r="Y160" s="21"/>
      <c r="Z160" s="20"/>
      <c r="AA160" s="23"/>
      <c r="AB160" s="1"/>
      <c r="AC160" s="1"/>
      <c r="AD160" s="1"/>
      <c r="AE160" s="1"/>
      <c r="AF160" s="1"/>
    </row>
    <row r="161" spans="1:32" ht="15.7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1"/>
      <c r="P161" s="20"/>
      <c r="Q161" s="21"/>
      <c r="R161" s="21"/>
      <c r="S161" s="21"/>
      <c r="T161" s="20"/>
      <c r="U161" s="21"/>
      <c r="V161" s="21"/>
      <c r="W161" s="21"/>
      <c r="X161" s="21"/>
      <c r="Y161" s="21"/>
      <c r="Z161" s="20"/>
      <c r="AA161" s="23"/>
      <c r="AB161" s="1"/>
      <c r="AC161" s="1"/>
      <c r="AD161" s="1"/>
      <c r="AE161" s="1"/>
      <c r="AF161" s="1"/>
    </row>
    <row r="162" spans="1:32" ht="15.7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1"/>
      <c r="P162" s="20"/>
      <c r="Q162" s="21"/>
      <c r="R162" s="21"/>
      <c r="S162" s="21"/>
      <c r="T162" s="20"/>
      <c r="U162" s="21"/>
      <c r="V162" s="21"/>
      <c r="W162" s="21"/>
      <c r="X162" s="21"/>
      <c r="Y162" s="21"/>
      <c r="Z162" s="20"/>
      <c r="AA162" s="23"/>
      <c r="AB162" s="1"/>
      <c r="AC162" s="1"/>
      <c r="AD162" s="1"/>
      <c r="AE162" s="1"/>
      <c r="AF162" s="1"/>
    </row>
    <row r="163" spans="1:32" ht="15.7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1"/>
      <c r="P163" s="20"/>
      <c r="Q163" s="21"/>
      <c r="R163" s="21"/>
      <c r="S163" s="21"/>
      <c r="T163" s="20"/>
      <c r="U163" s="21"/>
      <c r="V163" s="21"/>
      <c r="W163" s="21"/>
      <c r="X163" s="21"/>
      <c r="Y163" s="21"/>
      <c r="Z163" s="20"/>
      <c r="AA163" s="23"/>
      <c r="AB163" s="1"/>
      <c r="AC163" s="1"/>
      <c r="AD163" s="1"/>
      <c r="AE163" s="1"/>
      <c r="AF163" s="1"/>
    </row>
    <row r="164" spans="1:32" ht="15.7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1"/>
      <c r="P164" s="20"/>
      <c r="Q164" s="21"/>
      <c r="R164" s="21"/>
      <c r="S164" s="21"/>
      <c r="T164" s="20"/>
      <c r="U164" s="21"/>
      <c r="V164" s="21"/>
      <c r="W164" s="21"/>
      <c r="X164" s="21"/>
      <c r="Y164" s="21"/>
      <c r="Z164" s="20"/>
      <c r="AA164" s="23"/>
      <c r="AB164" s="1"/>
      <c r="AC164" s="1"/>
      <c r="AD164" s="1"/>
      <c r="AE164" s="1"/>
      <c r="AF164" s="1"/>
    </row>
    <row r="165" spans="1:32" ht="15.7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1"/>
      <c r="P165" s="20"/>
      <c r="Q165" s="21"/>
      <c r="R165" s="21"/>
      <c r="S165" s="21"/>
      <c r="T165" s="20"/>
      <c r="U165" s="21"/>
      <c r="V165" s="21"/>
      <c r="W165" s="21"/>
      <c r="X165" s="21"/>
      <c r="Y165" s="21"/>
      <c r="Z165" s="20"/>
      <c r="AA165" s="23"/>
      <c r="AB165" s="1"/>
      <c r="AC165" s="1"/>
      <c r="AD165" s="1"/>
      <c r="AE165" s="1"/>
      <c r="AF165" s="1"/>
    </row>
    <row r="166" spans="1:32" ht="15.7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1"/>
      <c r="P166" s="20"/>
      <c r="Q166" s="21"/>
      <c r="R166" s="21"/>
      <c r="S166" s="21"/>
      <c r="T166" s="20"/>
      <c r="U166" s="21"/>
      <c r="V166" s="21"/>
      <c r="W166" s="21"/>
      <c r="X166" s="21"/>
      <c r="Y166" s="21"/>
      <c r="Z166" s="20"/>
      <c r="AA166" s="23"/>
      <c r="AB166" s="1"/>
      <c r="AC166" s="1"/>
      <c r="AD166" s="1"/>
      <c r="AE166" s="1"/>
      <c r="AF166" s="1"/>
    </row>
    <row r="167" spans="1:32" ht="15.7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1"/>
      <c r="P167" s="20"/>
      <c r="Q167" s="21"/>
      <c r="R167" s="21"/>
      <c r="S167" s="21"/>
      <c r="T167" s="20"/>
      <c r="U167" s="21"/>
      <c r="V167" s="21"/>
      <c r="W167" s="21"/>
      <c r="X167" s="21"/>
      <c r="Y167" s="21"/>
      <c r="Z167" s="20"/>
      <c r="AA167" s="23"/>
      <c r="AB167" s="1"/>
      <c r="AC167" s="1"/>
      <c r="AD167" s="1"/>
      <c r="AE167" s="1"/>
      <c r="AF167" s="1"/>
    </row>
    <row r="168" spans="1:32" ht="15.7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1"/>
      <c r="P168" s="20"/>
      <c r="Q168" s="21"/>
      <c r="R168" s="21"/>
      <c r="S168" s="21"/>
      <c r="T168" s="20"/>
      <c r="U168" s="21"/>
      <c r="V168" s="21"/>
      <c r="W168" s="21"/>
      <c r="X168" s="21"/>
      <c r="Y168" s="21"/>
      <c r="Z168" s="20"/>
      <c r="AA168" s="23"/>
      <c r="AB168" s="1"/>
      <c r="AC168" s="1"/>
      <c r="AD168" s="1"/>
      <c r="AE168" s="1"/>
      <c r="AF168" s="1"/>
    </row>
    <row r="169" spans="1:32" ht="15.7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1"/>
      <c r="P169" s="20"/>
      <c r="Q169" s="21"/>
      <c r="R169" s="21"/>
      <c r="S169" s="21"/>
      <c r="T169" s="20"/>
      <c r="U169" s="21"/>
      <c r="V169" s="21"/>
      <c r="W169" s="21"/>
      <c r="X169" s="21"/>
      <c r="Y169" s="21"/>
      <c r="Z169" s="20"/>
      <c r="AA169" s="23"/>
      <c r="AB169" s="1"/>
      <c r="AC169" s="1"/>
      <c r="AD169" s="1"/>
      <c r="AE169" s="1"/>
      <c r="AF169" s="1"/>
    </row>
    <row r="170" spans="1:32" ht="15.7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1"/>
      <c r="P170" s="20"/>
      <c r="Q170" s="21"/>
      <c r="R170" s="21"/>
      <c r="S170" s="21"/>
      <c r="T170" s="20"/>
      <c r="U170" s="21"/>
      <c r="V170" s="21"/>
      <c r="W170" s="21"/>
      <c r="X170" s="21"/>
      <c r="Y170" s="21"/>
      <c r="Z170" s="20"/>
      <c r="AA170" s="23"/>
      <c r="AB170" s="1"/>
      <c r="AC170" s="1"/>
      <c r="AD170" s="1"/>
      <c r="AE170" s="1"/>
      <c r="AF170" s="1"/>
    </row>
    <row r="171" spans="1:32" ht="15.7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1"/>
      <c r="P171" s="20"/>
      <c r="Q171" s="21"/>
      <c r="R171" s="21"/>
      <c r="S171" s="21"/>
      <c r="T171" s="20"/>
      <c r="U171" s="21"/>
      <c r="V171" s="21"/>
      <c r="W171" s="21"/>
      <c r="X171" s="21"/>
      <c r="Y171" s="21"/>
      <c r="Z171" s="20"/>
      <c r="AA171" s="23"/>
      <c r="AB171" s="1"/>
      <c r="AC171" s="1"/>
      <c r="AD171" s="1"/>
      <c r="AE171" s="1"/>
      <c r="AF171" s="1"/>
    </row>
    <row r="172" spans="1:32" ht="15.7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1"/>
      <c r="P172" s="20"/>
      <c r="Q172" s="21"/>
      <c r="R172" s="21"/>
      <c r="S172" s="21"/>
      <c r="T172" s="20"/>
      <c r="U172" s="21"/>
      <c r="V172" s="21"/>
      <c r="W172" s="21"/>
      <c r="X172" s="21"/>
      <c r="Y172" s="21"/>
      <c r="Z172" s="20"/>
      <c r="AA172" s="23"/>
      <c r="AB172" s="1"/>
      <c r="AC172" s="1"/>
      <c r="AD172" s="1"/>
      <c r="AE172" s="1"/>
      <c r="AF172" s="1"/>
    </row>
    <row r="173" spans="1:32" ht="15.7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1"/>
      <c r="P173" s="20"/>
      <c r="Q173" s="21"/>
      <c r="R173" s="21"/>
      <c r="S173" s="21"/>
      <c r="T173" s="20"/>
      <c r="U173" s="21"/>
      <c r="V173" s="21"/>
      <c r="W173" s="21"/>
      <c r="X173" s="21"/>
      <c r="Y173" s="21"/>
      <c r="Z173" s="20"/>
      <c r="AA173" s="23"/>
      <c r="AB173" s="1"/>
      <c r="AC173" s="1"/>
      <c r="AD173" s="1"/>
      <c r="AE173" s="1"/>
      <c r="AF173" s="1"/>
    </row>
    <row r="174" spans="1:32" ht="15.7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1"/>
      <c r="P174" s="20"/>
      <c r="Q174" s="21"/>
      <c r="R174" s="21"/>
      <c r="S174" s="21"/>
      <c r="T174" s="20"/>
      <c r="U174" s="21"/>
      <c r="V174" s="21"/>
      <c r="W174" s="21"/>
      <c r="X174" s="21"/>
      <c r="Y174" s="21"/>
      <c r="Z174" s="20"/>
      <c r="AA174" s="23"/>
      <c r="AB174" s="1"/>
      <c r="AC174" s="1"/>
      <c r="AD174" s="1"/>
      <c r="AE174" s="1"/>
      <c r="AF174" s="1"/>
    </row>
    <row r="175" spans="1:32" ht="15.7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1"/>
      <c r="P175" s="20"/>
      <c r="Q175" s="21"/>
      <c r="R175" s="21"/>
      <c r="S175" s="21"/>
      <c r="T175" s="20"/>
      <c r="U175" s="21"/>
      <c r="V175" s="21"/>
      <c r="W175" s="21"/>
      <c r="X175" s="21"/>
      <c r="Y175" s="21"/>
      <c r="Z175" s="20"/>
      <c r="AA175" s="23"/>
      <c r="AB175" s="1"/>
      <c r="AC175" s="1"/>
      <c r="AD175" s="1"/>
      <c r="AE175" s="1"/>
      <c r="AF175" s="1"/>
    </row>
    <row r="176" spans="1:32" ht="15.7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1"/>
      <c r="P176" s="20"/>
      <c r="Q176" s="21"/>
      <c r="R176" s="21"/>
      <c r="S176" s="21"/>
      <c r="T176" s="20"/>
      <c r="U176" s="21"/>
      <c r="V176" s="21"/>
      <c r="W176" s="21"/>
      <c r="X176" s="21"/>
      <c r="Y176" s="21"/>
      <c r="Z176" s="20"/>
      <c r="AA176" s="23"/>
      <c r="AB176" s="1"/>
      <c r="AC176" s="1"/>
      <c r="AD176" s="1"/>
      <c r="AE176" s="1"/>
      <c r="AF176" s="1"/>
    </row>
    <row r="177" spans="1:32" ht="15.7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1"/>
      <c r="P177" s="20"/>
      <c r="Q177" s="21"/>
      <c r="R177" s="21"/>
      <c r="S177" s="21"/>
      <c r="T177" s="20"/>
      <c r="U177" s="21"/>
      <c r="V177" s="21"/>
      <c r="W177" s="21"/>
      <c r="X177" s="21"/>
      <c r="Y177" s="21"/>
      <c r="Z177" s="20"/>
      <c r="AA177" s="23"/>
      <c r="AB177" s="1"/>
      <c r="AC177" s="1"/>
      <c r="AD177" s="1"/>
      <c r="AE177" s="1"/>
      <c r="AF177" s="1"/>
    </row>
    <row r="178" spans="1:32" ht="15.7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1"/>
      <c r="P178" s="20"/>
      <c r="Q178" s="21"/>
      <c r="R178" s="21"/>
      <c r="S178" s="21"/>
      <c r="T178" s="20"/>
      <c r="U178" s="21"/>
      <c r="V178" s="21"/>
      <c r="W178" s="21"/>
      <c r="X178" s="21"/>
      <c r="Y178" s="21"/>
      <c r="Z178" s="20"/>
      <c r="AA178" s="23"/>
      <c r="AB178" s="1"/>
      <c r="AC178" s="1"/>
      <c r="AD178" s="1"/>
      <c r="AE178" s="1"/>
      <c r="AF178" s="1"/>
    </row>
    <row r="179" spans="1:32" ht="15.7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1"/>
      <c r="P179" s="20"/>
      <c r="Q179" s="21"/>
      <c r="R179" s="21"/>
      <c r="S179" s="21"/>
      <c r="T179" s="20"/>
      <c r="U179" s="21"/>
      <c r="V179" s="21"/>
      <c r="W179" s="21"/>
      <c r="X179" s="21"/>
      <c r="Y179" s="21"/>
      <c r="Z179" s="20"/>
      <c r="AA179" s="23"/>
      <c r="AB179" s="1"/>
      <c r="AC179" s="1"/>
      <c r="AD179" s="1"/>
      <c r="AE179" s="1"/>
      <c r="AF179" s="1"/>
    </row>
    <row r="180" spans="1:32" ht="15.7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1"/>
      <c r="P180" s="20"/>
      <c r="Q180" s="21"/>
      <c r="R180" s="21"/>
      <c r="S180" s="21"/>
      <c r="T180" s="20"/>
      <c r="U180" s="21"/>
      <c r="V180" s="21"/>
      <c r="W180" s="21"/>
      <c r="X180" s="21"/>
      <c r="Y180" s="21"/>
      <c r="Z180" s="20"/>
      <c r="AA180" s="23"/>
      <c r="AB180" s="1"/>
      <c r="AC180" s="1"/>
      <c r="AD180" s="1"/>
      <c r="AE180" s="1"/>
      <c r="AF180" s="1"/>
    </row>
    <row r="181" spans="1:32" ht="15.7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1"/>
      <c r="P181" s="20"/>
      <c r="Q181" s="21"/>
      <c r="R181" s="21"/>
      <c r="S181" s="21"/>
      <c r="T181" s="20"/>
      <c r="U181" s="21"/>
      <c r="V181" s="21"/>
      <c r="W181" s="21"/>
      <c r="X181" s="21"/>
      <c r="Y181" s="21"/>
      <c r="Z181" s="20"/>
      <c r="AA181" s="23"/>
      <c r="AB181" s="1"/>
      <c r="AC181" s="1"/>
      <c r="AD181" s="1"/>
      <c r="AE181" s="1"/>
      <c r="AF181" s="1"/>
    </row>
    <row r="182" spans="1:32" ht="15.7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1"/>
      <c r="P182" s="20"/>
      <c r="Q182" s="21"/>
      <c r="R182" s="21"/>
      <c r="S182" s="21"/>
      <c r="T182" s="20"/>
      <c r="U182" s="21"/>
      <c r="V182" s="21"/>
      <c r="W182" s="21"/>
      <c r="X182" s="21"/>
      <c r="Y182" s="21"/>
      <c r="Z182" s="20"/>
      <c r="AA182" s="23"/>
      <c r="AB182" s="1"/>
      <c r="AC182" s="1"/>
      <c r="AD182" s="1"/>
      <c r="AE182" s="1"/>
      <c r="AF182" s="1"/>
    </row>
    <row r="183" spans="1:32" ht="15.7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1"/>
      <c r="P183" s="20"/>
      <c r="Q183" s="21"/>
      <c r="R183" s="21"/>
      <c r="S183" s="21"/>
      <c r="T183" s="20"/>
      <c r="U183" s="21"/>
      <c r="V183" s="21"/>
      <c r="W183" s="21"/>
      <c r="X183" s="21"/>
      <c r="Y183" s="21"/>
      <c r="Z183" s="20"/>
      <c r="AA183" s="23"/>
      <c r="AB183" s="1"/>
      <c r="AC183" s="1"/>
      <c r="AD183" s="1"/>
      <c r="AE183" s="1"/>
      <c r="AF183" s="1"/>
    </row>
    <row r="184" spans="1:32" ht="15.7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1"/>
      <c r="P184" s="20"/>
      <c r="Q184" s="21"/>
      <c r="R184" s="21"/>
      <c r="S184" s="21"/>
      <c r="T184" s="20"/>
      <c r="U184" s="21"/>
      <c r="V184" s="21"/>
      <c r="W184" s="21"/>
      <c r="X184" s="21"/>
      <c r="Y184" s="21"/>
      <c r="Z184" s="20"/>
      <c r="AA184" s="23"/>
      <c r="AB184" s="1"/>
      <c r="AC184" s="1"/>
      <c r="AD184" s="1"/>
      <c r="AE184" s="1"/>
      <c r="AF184" s="1"/>
    </row>
    <row r="185" spans="1:32" ht="15.7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1"/>
      <c r="P185" s="20"/>
      <c r="Q185" s="21"/>
      <c r="R185" s="21"/>
      <c r="S185" s="21"/>
      <c r="T185" s="20"/>
      <c r="U185" s="21"/>
      <c r="V185" s="21"/>
      <c r="W185" s="21"/>
      <c r="X185" s="21"/>
      <c r="Y185" s="21"/>
      <c r="Z185" s="20"/>
      <c r="AA185" s="23"/>
      <c r="AB185" s="1"/>
      <c r="AC185" s="1"/>
      <c r="AD185" s="1"/>
      <c r="AE185" s="1"/>
      <c r="AF185" s="1"/>
    </row>
    <row r="186" spans="1:32" ht="15.7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1"/>
      <c r="P186" s="20"/>
      <c r="Q186" s="21"/>
      <c r="R186" s="21"/>
      <c r="S186" s="21"/>
      <c r="T186" s="20"/>
      <c r="U186" s="21"/>
      <c r="V186" s="21"/>
      <c r="W186" s="21"/>
      <c r="X186" s="21"/>
      <c r="Y186" s="21"/>
      <c r="Z186" s="20"/>
      <c r="AA186" s="23"/>
      <c r="AB186" s="1"/>
      <c r="AC186" s="1"/>
      <c r="AD186" s="1"/>
      <c r="AE186" s="1"/>
      <c r="AF186" s="1"/>
    </row>
    <row r="187" spans="1:32" ht="15.7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1"/>
      <c r="P187" s="20"/>
      <c r="Q187" s="21"/>
      <c r="R187" s="21"/>
      <c r="S187" s="21"/>
      <c r="T187" s="20"/>
      <c r="U187" s="21"/>
      <c r="V187" s="21"/>
      <c r="W187" s="21"/>
      <c r="X187" s="21"/>
      <c r="Y187" s="21"/>
      <c r="Z187" s="20"/>
      <c r="AA187" s="23"/>
      <c r="AB187" s="1"/>
      <c r="AC187" s="1"/>
      <c r="AD187" s="1"/>
      <c r="AE187" s="1"/>
      <c r="AF187" s="1"/>
    </row>
    <row r="188" spans="1:32" ht="15.7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1"/>
      <c r="P188" s="20"/>
      <c r="Q188" s="21"/>
      <c r="R188" s="21"/>
      <c r="S188" s="21"/>
      <c r="T188" s="20"/>
      <c r="U188" s="21"/>
      <c r="V188" s="21"/>
      <c r="W188" s="21"/>
      <c r="X188" s="21"/>
      <c r="Y188" s="21"/>
      <c r="Z188" s="20"/>
      <c r="AA188" s="23"/>
      <c r="AB188" s="1"/>
      <c r="AC188" s="1"/>
      <c r="AD188" s="1"/>
      <c r="AE188" s="1"/>
      <c r="AF188" s="1"/>
    </row>
    <row r="189" spans="1:32" ht="15.7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1"/>
      <c r="P189" s="20"/>
      <c r="Q189" s="21"/>
      <c r="R189" s="21"/>
      <c r="S189" s="21"/>
      <c r="T189" s="20"/>
      <c r="U189" s="21"/>
      <c r="V189" s="21"/>
      <c r="W189" s="21"/>
      <c r="X189" s="21"/>
      <c r="Y189" s="21"/>
      <c r="Z189" s="20"/>
      <c r="AA189" s="23"/>
      <c r="AB189" s="1"/>
      <c r="AC189" s="1"/>
      <c r="AD189" s="1"/>
      <c r="AE189" s="1"/>
      <c r="AF189" s="1"/>
    </row>
    <row r="190" spans="1:32" ht="15.7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1"/>
      <c r="P190" s="20"/>
      <c r="Q190" s="21"/>
      <c r="R190" s="21"/>
      <c r="S190" s="21"/>
      <c r="T190" s="20"/>
      <c r="U190" s="21"/>
      <c r="V190" s="21"/>
      <c r="W190" s="21"/>
      <c r="X190" s="21"/>
      <c r="Y190" s="21"/>
      <c r="Z190" s="20"/>
      <c r="AA190" s="23"/>
      <c r="AB190" s="1"/>
      <c r="AC190" s="1"/>
      <c r="AD190" s="1"/>
      <c r="AE190" s="1"/>
      <c r="AF190" s="1"/>
    </row>
    <row r="191" spans="1:32" ht="15.7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1"/>
      <c r="P191" s="20"/>
      <c r="Q191" s="21"/>
      <c r="R191" s="21"/>
      <c r="S191" s="21"/>
      <c r="T191" s="20"/>
      <c r="U191" s="21"/>
      <c r="V191" s="21"/>
      <c r="W191" s="21"/>
      <c r="X191" s="21"/>
      <c r="Y191" s="21"/>
      <c r="Z191" s="20"/>
      <c r="AA191" s="23"/>
      <c r="AB191" s="1"/>
      <c r="AC191" s="1"/>
      <c r="AD191" s="1"/>
      <c r="AE191" s="1"/>
      <c r="AF191" s="1"/>
    </row>
    <row r="192" spans="1:32" ht="15.7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1"/>
      <c r="P192" s="20"/>
      <c r="Q192" s="21"/>
      <c r="R192" s="21"/>
      <c r="S192" s="21"/>
      <c r="T192" s="20"/>
      <c r="U192" s="21"/>
      <c r="V192" s="21"/>
      <c r="W192" s="21"/>
      <c r="X192" s="21"/>
      <c r="Y192" s="21"/>
      <c r="Z192" s="20"/>
      <c r="AA192" s="23"/>
      <c r="AB192" s="1"/>
      <c r="AC192" s="1"/>
      <c r="AD192" s="1"/>
      <c r="AE192" s="1"/>
      <c r="AF192" s="1"/>
    </row>
    <row r="193" spans="1:32" ht="15.7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1"/>
      <c r="P193" s="20"/>
      <c r="Q193" s="21"/>
      <c r="R193" s="21"/>
      <c r="S193" s="21"/>
      <c r="T193" s="20"/>
      <c r="U193" s="21"/>
      <c r="V193" s="21"/>
      <c r="W193" s="21"/>
      <c r="X193" s="21"/>
      <c r="Y193" s="21"/>
      <c r="Z193" s="20"/>
      <c r="AA193" s="23"/>
      <c r="AB193" s="1"/>
      <c r="AC193" s="1"/>
      <c r="AD193" s="1"/>
      <c r="AE193" s="1"/>
      <c r="AF193" s="1"/>
    </row>
    <row r="194" spans="1:32" ht="15.7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1"/>
      <c r="P194" s="20"/>
      <c r="Q194" s="21"/>
      <c r="R194" s="21"/>
      <c r="S194" s="21"/>
      <c r="T194" s="20"/>
      <c r="U194" s="21"/>
      <c r="V194" s="21"/>
      <c r="W194" s="21"/>
      <c r="X194" s="21"/>
      <c r="Y194" s="21"/>
      <c r="Z194" s="20"/>
      <c r="AA194" s="23"/>
      <c r="AB194" s="1"/>
      <c r="AC194" s="1"/>
      <c r="AD194" s="1"/>
      <c r="AE194" s="1"/>
      <c r="AF194" s="1"/>
    </row>
    <row r="195" spans="1:32" ht="15.7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1"/>
      <c r="P195" s="20"/>
      <c r="Q195" s="21"/>
      <c r="R195" s="21"/>
      <c r="S195" s="21"/>
      <c r="T195" s="20"/>
      <c r="U195" s="21"/>
      <c r="V195" s="21"/>
      <c r="W195" s="21"/>
      <c r="X195" s="21"/>
      <c r="Y195" s="21"/>
      <c r="Z195" s="20"/>
      <c r="AA195" s="23"/>
      <c r="AB195" s="1"/>
      <c r="AC195" s="1"/>
      <c r="AD195" s="1"/>
      <c r="AE195" s="1"/>
      <c r="AF195" s="1"/>
    </row>
    <row r="196" spans="1:32" ht="15.7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1"/>
      <c r="P196" s="20"/>
      <c r="Q196" s="21"/>
      <c r="R196" s="21"/>
      <c r="S196" s="21"/>
      <c r="T196" s="20"/>
      <c r="U196" s="21"/>
      <c r="V196" s="21"/>
      <c r="W196" s="21"/>
      <c r="X196" s="21"/>
      <c r="Y196" s="21"/>
      <c r="Z196" s="20"/>
      <c r="AA196" s="23"/>
      <c r="AB196" s="1"/>
      <c r="AC196" s="1"/>
      <c r="AD196" s="1"/>
      <c r="AE196" s="1"/>
      <c r="AF196" s="1"/>
    </row>
    <row r="197" spans="1:32" ht="15.7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1"/>
      <c r="P197" s="20"/>
      <c r="Q197" s="21"/>
      <c r="R197" s="21"/>
      <c r="S197" s="21"/>
      <c r="T197" s="20"/>
      <c r="U197" s="21"/>
      <c r="V197" s="21"/>
      <c r="W197" s="21"/>
      <c r="X197" s="21"/>
      <c r="Y197" s="21"/>
      <c r="Z197" s="20"/>
      <c r="AA197" s="23"/>
      <c r="AB197" s="1"/>
      <c r="AC197" s="1"/>
      <c r="AD197" s="1"/>
      <c r="AE197" s="1"/>
      <c r="AF197" s="1"/>
    </row>
    <row r="198" spans="1:32" ht="15.7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1"/>
      <c r="P198" s="20"/>
      <c r="Q198" s="21"/>
      <c r="R198" s="21"/>
      <c r="S198" s="21"/>
      <c r="T198" s="20"/>
      <c r="U198" s="21"/>
      <c r="V198" s="21"/>
      <c r="W198" s="21"/>
      <c r="X198" s="21"/>
      <c r="Y198" s="21"/>
      <c r="Z198" s="20"/>
      <c r="AA198" s="23"/>
      <c r="AB198" s="1"/>
      <c r="AC198" s="1"/>
      <c r="AD198" s="1"/>
      <c r="AE198" s="1"/>
      <c r="AF198" s="1"/>
    </row>
    <row r="199" spans="1:32" ht="15.7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1"/>
      <c r="P199" s="20"/>
      <c r="Q199" s="21"/>
      <c r="R199" s="21"/>
      <c r="S199" s="21"/>
      <c r="T199" s="20"/>
      <c r="U199" s="21"/>
      <c r="V199" s="21"/>
      <c r="W199" s="21"/>
      <c r="X199" s="21"/>
      <c r="Y199" s="21"/>
      <c r="Z199" s="20"/>
      <c r="AA199" s="23"/>
      <c r="AB199" s="1"/>
      <c r="AC199" s="1"/>
      <c r="AD199" s="1"/>
      <c r="AE199" s="1"/>
      <c r="AF199" s="1"/>
    </row>
    <row r="200" spans="1:32" ht="15.7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1"/>
      <c r="P200" s="20"/>
      <c r="Q200" s="21"/>
      <c r="R200" s="21"/>
      <c r="S200" s="21"/>
      <c r="T200" s="20"/>
      <c r="U200" s="21"/>
      <c r="V200" s="21"/>
      <c r="W200" s="21"/>
      <c r="X200" s="21"/>
      <c r="Y200" s="21"/>
      <c r="Z200" s="20"/>
      <c r="AA200" s="23"/>
      <c r="AB200" s="1"/>
      <c r="AC200" s="1"/>
      <c r="AD200" s="1"/>
      <c r="AE200" s="1"/>
      <c r="AF200" s="1"/>
    </row>
    <row r="201" spans="1:32" ht="15.7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1"/>
      <c r="P201" s="20"/>
      <c r="Q201" s="21"/>
      <c r="R201" s="21"/>
      <c r="S201" s="21"/>
      <c r="T201" s="20"/>
      <c r="U201" s="21"/>
      <c r="V201" s="21"/>
      <c r="W201" s="21"/>
      <c r="X201" s="21"/>
      <c r="Y201" s="21"/>
      <c r="Z201" s="20"/>
      <c r="AA201" s="23"/>
      <c r="AB201" s="1"/>
      <c r="AC201" s="1"/>
      <c r="AD201" s="1"/>
      <c r="AE201" s="1"/>
      <c r="AF201" s="1"/>
    </row>
    <row r="202" spans="1:32" ht="15.7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1"/>
      <c r="P202" s="20"/>
      <c r="Q202" s="21"/>
      <c r="R202" s="21"/>
      <c r="S202" s="21"/>
      <c r="T202" s="20"/>
      <c r="U202" s="21"/>
      <c r="V202" s="21"/>
      <c r="W202" s="21"/>
      <c r="X202" s="21"/>
      <c r="Y202" s="21"/>
      <c r="Z202" s="20"/>
      <c r="AA202" s="23"/>
      <c r="AB202" s="1"/>
      <c r="AC202" s="1"/>
      <c r="AD202" s="1"/>
      <c r="AE202" s="1"/>
      <c r="AF202" s="1"/>
    </row>
    <row r="203" spans="1:32" ht="15.7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1"/>
      <c r="P203" s="20"/>
      <c r="Q203" s="21"/>
      <c r="R203" s="21"/>
      <c r="S203" s="21"/>
      <c r="T203" s="20"/>
      <c r="U203" s="21"/>
      <c r="V203" s="21"/>
      <c r="W203" s="21"/>
      <c r="X203" s="21"/>
      <c r="Y203" s="21"/>
      <c r="Z203" s="20"/>
      <c r="AA203" s="23"/>
      <c r="AB203" s="1"/>
      <c r="AC203" s="1"/>
      <c r="AD203" s="1"/>
      <c r="AE203" s="1"/>
      <c r="AF203" s="1"/>
    </row>
    <row r="204" spans="1:32" ht="15.7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1"/>
      <c r="P204" s="20"/>
      <c r="Q204" s="21"/>
      <c r="R204" s="21"/>
      <c r="S204" s="21"/>
      <c r="T204" s="20"/>
      <c r="U204" s="21"/>
      <c r="V204" s="21"/>
      <c r="W204" s="21"/>
      <c r="X204" s="21"/>
      <c r="Y204" s="21"/>
      <c r="Z204" s="20"/>
      <c r="AA204" s="23"/>
      <c r="AB204" s="1"/>
      <c r="AC204" s="1"/>
      <c r="AD204" s="1"/>
      <c r="AE204" s="1"/>
      <c r="AF204" s="1"/>
    </row>
    <row r="205" spans="1:32" ht="15.7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1"/>
      <c r="P205" s="20"/>
      <c r="Q205" s="21"/>
      <c r="R205" s="21"/>
      <c r="S205" s="21"/>
      <c r="T205" s="20"/>
      <c r="U205" s="21"/>
      <c r="V205" s="21"/>
      <c r="W205" s="21"/>
      <c r="X205" s="21"/>
      <c r="Y205" s="21"/>
      <c r="Z205" s="20"/>
      <c r="AA205" s="23"/>
      <c r="AB205" s="1"/>
      <c r="AC205" s="1"/>
      <c r="AD205" s="1"/>
      <c r="AE205" s="1"/>
      <c r="AF205" s="1"/>
    </row>
    <row r="206" spans="1:32" ht="15.7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1"/>
      <c r="P206" s="20"/>
      <c r="Q206" s="21"/>
      <c r="R206" s="21"/>
      <c r="S206" s="21"/>
      <c r="T206" s="20"/>
      <c r="U206" s="21"/>
      <c r="V206" s="21"/>
      <c r="W206" s="21"/>
      <c r="X206" s="21"/>
      <c r="Y206" s="21"/>
      <c r="Z206" s="20"/>
      <c r="AA206" s="23"/>
      <c r="AB206" s="1"/>
      <c r="AC206" s="1"/>
      <c r="AD206" s="1"/>
      <c r="AE206" s="1"/>
      <c r="AF206" s="1"/>
    </row>
    <row r="207" spans="1:32" ht="15.7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1"/>
      <c r="P207" s="20"/>
      <c r="Q207" s="21"/>
      <c r="R207" s="21"/>
      <c r="S207" s="21"/>
      <c r="T207" s="20"/>
      <c r="U207" s="21"/>
      <c r="V207" s="21"/>
      <c r="W207" s="21"/>
      <c r="X207" s="21"/>
      <c r="Y207" s="21"/>
      <c r="Z207" s="20"/>
      <c r="AA207" s="23"/>
      <c r="AB207" s="1"/>
      <c r="AC207" s="1"/>
      <c r="AD207" s="1"/>
      <c r="AE207" s="1"/>
      <c r="AF207" s="1"/>
    </row>
    <row r="208" spans="1:32" ht="15.7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1"/>
      <c r="P208" s="20"/>
      <c r="Q208" s="21"/>
      <c r="R208" s="21"/>
      <c r="S208" s="21"/>
      <c r="T208" s="20"/>
      <c r="U208" s="21"/>
      <c r="V208" s="21"/>
      <c r="W208" s="21"/>
      <c r="X208" s="21"/>
      <c r="Y208" s="21"/>
      <c r="Z208" s="20"/>
      <c r="AA208" s="23"/>
      <c r="AB208" s="1"/>
      <c r="AC208" s="1"/>
      <c r="AD208" s="1"/>
      <c r="AE208" s="1"/>
      <c r="AF208" s="1"/>
    </row>
    <row r="209" spans="1:32" ht="15.7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1"/>
      <c r="P209" s="20"/>
      <c r="Q209" s="21"/>
      <c r="R209" s="21"/>
      <c r="S209" s="21"/>
      <c r="T209" s="20"/>
      <c r="U209" s="21"/>
      <c r="V209" s="21"/>
      <c r="W209" s="21"/>
      <c r="X209" s="21"/>
      <c r="Y209" s="21"/>
      <c r="Z209" s="20"/>
      <c r="AA209" s="23"/>
      <c r="AB209" s="1"/>
      <c r="AC209" s="1"/>
      <c r="AD209" s="1"/>
      <c r="AE209" s="1"/>
      <c r="AF209" s="1"/>
    </row>
    <row r="210" spans="1:32" ht="15.7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1"/>
      <c r="P210" s="20"/>
      <c r="Q210" s="21"/>
      <c r="R210" s="21"/>
      <c r="S210" s="21"/>
      <c r="T210" s="20"/>
      <c r="U210" s="21"/>
      <c r="V210" s="21"/>
      <c r="W210" s="21"/>
      <c r="X210" s="21"/>
      <c r="Y210" s="21"/>
      <c r="Z210" s="20"/>
      <c r="AA210" s="23"/>
      <c r="AB210" s="1"/>
      <c r="AC210" s="1"/>
      <c r="AD210" s="1"/>
      <c r="AE210" s="1"/>
      <c r="AF210" s="1"/>
    </row>
    <row r="211" spans="1:32" ht="15.7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1"/>
      <c r="P211" s="20"/>
      <c r="Q211" s="21"/>
      <c r="R211" s="21"/>
      <c r="S211" s="21"/>
      <c r="T211" s="20"/>
      <c r="U211" s="21"/>
      <c r="V211" s="21"/>
      <c r="W211" s="21"/>
      <c r="X211" s="21"/>
      <c r="Y211" s="21"/>
      <c r="Z211" s="20"/>
      <c r="AA211" s="23"/>
      <c r="AB211" s="1"/>
      <c r="AC211" s="1"/>
      <c r="AD211" s="1"/>
      <c r="AE211" s="1"/>
      <c r="AF211" s="1"/>
    </row>
    <row r="212" spans="1:32" ht="15.7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1"/>
      <c r="P212" s="20"/>
      <c r="Q212" s="21"/>
      <c r="R212" s="21"/>
      <c r="S212" s="21"/>
      <c r="T212" s="20"/>
      <c r="U212" s="21"/>
      <c r="V212" s="21"/>
      <c r="W212" s="21"/>
      <c r="X212" s="21"/>
      <c r="Y212" s="21"/>
      <c r="Z212" s="20"/>
      <c r="AA212" s="23"/>
      <c r="AB212" s="1"/>
      <c r="AC212" s="1"/>
      <c r="AD212" s="1"/>
      <c r="AE212" s="1"/>
      <c r="AF212" s="1"/>
    </row>
    <row r="213" spans="1:32" ht="15.7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1"/>
      <c r="P213" s="20"/>
      <c r="Q213" s="21"/>
      <c r="R213" s="21"/>
      <c r="S213" s="21"/>
      <c r="T213" s="20"/>
      <c r="U213" s="21"/>
      <c r="V213" s="21"/>
      <c r="W213" s="21"/>
      <c r="X213" s="21"/>
      <c r="Y213" s="21"/>
      <c r="Z213" s="20"/>
      <c r="AA213" s="23"/>
      <c r="AB213" s="1"/>
      <c r="AC213" s="1"/>
      <c r="AD213" s="1"/>
      <c r="AE213" s="1"/>
      <c r="AF213" s="1"/>
    </row>
    <row r="214" spans="1:32" ht="15.7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1"/>
      <c r="P214" s="20"/>
      <c r="Q214" s="21"/>
      <c r="R214" s="21"/>
      <c r="S214" s="21"/>
      <c r="T214" s="20"/>
      <c r="U214" s="21"/>
      <c r="V214" s="21"/>
      <c r="W214" s="21"/>
      <c r="X214" s="21"/>
      <c r="Y214" s="21"/>
      <c r="Z214" s="20"/>
      <c r="AA214" s="23"/>
      <c r="AB214" s="1"/>
      <c r="AC214" s="1"/>
      <c r="AD214" s="1"/>
      <c r="AE214" s="1"/>
      <c r="AF214" s="1"/>
    </row>
    <row r="215" spans="1:32" ht="15.7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1"/>
      <c r="P215" s="20"/>
      <c r="Q215" s="21"/>
      <c r="R215" s="21"/>
      <c r="S215" s="21"/>
      <c r="T215" s="20"/>
      <c r="U215" s="21"/>
      <c r="V215" s="21"/>
      <c r="W215" s="21"/>
      <c r="X215" s="21"/>
      <c r="Y215" s="21"/>
      <c r="Z215" s="20"/>
      <c r="AA215" s="23"/>
      <c r="AB215" s="1"/>
      <c r="AC215" s="1"/>
      <c r="AD215" s="1"/>
      <c r="AE215" s="1"/>
      <c r="AF215" s="1"/>
    </row>
    <row r="216" spans="1:32" ht="15.7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1"/>
      <c r="P216" s="20"/>
      <c r="Q216" s="21"/>
      <c r="R216" s="21"/>
      <c r="S216" s="21"/>
      <c r="T216" s="20"/>
      <c r="U216" s="21"/>
      <c r="V216" s="21"/>
      <c r="W216" s="21"/>
      <c r="X216" s="21"/>
      <c r="Y216" s="21"/>
      <c r="Z216" s="20"/>
      <c r="AA216" s="23"/>
      <c r="AB216" s="1"/>
      <c r="AC216" s="1"/>
      <c r="AD216" s="1"/>
      <c r="AE216" s="1"/>
      <c r="AF216" s="1"/>
    </row>
    <row r="217" spans="1:32" ht="15.7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1"/>
      <c r="P217" s="20"/>
      <c r="Q217" s="21"/>
      <c r="R217" s="21"/>
      <c r="S217" s="21"/>
      <c r="T217" s="20"/>
      <c r="U217" s="21"/>
      <c r="V217" s="21"/>
      <c r="W217" s="21"/>
      <c r="X217" s="21"/>
      <c r="Y217" s="21"/>
      <c r="Z217" s="20"/>
      <c r="AA217" s="23"/>
      <c r="AB217" s="1"/>
      <c r="AC217" s="1"/>
      <c r="AD217" s="1"/>
      <c r="AE217" s="1"/>
      <c r="AF217" s="1"/>
    </row>
    <row r="218" spans="1:32" ht="15.7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1"/>
      <c r="P218" s="20"/>
      <c r="Q218" s="21"/>
      <c r="R218" s="21"/>
      <c r="S218" s="21"/>
      <c r="T218" s="20"/>
      <c r="U218" s="21"/>
      <c r="V218" s="21"/>
      <c r="W218" s="21"/>
      <c r="X218" s="21"/>
      <c r="Y218" s="21"/>
      <c r="Z218" s="20"/>
      <c r="AA218" s="23"/>
      <c r="AB218" s="1"/>
      <c r="AC218" s="1"/>
      <c r="AD218" s="1"/>
      <c r="AE218" s="1"/>
      <c r="AF218" s="1"/>
    </row>
    <row r="219" spans="1:32" ht="15.7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1"/>
      <c r="P219" s="20"/>
      <c r="Q219" s="21"/>
      <c r="R219" s="21"/>
      <c r="S219" s="21"/>
      <c r="T219" s="20"/>
      <c r="U219" s="21"/>
      <c r="V219" s="21"/>
      <c r="W219" s="21"/>
      <c r="X219" s="21"/>
      <c r="Y219" s="21"/>
      <c r="Z219" s="20"/>
      <c r="AA219" s="23"/>
      <c r="AB219" s="1"/>
      <c r="AC219" s="1"/>
      <c r="AD219" s="1"/>
      <c r="AE219" s="1"/>
      <c r="AF219" s="1"/>
    </row>
    <row r="220" spans="1:32" ht="15.7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1"/>
      <c r="P220" s="20"/>
      <c r="Q220" s="21"/>
      <c r="R220" s="21"/>
      <c r="S220" s="21"/>
      <c r="T220" s="20"/>
      <c r="U220" s="21"/>
      <c r="V220" s="21"/>
      <c r="W220" s="21"/>
      <c r="X220" s="21"/>
      <c r="Y220" s="21"/>
      <c r="Z220" s="20"/>
      <c r="AA220" s="23"/>
      <c r="AB220" s="1"/>
      <c r="AC220" s="1"/>
      <c r="AD220" s="1"/>
      <c r="AE220" s="1"/>
      <c r="AF220" s="1"/>
    </row>
    <row r="221" spans="1:32" ht="15.7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1"/>
      <c r="P221" s="20"/>
      <c r="Q221" s="21"/>
      <c r="R221" s="21"/>
      <c r="S221" s="21"/>
      <c r="T221" s="20"/>
      <c r="U221" s="21"/>
      <c r="V221" s="21"/>
      <c r="W221" s="21"/>
      <c r="X221" s="21"/>
      <c r="Y221" s="21"/>
      <c r="Z221" s="20"/>
      <c r="AA221" s="23"/>
      <c r="AB221" s="1"/>
      <c r="AC221" s="1"/>
      <c r="AD221" s="1"/>
      <c r="AE221" s="1"/>
      <c r="AF221" s="1"/>
    </row>
    <row r="222" spans="1:32" ht="15.7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1"/>
      <c r="P222" s="20"/>
      <c r="Q222" s="21"/>
      <c r="R222" s="21"/>
      <c r="S222" s="21"/>
      <c r="T222" s="20"/>
      <c r="U222" s="21"/>
      <c r="V222" s="21"/>
      <c r="W222" s="21"/>
      <c r="X222" s="21"/>
      <c r="Y222" s="21"/>
      <c r="Z222" s="20"/>
      <c r="AA222" s="23"/>
      <c r="AB222" s="1"/>
      <c r="AC222" s="1"/>
      <c r="AD222" s="1"/>
      <c r="AE222" s="1"/>
      <c r="AF222" s="1"/>
    </row>
    <row r="223" spans="1:32" ht="15.7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1"/>
      <c r="P223" s="20"/>
      <c r="Q223" s="21"/>
      <c r="R223" s="21"/>
      <c r="S223" s="21"/>
      <c r="T223" s="20"/>
      <c r="U223" s="21"/>
      <c r="V223" s="21"/>
      <c r="W223" s="21"/>
      <c r="X223" s="21"/>
      <c r="Y223" s="21"/>
      <c r="Z223" s="20"/>
      <c r="AA223" s="23"/>
      <c r="AB223" s="1"/>
      <c r="AC223" s="1"/>
      <c r="AD223" s="1"/>
      <c r="AE223" s="1"/>
      <c r="AF223" s="1"/>
    </row>
    <row r="224" spans="1:32" ht="15.7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1"/>
      <c r="P224" s="20"/>
      <c r="Q224" s="21"/>
      <c r="R224" s="21"/>
      <c r="S224" s="21"/>
      <c r="T224" s="20"/>
      <c r="U224" s="21"/>
      <c r="V224" s="21"/>
      <c r="W224" s="21"/>
      <c r="X224" s="21"/>
      <c r="Y224" s="21"/>
      <c r="Z224" s="20"/>
      <c r="AA224" s="23"/>
      <c r="AB224" s="1"/>
      <c r="AC224" s="1"/>
      <c r="AD224" s="1"/>
      <c r="AE224" s="1"/>
      <c r="AF224" s="1"/>
    </row>
    <row r="225" spans="1:32" ht="15.7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1"/>
      <c r="P225" s="20"/>
      <c r="Q225" s="21"/>
      <c r="R225" s="21"/>
      <c r="S225" s="21"/>
      <c r="T225" s="20"/>
      <c r="U225" s="21"/>
      <c r="V225" s="21"/>
      <c r="W225" s="21"/>
      <c r="X225" s="21"/>
      <c r="Y225" s="21"/>
      <c r="Z225" s="20"/>
      <c r="AA225" s="23"/>
      <c r="AB225" s="1"/>
      <c r="AC225" s="1"/>
      <c r="AD225" s="1"/>
      <c r="AE225" s="1"/>
      <c r="AF225" s="1"/>
    </row>
    <row r="226" spans="1:32" ht="15.7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1"/>
      <c r="P226" s="20"/>
      <c r="Q226" s="21"/>
      <c r="R226" s="21"/>
      <c r="S226" s="21"/>
      <c r="T226" s="20"/>
      <c r="U226" s="21"/>
      <c r="V226" s="21"/>
      <c r="W226" s="21"/>
      <c r="X226" s="21"/>
      <c r="Y226" s="21"/>
      <c r="Z226" s="20"/>
      <c r="AA226" s="23"/>
      <c r="AB226" s="1"/>
      <c r="AC226" s="1"/>
      <c r="AD226" s="1"/>
      <c r="AE226" s="1"/>
      <c r="AF226" s="1"/>
    </row>
    <row r="227" spans="1:32" ht="15.7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1"/>
      <c r="P227" s="20"/>
      <c r="Q227" s="21"/>
      <c r="R227" s="21"/>
      <c r="S227" s="21"/>
      <c r="T227" s="20"/>
      <c r="U227" s="21"/>
      <c r="V227" s="21"/>
      <c r="W227" s="21"/>
      <c r="X227" s="21"/>
      <c r="Y227" s="21"/>
      <c r="Z227" s="20"/>
      <c r="AA227" s="23"/>
      <c r="AB227" s="1"/>
      <c r="AC227" s="1"/>
      <c r="AD227" s="1"/>
      <c r="AE227" s="1"/>
      <c r="AF227" s="1"/>
    </row>
    <row r="228" spans="1:32" ht="15.7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1"/>
      <c r="P228" s="20"/>
      <c r="Q228" s="21"/>
      <c r="R228" s="21"/>
      <c r="S228" s="21"/>
      <c r="T228" s="20"/>
      <c r="U228" s="21"/>
      <c r="V228" s="21"/>
      <c r="W228" s="21"/>
      <c r="X228" s="21"/>
      <c r="Y228" s="21"/>
      <c r="Z228" s="20"/>
      <c r="AA228" s="23"/>
      <c r="AB228" s="1"/>
      <c r="AC228" s="1"/>
      <c r="AD228" s="1"/>
      <c r="AE228" s="1"/>
      <c r="AF228" s="1"/>
    </row>
    <row r="229" spans="1:32" ht="15.7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1"/>
      <c r="P229" s="20"/>
      <c r="Q229" s="21"/>
      <c r="R229" s="21"/>
      <c r="S229" s="21"/>
      <c r="T229" s="20"/>
      <c r="U229" s="21"/>
      <c r="V229" s="21"/>
      <c r="W229" s="21"/>
      <c r="X229" s="21"/>
      <c r="Y229" s="21"/>
      <c r="Z229" s="20"/>
      <c r="AA229" s="23"/>
      <c r="AB229" s="1"/>
      <c r="AC229" s="1"/>
      <c r="AD229" s="1"/>
      <c r="AE229" s="1"/>
      <c r="AF229" s="1"/>
    </row>
    <row r="230" spans="1:32" ht="15.7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1"/>
      <c r="P230" s="20"/>
      <c r="Q230" s="21"/>
      <c r="R230" s="21"/>
      <c r="S230" s="21"/>
      <c r="T230" s="20"/>
      <c r="U230" s="21"/>
      <c r="V230" s="21"/>
      <c r="W230" s="21"/>
      <c r="X230" s="21"/>
      <c r="Y230" s="21"/>
      <c r="Z230" s="20"/>
      <c r="AA230" s="23"/>
      <c r="AB230" s="1"/>
      <c r="AC230" s="1"/>
      <c r="AD230" s="1"/>
      <c r="AE230" s="1"/>
      <c r="AF230" s="1"/>
    </row>
    <row r="231" spans="1:32" ht="15.7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1"/>
      <c r="P231" s="20"/>
      <c r="Q231" s="21"/>
      <c r="R231" s="21"/>
      <c r="S231" s="21"/>
      <c r="T231" s="20"/>
      <c r="U231" s="21"/>
      <c r="V231" s="21"/>
      <c r="W231" s="21"/>
      <c r="X231" s="21"/>
      <c r="Y231" s="21"/>
      <c r="Z231" s="20"/>
      <c r="AA231" s="23"/>
      <c r="AB231" s="1"/>
      <c r="AC231" s="1"/>
      <c r="AD231" s="1"/>
      <c r="AE231" s="1"/>
      <c r="AF231" s="1"/>
    </row>
    <row r="232" spans="1:32" ht="15.7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1"/>
      <c r="P232" s="20"/>
      <c r="Q232" s="21"/>
      <c r="R232" s="21"/>
      <c r="S232" s="21"/>
      <c r="T232" s="20"/>
      <c r="U232" s="21"/>
      <c r="V232" s="21"/>
      <c r="W232" s="21"/>
      <c r="X232" s="21"/>
      <c r="Y232" s="21"/>
      <c r="Z232" s="20"/>
      <c r="AA232" s="23"/>
      <c r="AB232" s="1"/>
      <c r="AC232" s="1"/>
      <c r="AD232" s="1"/>
      <c r="AE232" s="1"/>
      <c r="AF232" s="1"/>
    </row>
    <row r="233" spans="1:32" ht="15.7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1"/>
      <c r="P233" s="20"/>
      <c r="Q233" s="21"/>
      <c r="R233" s="21"/>
      <c r="S233" s="21"/>
      <c r="T233" s="20"/>
      <c r="U233" s="21"/>
      <c r="V233" s="21"/>
      <c r="W233" s="21"/>
      <c r="X233" s="21"/>
      <c r="Y233" s="21"/>
      <c r="Z233" s="20"/>
      <c r="AA233" s="23"/>
      <c r="AB233" s="1"/>
      <c r="AC233" s="1"/>
      <c r="AD233" s="1"/>
      <c r="AE233" s="1"/>
      <c r="AF233" s="1"/>
    </row>
    <row r="234" spans="1:32" ht="15.7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1"/>
      <c r="P234" s="20"/>
      <c r="Q234" s="21"/>
      <c r="R234" s="21"/>
      <c r="S234" s="21"/>
      <c r="T234" s="20"/>
      <c r="U234" s="21"/>
      <c r="V234" s="21"/>
      <c r="W234" s="21"/>
      <c r="X234" s="21"/>
      <c r="Y234" s="21"/>
      <c r="Z234" s="20"/>
      <c r="AA234" s="23"/>
      <c r="AB234" s="1"/>
      <c r="AC234" s="1"/>
      <c r="AD234" s="1"/>
      <c r="AE234" s="1"/>
      <c r="AF234" s="1"/>
    </row>
    <row r="235" spans="1:32" ht="15.7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1"/>
      <c r="P235" s="20"/>
      <c r="Q235" s="21"/>
      <c r="R235" s="21"/>
      <c r="S235" s="21"/>
      <c r="T235" s="20"/>
      <c r="U235" s="21"/>
      <c r="V235" s="21"/>
      <c r="W235" s="21"/>
      <c r="X235" s="21"/>
      <c r="Y235" s="21"/>
      <c r="Z235" s="20"/>
      <c r="AA235" s="23"/>
      <c r="AB235" s="1"/>
      <c r="AC235" s="1"/>
      <c r="AD235" s="1"/>
      <c r="AE235" s="1"/>
      <c r="AF235" s="1"/>
    </row>
    <row r="236" spans="1:32" ht="15.7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1"/>
      <c r="P236" s="20"/>
      <c r="Q236" s="21"/>
      <c r="R236" s="21"/>
      <c r="S236" s="21"/>
      <c r="T236" s="20"/>
      <c r="U236" s="21"/>
      <c r="V236" s="21"/>
      <c r="W236" s="21"/>
      <c r="X236" s="21"/>
      <c r="Y236" s="21"/>
      <c r="Z236" s="20"/>
      <c r="AA236" s="23"/>
      <c r="AB236" s="1"/>
      <c r="AC236" s="1"/>
      <c r="AD236" s="1"/>
      <c r="AE236" s="1"/>
      <c r="AF236" s="1"/>
    </row>
    <row r="237" spans="1:32" ht="15.7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1"/>
      <c r="P237" s="20"/>
      <c r="Q237" s="21"/>
      <c r="R237" s="21"/>
      <c r="S237" s="21"/>
      <c r="T237" s="20"/>
      <c r="U237" s="21"/>
      <c r="V237" s="21"/>
      <c r="W237" s="21"/>
      <c r="X237" s="21"/>
      <c r="Y237" s="21"/>
      <c r="Z237" s="20"/>
      <c r="AA237" s="23"/>
      <c r="AB237" s="1"/>
      <c r="AC237" s="1"/>
      <c r="AD237" s="1"/>
      <c r="AE237" s="1"/>
      <c r="AF237" s="1"/>
    </row>
    <row r="238" spans="1:32" ht="15.7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1"/>
      <c r="P238" s="20"/>
      <c r="Q238" s="21"/>
      <c r="R238" s="21"/>
      <c r="S238" s="21"/>
      <c r="T238" s="20"/>
      <c r="U238" s="21"/>
      <c r="V238" s="21"/>
      <c r="W238" s="21"/>
      <c r="X238" s="21"/>
      <c r="Y238" s="21"/>
      <c r="Z238" s="20"/>
      <c r="AA238" s="23"/>
      <c r="AB238" s="1"/>
      <c r="AC238" s="1"/>
      <c r="AD238" s="1"/>
      <c r="AE238" s="1"/>
      <c r="AF238" s="1"/>
    </row>
    <row r="239" spans="1:32" ht="15.7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1"/>
      <c r="P239" s="20"/>
      <c r="Q239" s="21"/>
      <c r="R239" s="21"/>
      <c r="S239" s="21"/>
      <c r="T239" s="20"/>
      <c r="U239" s="21"/>
      <c r="V239" s="21"/>
      <c r="W239" s="21"/>
      <c r="X239" s="21"/>
      <c r="Y239" s="21"/>
      <c r="Z239" s="20"/>
      <c r="AA239" s="23"/>
      <c r="AB239" s="1"/>
      <c r="AC239" s="1"/>
      <c r="AD239" s="1"/>
      <c r="AE239" s="1"/>
      <c r="AF239" s="1"/>
    </row>
    <row r="240" spans="1:32" ht="15.7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1"/>
      <c r="P240" s="20"/>
      <c r="Q240" s="21"/>
      <c r="R240" s="21"/>
      <c r="S240" s="21"/>
      <c r="T240" s="20"/>
      <c r="U240" s="21"/>
      <c r="V240" s="21"/>
      <c r="W240" s="21"/>
      <c r="X240" s="21"/>
      <c r="Y240" s="21"/>
      <c r="Z240" s="20"/>
      <c r="AA240" s="23"/>
      <c r="AB240" s="1"/>
      <c r="AC240" s="1"/>
      <c r="AD240" s="1"/>
      <c r="AE240" s="1"/>
      <c r="AF240" s="1"/>
    </row>
    <row r="241" spans="1:32" ht="15.7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1"/>
      <c r="P241" s="20"/>
      <c r="Q241" s="21"/>
      <c r="R241" s="21"/>
      <c r="S241" s="21"/>
      <c r="T241" s="20"/>
      <c r="U241" s="21"/>
      <c r="V241" s="21"/>
      <c r="W241" s="21"/>
      <c r="X241" s="21"/>
      <c r="Y241" s="21"/>
      <c r="Z241" s="20"/>
      <c r="AA241" s="23"/>
      <c r="AB241" s="1"/>
      <c r="AC241" s="1"/>
      <c r="AD241" s="1"/>
      <c r="AE241" s="1"/>
      <c r="AF241" s="1"/>
    </row>
    <row r="242" spans="1:32" ht="15.7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1"/>
      <c r="P242" s="20"/>
      <c r="Q242" s="21"/>
      <c r="R242" s="21"/>
      <c r="S242" s="21"/>
      <c r="T242" s="20"/>
      <c r="U242" s="21"/>
      <c r="V242" s="21"/>
      <c r="W242" s="21"/>
      <c r="X242" s="21"/>
      <c r="Y242" s="21"/>
      <c r="Z242" s="20"/>
      <c r="AA242" s="23"/>
      <c r="AB242" s="1"/>
      <c r="AC242" s="1"/>
      <c r="AD242" s="1"/>
      <c r="AE242" s="1"/>
      <c r="AF242" s="1"/>
    </row>
    <row r="243" spans="1:32" ht="15.7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1"/>
      <c r="P243" s="20"/>
      <c r="Q243" s="21"/>
      <c r="R243" s="21"/>
      <c r="S243" s="21"/>
      <c r="T243" s="20"/>
      <c r="U243" s="21"/>
      <c r="V243" s="21"/>
      <c r="W243" s="21"/>
      <c r="X243" s="21"/>
      <c r="Y243" s="21"/>
      <c r="Z243" s="20"/>
      <c r="AA243" s="23"/>
      <c r="AB243" s="1"/>
      <c r="AC243" s="1"/>
      <c r="AD243" s="1"/>
      <c r="AE243" s="1"/>
      <c r="AF243" s="1"/>
    </row>
    <row r="244" spans="1:32" ht="15.7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1"/>
      <c r="P244" s="20"/>
      <c r="Q244" s="21"/>
      <c r="R244" s="21"/>
      <c r="S244" s="21"/>
      <c r="T244" s="20"/>
      <c r="U244" s="21"/>
      <c r="V244" s="21"/>
      <c r="W244" s="21"/>
      <c r="X244" s="21"/>
      <c r="Y244" s="21"/>
      <c r="Z244" s="20"/>
      <c r="AA244" s="23"/>
      <c r="AB244" s="1"/>
      <c r="AC244" s="1"/>
      <c r="AD244" s="1"/>
      <c r="AE244" s="1"/>
      <c r="AF244" s="1"/>
    </row>
    <row r="245" spans="1:32" ht="15.7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1"/>
      <c r="P245" s="20"/>
      <c r="Q245" s="21"/>
      <c r="R245" s="21"/>
      <c r="S245" s="21"/>
      <c r="T245" s="20"/>
      <c r="U245" s="21"/>
      <c r="V245" s="21"/>
      <c r="W245" s="21"/>
      <c r="X245" s="21"/>
      <c r="Y245" s="21"/>
      <c r="Z245" s="20"/>
      <c r="AA245" s="23"/>
      <c r="AB245" s="1"/>
      <c r="AC245" s="1"/>
      <c r="AD245" s="1"/>
      <c r="AE245" s="1"/>
      <c r="AF245" s="1"/>
    </row>
    <row r="246" spans="1:32" ht="15.7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1"/>
      <c r="P246" s="20"/>
      <c r="Q246" s="21"/>
      <c r="R246" s="21"/>
      <c r="S246" s="21"/>
      <c r="T246" s="20"/>
      <c r="U246" s="21"/>
      <c r="V246" s="21"/>
      <c r="W246" s="21"/>
      <c r="X246" s="21"/>
      <c r="Y246" s="21"/>
      <c r="Z246" s="20"/>
      <c r="AA246" s="23"/>
      <c r="AB246" s="1"/>
      <c r="AC246" s="1"/>
      <c r="AD246" s="1"/>
      <c r="AE246" s="1"/>
      <c r="AF246" s="1"/>
    </row>
    <row r="247" spans="1:32" ht="15.7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1"/>
      <c r="P247" s="20"/>
      <c r="Q247" s="21"/>
      <c r="R247" s="21"/>
      <c r="S247" s="21"/>
      <c r="T247" s="20"/>
      <c r="U247" s="21"/>
      <c r="V247" s="21"/>
      <c r="W247" s="21"/>
      <c r="X247" s="21"/>
      <c r="Y247" s="21"/>
      <c r="Z247" s="20"/>
      <c r="AA247" s="23"/>
      <c r="AB247" s="1"/>
      <c r="AC247" s="1"/>
      <c r="AD247" s="1"/>
      <c r="AE247" s="1"/>
      <c r="AF247" s="1"/>
    </row>
    <row r="248" spans="1:32" ht="15.7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1"/>
      <c r="P248" s="20"/>
      <c r="Q248" s="21"/>
      <c r="R248" s="21"/>
      <c r="S248" s="21"/>
      <c r="T248" s="20"/>
      <c r="U248" s="21"/>
      <c r="V248" s="21"/>
      <c r="W248" s="21"/>
      <c r="X248" s="21"/>
      <c r="Y248" s="21"/>
      <c r="Z248" s="20"/>
      <c r="AA248" s="23"/>
      <c r="AB248" s="1"/>
      <c r="AC248" s="1"/>
      <c r="AD248" s="1"/>
      <c r="AE248" s="1"/>
      <c r="AF248" s="1"/>
    </row>
    <row r="249" spans="1:32" ht="15.7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1"/>
      <c r="P249" s="20"/>
      <c r="Q249" s="21"/>
      <c r="R249" s="21"/>
      <c r="S249" s="21"/>
      <c r="T249" s="20"/>
      <c r="U249" s="21"/>
      <c r="V249" s="21"/>
      <c r="W249" s="21"/>
      <c r="X249" s="21"/>
      <c r="Y249" s="21"/>
      <c r="Z249" s="20"/>
      <c r="AA249" s="23"/>
      <c r="AB249" s="1"/>
      <c r="AC249" s="1"/>
      <c r="AD249" s="1"/>
      <c r="AE249" s="1"/>
      <c r="AF249" s="1"/>
    </row>
    <row r="250" spans="1:32" ht="15.7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1"/>
      <c r="P250" s="20"/>
      <c r="Q250" s="21"/>
      <c r="R250" s="21"/>
      <c r="S250" s="21"/>
      <c r="T250" s="20"/>
      <c r="U250" s="21"/>
      <c r="V250" s="21"/>
      <c r="W250" s="21"/>
      <c r="X250" s="21"/>
      <c r="Y250" s="21"/>
      <c r="Z250" s="20"/>
      <c r="AA250" s="23"/>
      <c r="AB250" s="1"/>
      <c r="AC250" s="1"/>
      <c r="AD250" s="1"/>
      <c r="AE250" s="1"/>
      <c r="AF250" s="1"/>
    </row>
    <row r="251" spans="1:32" ht="15.7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1"/>
      <c r="P251" s="20"/>
      <c r="Q251" s="21"/>
      <c r="R251" s="21"/>
      <c r="S251" s="21"/>
      <c r="T251" s="20"/>
      <c r="U251" s="21"/>
      <c r="V251" s="21"/>
      <c r="W251" s="21"/>
      <c r="X251" s="21"/>
      <c r="Y251" s="21"/>
      <c r="Z251" s="20"/>
      <c r="AA251" s="23"/>
      <c r="AB251" s="1"/>
      <c r="AC251" s="1"/>
      <c r="AD251" s="1"/>
      <c r="AE251" s="1"/>
      <c r="AF251" s="1"/>
    </row>
    <row r="252" spans="1:32" ht="15.7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1"/>
      <c r="P252" s="20"/>
      <c r="Q252" s="21"/>
      <c r="R252" s="21"/>
      <c r="S252" s="21"/>
      <c r="T252" s="20"/>
      <c r="U252" s="21"/>
      <c r="V252" s="21"/>
      <c r="W252" s="21"/>
      <c r="X252" s="21"/>
      <c r="Y252" s="21"/>
      <c r="Z252" s="20"/>
      <c r="AA252" s="23"/>
      <c r="AB252" s="1"/>
      <c r="AC252" s="1"/>
      <c r="AD252" s="1"/>
      <c r="AE252" s="1"/>
      <c r="AF252" s="1"/>
    </row>
    <row r="253" spans="1:32" ht="15.7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1"/>
      <c r="P253" s="20"/>
      <c r="Q253" s="21"/>
      <c r="R253" s="21"/>
      <c r="S253" s="21"/>
      <c r="T253" s="20"/>
      <c r="U253" s="21"/>
      <c r="V253" s="21"/>
      <c r="W253" s="21"/>
      <c r="X253" s="21"/>
      <c r="Y253" s="21"/>
      <c r="Z253" s="20"/>
      <c r="AA253" s="23"/>
      <c r="AB253" s="1"/>
      <c r="AC253" s="1"/>
      <c r="AD253" s="1"/>
      <c r="AE253" s="1"/>
      <c r="AF253" s="1"/>
    </row>
    <row r="254" spans="1:32" ht="15.7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1"/>
      <c r="P254" s="20"/>
      <c r="Q254" s="21"/>
      <c r="R254" s="21"/>
      <c r="S254" s="21"/>
      <c r="T254" s="20"/>
      <c r="U254" s="21"/>
      <c r="V254" s="21"/>
      <c r="W254" s="21"/>
      <c r="X254" s="21"/>
      <c r="Y254" s="21"/>
      <c r="Z254" s="20"/>
      <c r="AA254" s="23"/>
      <c r="AB254" s="1"/>
      <c r="AC254" s="1"/>
      <c r="AD254" s="1"/>
      <c r="AE254" s="1"/>
      <c r="AF254" s="1"/>
    </row>
    <row r="255" spans="1:32" ht="15.7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1"/>
      <c r="P255" s="20"/>
      <c r="Q255" s="21"/>
      <c r="R255" s="21"/>
      <c r="S255" s="21"/>
      <c r="T255" s="20"/>
      <c r="U255" s="21"/>
      <c r="V255" s="21"/>
      <c r="W255" s="21"/>
      <c r="X255" s="21"/>
      <c r="Y255" s="21"/>
      <c r="Z255" s="20"/>
      <c r="AA255" s="23"/>
      <c r="AB255" s="1"/>
      <c r="AC255" s="1"/>
      <c r="AD255" s="1"/>
      <c r="AE255" s="1"/>
      <c r="AF255" s="1"/>
    </row>
    <row r="256" spans="1:32" ht="15.7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1"/>
      <c r="P256" s="20"/>
      <c r="Q256" s="21"/>
      <c r="R256" s="21"/>
      <c r="S256" s="21"/>
      <c r="T256" s="20"/>
      <c r="U256" s="21"/>
      <c r="V256" s="21"/>
      <c r="W256" s="21"/>
      <c r="X256" s="21"/>
      <c r="Y256" s="21"/>
      <c r="Z256" s="20"/>
      <c r="AA256" s="23"/>
      <c r="AB256" s="1"/>
      <c r="AC256" s="1"/>
      <c r="AD256" s="1"/>
      <c r="AE256" s="1"/>
      <c r="AF256" s="1"/>
    </row>
    <row r="257" spans="1:32" ht="15.7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1"/>
      <c r="P257" s="20"/>
      <c r="Q257" s="21"/>
      <c r="R257" s="21"/>
      <c r="S257" s="21"/>
      <c r="T257" s="20"/>
      <c r="U257" s="21"/>
      <c r="V257" s="21"/>
      <c r="W257" s="21"/>
      <c r="X257" s="21"/>
      <c r="Y257" s="21"/>
      <c r="Z257" s="20"/>
      <c r="AA257" s="23"/>
      <c r="AB257" s="1"/>
      <c r="AC257" s="1"/>
      <c r="AD257" s="1"/>
      <c r="AE257" s="1"/>
      <c r="AF257" s="1"/>
    </row>
    <row r="258" spans="1:32" ht="15.7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1"/>
      <c r="P258" s="20"/>
      <c r="Q258" s="21"/>
      <c r="R258" s="21"/>
      <c r="S258" s="21"/>
      <c r="T258" s="20"/>
      <c r="U258" s="21"/>
      <c r="V258" s="21"/>
      <c r="W258" s="21"/>
      <c r="X258" s="21"/>
      <c r="Y258" s="21"/>
      <c r="Z258" s="20"/>
      <c r="AA258" s="23"/>
      <c r="AB258" s="1"/>
      <c r="AC258" s="1"/>
      <c r="AD258" s="1"/>
      <c r="AE258" s="1"/>
      <c r="AF258" s="1"/>
    </row>
    <row r="259" spans="1:32" ht="15.7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1"/>
      <c r="P259" s="20"/>
      <c r="Q259" s="21"/>
      <c r="R259" s="21"/>
      <c r="S259" s="21"/>
      <c r="T259" s="20"/>
      <c r="U259" s="21"/>
      <c r="V259" s="21"/>
      <c r="W259" s="21"/>
      <c r="X259" s="21"/>
      <c r="Y259" s="21"/>
      <c r="Z259" s="20"/>
      <c r="AA259" s="23"/>
      <c r="AB259" s="1"/>
      <c r="AC259" s="1"/>
      <c r="AD259" s="1"/>
      <c r="AE259" s="1"/>
      <c r="AF259" s="1"/>
    </row>
    <row r="260" spans="1:32" ht="15.7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1"/>
      <c r="P260" s="20"/>
      <c r="Q260" s="21"/>
      <c r="R260" s="21"/>
      <c r="S260" s="21"/>
      <c r="T260" s="20"/>
      <c r="U260" s="21"/>
      <c r="V260" s="21"/>
      <c r="W260" s="21"/>
      <c r="X260" s="21"/>
      <c r="Y260" s="21"/>
      <c r="Z260" s="20"/>
      <c r="AA260" s="23"/>
      <c r="AB260" s="1"/>
      <c r="AC260" s="1"/>
      <c r="AD260" s="1"/>
      <c r="AE260" s="1"/>
      <c r="AF260" s="1"/>
    </row>
    <row r="261" spans="1:32" ht="15.7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1"/>
      <c r="P261" s="20"/>
      <c r="Q261" s="21"/>
      <c r="R261" s="21"/>
      <c r="S261" s="21"/>
      <c r="T261" s="20"/>
      <c r="U261" s="21"/>
      <c r="V261" s="21"/>
      <c r="W261" s="21"/>
      <c r="X261" s="21"/>
      <c r="Y261" s="21"/>
      <c r="Z261" s="20"/>
      <c r="AA261" s="23"/>
      <c r="AB261" s="1"/>
      <c r="AC261" s="1"/>
      <c r="AD261" s="1"/>
      <c r="AE261" s="1"/>
      <c r="AF261" s="1"/>
    </row>
    <row r="262" spans="1:32" ht="15.7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1"/>
      <c r="P262" s="20"/>
      <c r="Q262" s="21"/>
      <c r="R262" s="21"/>
      <c r="S262" s="21"/>
      <c r="T262" s="20"/>
      <c r="U262" s="21"/>
      <c r="V262" s="21"/>
      <c r="W262" s="21"/>
      <c r="X262" s="21"/>
      <c r="Y262" s="21"/>
      <c r="Z262" s="20"/>
      <c r="AA262" s="23"/>
      <c r="AB262" s="1"/>
      <c r="AC262" s="1"/>
      <c r="AD262" s="1"/>
      <c r="AE262" s="1"/>
      <c r="AF262" s="1"/>
    </row>
    <row r="263" spans="1:32" ht="15.7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1"/>
      <c r="P263" s="20"/>
      <c r="Q263" s="21"/>
      <c r="R263" s="21"/>
      <c r="S263" s="21"/>
      <c r="T263" s="20"/>
      <c r="U263" s="21"/>
      <c r="V263" s="21"/>
      <c r="W263" s="21"/>
      <c r="X263" s="21"/>
      <c r="Y263" s="21"/>
      <c r="Z263" s="20"/>
      <c r="AA263" s="23"/>
      <c r="AB263" s="1"/>
      <c r="AC263" s="1"/>
      <c r="AD263" s="1"/>
      <c r="AE263" s="1"/>
      <c r="AF263" s="1"/>
    </row>
    <row r="264" spans="1:32" ht="15.7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1"/>
      <c r="P264" s="20"/>
      <c r="Q264" s="21"/>
      <c r="R264" s="21"/>
      <c r="S264" s="21"/>
      <c r="T264" s="20"/>
      <c r="U264" s="21"/>
      <c r="V264" s="21"/>
      <c r="W264" s="21"/>
      <c r="X264" s="21"/>
      <c r="Y264" s="21"/>
      <c r="Z264" s="20"/>
      <c r="AA264" s="23"/>
      <c r="AB264" s="1"/>
      <c r="AC264" s="1"/>
      <c r="AD264" s="1"/>
      <c r="AE264" s="1"/>
      <c r="AF264" s="1"/>
    </row>
    <row r="265" spans="1:32" ht="15.7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1"/>
      <c r="P265" s="20"/>
      <c r="Q265" s="21"/>
      <c r="R265" s="21"/>
      <c r="S265" s="21"/>
      <c r="T265" s="20"/>
      <c r="U265" s="21"/>
      <c r="V265" s="21"/>
      <c r="W265" s="21"/>
      <c r="X265" s="21"/>
      <c r="Y265" s="21"/>
      <c r="Z265" s="20"/>
      <c r="AA265" s="23"/>
      <c r="AB265" s="1"/>
      <c r="AC265" s="1"/>
      <c r="AD265" s="1"/>
      <c r="AE265" s="1"/>
      <c r="AF265" s="1"/>
    </row>
    <row r="266" spans="1:32" ht="15.7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1"/>
      <c r="P266" s="20"/>
      <c r="Q266" s="21"/>
      <c r="R266" s="21"/>
      <c r="S266" s="21"/>
      <c r="T266" s="20"/>
      <c r="U266" s="21"/>
      <c r="V266" s="21"/>
      <c r="W266" s="21"/>
      <c r="X266" s="21"/>
      <c r="Y266" s="21"/>
      <c r="Z266" s="20"/>
      <c r="AA266" s="23"/>
      <c r="AB266" s="1"/>
      <c r="AC266" s="1"/>
      <c r="AD266" s="1"/>
      <c r="AE266" s="1"/>
      <c r="AF266" s="1"/>
    </row>
    <row r="267" spans="1:32" ht="15.7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1"/>
      <c r="P267" s="20"/>
      <c r="Q267" s="21"/>
      <c r="R267" s="21"/>
      <c r="S267" s="21"/>
      <c r="T267" s="20"/>
      <c r="U267" s="21"/>
      <c r="V267" s="21"/>
      <c r="W267" s="21"/>
      <c r="X267" s="21"/>
      <c r="Y267" s="21"/>
      <c r="Z267" s="20"/>
      <c r="AA267" s="23"/>
      <c r="AB267" s="1"/>
      <c r="AC267" s="1"/>
      <c r="AD267" s="1"/>
      <c r="AE267" s="1"/>
      <c r="AF267" s="1"/>
    </row>
    <row r="268" spans="1:32" ht="15.7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1"/>
      <c r="P268" s="20"/>
      <c r="Q268" s="21"/>
      <c r="R268" s="21"/>
      <c r="S268" s="21"/>
      <c r="T268" s="20"/>
      <c r="U268" s="21"/>
      <c r="V268" s="21"/>
      <c r="W268" s="21"/>
      <c r="X268" s="21"/>
      <c r="Y268" s="21"/>
      <c r="Z268" s="20"/>
      <c r="AA268" s="23"/>
      <c r="AB268" s="1"/>
      <c r="AC268" s="1"/>
      <c r="AD268" s="1"/>
      <c r="AE268" s="1"/>
      <c r="AF268" s="1"/>
    </row>
    <row r="269" spans="1:32" ht="15.7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1"/>
      <c r="P269" s="20"/>
      <c r="Q269" s="21"/>
      <c r="R269" s="21"/>
      <c r="S269" s="21"/>
      <c r="T269" s="20"/>
      <c r="U269" s="21"/>
      <c r="V269" s="21"/>
      <c r="W269" s="21"/>
      <c r="X269" s="21"/>
      <c r="Y269" s="21"/>
      <c r="Z269" s="20"/>
      <c r="AA269" s="23"/>
      <c r="AB269" s="1"/>
      <c r="AC269" s="1"/>
      <c r="AD269" s="1"/>
      <c r="AE269" s="1"/>
      <c r="AF269" s="1"/>
    </row>
    <row r="270" spans="1:32" ht="15.7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1"/>
      <c r="P270" s="20"/>
      <c r="Q270" s="21"/>
      <c r="R270" s="21"/>
      <c r="S270" s="21"/>
      <c r="T270" s="20"/>
      <c r="U270" s="21"/>
      <c r="V270" s="21"/>
      <c r="W270" s="21"/>
      <c r="X270" s="21"/>
      <c r="Y270" s="21"/>
      <c r="Z270" s="20"/>
      <c r="AA270" s="23"/>
      <c r="AB270" s="1"/>
      <c r="AC270" s="1"/>
      <c r="AD270" s="1"/>
      <c r="AE270" s="1"/>
      <c r="AF270" s="1"/>
    </row>
    <row r="271" spans="1:32" ht="15.7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1"/>
      <c r="P271" s="20"/>
      <c r="Q271" s="21"/>
      <c r="R271" s="21"/>
      <c r="S271" s="21"/>
      <c r="T271" s="20"/>
      <c r="U271" s="21"/>
      <c r="V271" s="21"/>
      <c r="W271" s="21"/>
      <c r="X271" s="21"/>
      <c r="Y271" s="21"/>
      <c r="Z271" s="20"/>
      <c r="AA271" s="23"/>
      <c r="AB271" s="1"/>
      <c r="AC271" s="1"/>
      <c r="AD271" s="1"/>
      <c r="AE271" s="1"/>
      <c r="AF271" s="1"/>
    </row>
    <row r="272" spans="1:32" ht="15.7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1"/>
      <c r="P272" s="20"/>
      <c r="Q272" s="21"/>
      <c r="R272" s="21"/>
      <c r="S272" s="21"/>
      <c r="T272" s="20"/>
      <c r="U272" s="21"/>
      <c r="V272" s="21"/>
      <c r="W272" s="21"/>
      <c r="X272" s="21"/>
      <c r="Y272" s="21"/>
      <c r="Z272" s="20"/>
      <c r="AA272" s="23"/>
      <c r="AB272" s="1"/>
      <c r="AC272" s="1"/>
      <c r="AD272" s="1"/>
      <c r="AE272" s="1"/>
      <c r="AF272" s="1"/>
    </row>
    <row r="273" spans="1:32" ht="15.7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1"/>
      <c r="P273" s="20"/>
      <c r="Q273" s="21"/>
      <c r="R273" s="21"/>
      <c r="S273" s="21"/>
      <c r="T273" s="20"/>
      <c r="U273" s="21"/>
      <c r="V273" s="21"/>
      <c r="W273" s="21"/>
      <c r="X273" s="21"/>
      <c r="Y273" s="21"/>
      <c r="Z273" s="20"/>
      <c r="AA273" s="23"/>
      <c r="AB273" s="1"/>
      <c r="AC273" s="1"/>
      <c r="AD273" s="1"/>
      <c r="AE273" s="1"/>
      <c r="AF273" s="1"/>
    </row>
    <row r="274" spans="1:32" ht="15.7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1"/>
      <c r="P274" s="20"/>
      <c r="Q274" s="21"/>
      <c r="R274" s="21"/>
      <c r="S274" s="21"/>
      <c r="T274" s="20"/>
      <c r="U274" s="21"/>
      <c r="V274" s="21"/>
      <c r="W274" s="21"/>
      <c r="X274" s="21"/>
      <c r="Y274" s="21"/>
      <c r="Z274" s="20"/>
      <c r="AA274" s="23"/>
      <c r="AB274" s="1"/>
      <c r="AC274" s="1"/>
      <c r="AD274" s="1"/>
      <c r="AE274" s="1"/>
      <c r="AF274" s="1"/>
    </row>
    <row r="275" spans="1:32" ht="15.7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1"/>
      <c r="P275" s="20"/>
      <c r="Q275" s="21"/>
      <c r="R275" s="21"/>
      <c r="S275" s="21"/>
      <c r="T275" s="20"/>
      <c r="U275" s="21"/>
      <c r="V275" s="21"/>
      <c r="W275" s="21"/>
      <c r="X275" s="21"/>
      <c r="Y275" s="21"/>
      <c r="Z275" s="20"/>
      <c r="AA275" s="23"/>
      <c r="AB275" s="1"/>
      <c r="AC275" s="1"/>
      <c r="AD275" s="1"/>
      <c r="AE275" s="1"/>
      <c r="AF275" s="1"/>
    </row>
    <row r="276" spans="1:32" ht="15.7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1"/>
      <c r="P276" s="20"/>
      <c r="Q276" s="21"/>
      <c r="R276" s="21"/>
      <c r="S276" s="21"/>
      <c r="T276" s="20"/>
      <c r="U276" s="21"/>
      <c r="V276" s="21"/>
      <c r="W276" s="21"/>
      <c r="X276" s="21"/>
      <c r="Y276" s="21"/>
      <c r="Z276" s="20"/>
      <c r="AA276" s="23"/>
      <c r="AB276" s="1"/>
      <c r="AC276" s="1"/>
      <c r="AD276" s="1"/>
      <c r="AE276" s="1"/>
      <c r="AF276" s="1"/>
    </row>
    <row r="277" spans="1:32" ht="15.7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1"/>
      <c r="P277" s="20"/>
      <c r="Q277" s="21"/>
      <c r="R277" s="21"/>
      <c r="S277" s="21"/>
      <c r="T277" s="20"/>
      <c r="U277" s="21"/>
      <c r="V277" s="21"/>
      <c r="W277" s="21"/>
      <c r="X277" s="21"/>
      <c r="Y277" s="21"/>
      <c r="Z277" s="20"/>
      <c r="AA277" s="23"/>
      <c r="AB277" s="1"/>
      <c r="AC277" s="1"/>
      <c r="AD277" s="1"/>
      <c r="AE277" s="1"/>
      <c r="AF277" s="1"/>
    </row>
    <row r="278" spans="1:32" ht="15.7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1"/>
      <c r="P278" s="20"/>
      <c r="Q278" s="21"/>
      <c r="R278" s="21"/>
      <c r="S278" s="21"/>
      <c r="T278" s="20"/>
      <c r="U278" s="21"/>
      <c r="V278" s="21"/>
      <c r="W278" s="21"/>
      <c r="X278" s="21"/>
      <c r="Y278" s="21"/>
      <c r="Z278" s="20"/>
      <c r="AA278" s="23"/>
      <c r="AB278" s="1"/>
      <c r="AC278" s="1"/>
      <c r="AD278" s="1"/>
      <c r="AE278" s="1"/>
      <c r="AF278" s="1"/>
    </row>
    <row r="279" spans="1:32" ht="15.7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1"/>
      <c r="P279" s="20"/>
      <c r="Q279" s="21"/>
      <c r="R279" s="21"/>
      <c r="S279" s="21"/>
      <c r="T279" s="20"/>
      <c r="U279" s="21"/>
      <c r="V279" s="21"/>
      <c r="W279" s="21"/>
      <c r="X279" s="21"/>
      <c r="Y279" s="21"/>
      <c r="Z279" s="20"/>
      <c r="AA279" s="23"/>
      <c r="AB279" s="1"/>
      <c r="AC279" s="1"/>
      <c r="AD279" s="1"/>
      <c r="AE279" s="1"/>
      <c r="AF279" s="1"/>
    </row>
    <row r="280" spans="1:32" ht="15.7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1"/>
      <c r="P280" s="20"/>
      <c r="Q280" s="21"/>
      <c r="R280" s="21"/>
      <c r="S280" s="21"/>
      <c r="T280" s="20"/>
      <c r="U280" s="21"/>
      <c r="V280" s="21"/>
      <c r="W280" s="21"/>
      <c r="X280" s="21"/>
      <c r="Y280" s="21"/>
      <c r="Z280" s="20"/>
      <c r="AA280" s="23"/>
      <c r="AB280" s="1"/>
      <c r="AC280" s="1"/>
      <c r="AD280" s="1"/>
      <c r="AE280" s="1"/>
      <c r="AF280" s="1"/>
    </row>
    <row r="281" spans="1:32" ht="15.7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1"/>
      <c r="P281" s="20"/>
      <c r="Q281" s="21"/>
      <c r="R281" s="21"/>
      <c r="S281" s="21"/>
      <c r="T281" s="20"/>
      <c r="U281" s="21"/>
      <c r="V281" s="21"/>
      <c r="W281" s="21"/>
      <c r="X281" s="21"/>
      <c r="Y281" s="21"/>
      <c r="Z281" s="20"/>
      <c r="AA281" s="23"/>
      <c r="AB281" s="1"/>
      <c r="AC281" s="1"/>
      <c r="AD281" s="1"/>
      <c r="AE281" s="1"/>
      <c r="AF281" s="1"/>
    </row>
    <row r="282" spans="1:32" ht="15.7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1"/>
      <c r="P282" s="20"/>
      <c r="Q282" s="21"/>
      <c r="R282" s="21"/>
      <c r="S282" s="21"/>
      <c r="T282" s="20"/>
      <c r="U282" s="21"/>
      <c r="V282" s="21"/>
      <c r="W282" s="21"/>
      <c r="X282" s="21"/>
      <c r="Y282" s="21"/>
      <c r="Z282" s="20"/>
      <c r="AA282" s="23"/>
      <c r="AB282" s="1"/>
      <c r="AC282" s="1"/>
      <c r="AD282" s="1"/>
      <c r="AE282" s="1"/>
      <c r="AF282" s="1"/>
    </row>
    <row r="283" spans="1:32" ht="15.7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1"/>
      <c r="P283" s="20"/>
      <c r="Q283" s="21"/>
      <c r="R283" s="21"/>
      <c r="S283" s="21"/>
      <c r="T283" s="20"/>
      <c r="U283" s="21"/>
      <c r="V283" s="21"/>
      <c r="W283" s="21"/>
      <c r="X283" s="21"/>
      <c r="Y283" s="21"/>
      <c r="Z283" s="20"/>
      <c r="AA283" s="23"/>
      <c r="AB283" s="1"/>
      <c r="AC283" s="1"/>
      <c r="AD283" s="1"/>
      <c r="AE283" s="1"/>
      <c r="AF283" s="1"/>
    </row>
    <row r="284" spans="1:32" ht="15.7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1"/>
      <c r="P284" s="20"/>
      <c r="Q284" s="21"/>
      <c r="R284" s="21"/>
      <c r="S284" s="21"/>
      <c r="T284" s="20"/>
      <c r="U284" s="21"/>
      <c r="V284" s="21"/>
      <c r="W284" s="21"/>
      <c r="X284" s="21"/>
      <c r="Y284" s="21"/>
      <c r="Z284" s="20"/>
      <c r="AA284" s="23"/>
      <c r="AB284" s="1"/>
      <c r="AC284" s="1"/>
      <c r="AD284" s="1"/>
      <c r="AE284" s="1"/>
      <c r="AF284" s="1"/>
    </row>
    <row r="285" spans="1:32" ht="15.7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1"/>
      <c r="P285" s="20"/>
      <c r="Q285" s="21"/>
      <c r="R285" s="21"/>
      <c r="S285" s="21"/>
      <c r="T285" s="20"/>
      <c r="U285" s="21"/>
      <c r="V285" s="21"/>
      <c r="W285" s="21"/>
      <c r="X285" s="21"/>
      <c r="Y285" s="21"/>
      <c r="Z285" s="20"/>
      <c r="AA285" s="23"/>
      <c r="AB285" s="1"/>
      <c r="AC285" s="1"/>
      <c r="AD285" s="1"/>
      <c r="AE285" s="1"/>
      <c r="AF285" s="1"/>
    </row>
    <row r="286" spans="1:32" ht="15.7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1"/>
      <c r="P286" s="20"/>
      <c r="Q286" s="21"/>
      <c r="R286" s="21"/>
      <c r="S286" s="21"/>
      <c r="T286" s="20"/>
      <c r="U286" s="21"/>
      <c r="V286" s="21"/>
      <c r="W286" s="21"/>
      <c r="X286" s="21"/>
      <c r="Y286" s="21"/>
      <c r="Z286" s="20"/>
      <c r="AA286" s="23"/>
      <c r="AB286" s="1"/>
      <c r="AC286" s="1"/>
      <c r="AD286" s="1"/>
      <c r="AE286" s="1"/>
      <c r="AF286" s="1"/>
    </row>
    <row r="287" spans="1:32" ht="15.7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1"/>
      <c r="P287" s="20"/>
      <c r="Q287" s="21"/>
      <c r="R287" s="21"/>
      <c r="S287" s="21"/>
      <c r="T287" s="20"/>
      <c r="U287" s="21"/>
      <c r="V287" s="21"/>
      <c r="W287" s="21"/>
      <c r="X287" s="21"/>
      <c r="Y287" s="21"/>
      <c r="Z287" s="20"/>
      <c r="AA287" s="23"/>
      <c r="AB287" s="1"/>
      <c r="AC287" s="1"/>
      <c r="AD287" s="1"/>
      <c r="AE287" s="1"/>
      <c r="AF287" s="1"/>
    </row>
    <row r="288" spans="1:32" ht="15.7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1"/>
      <c r="P288" s="20"/>
      <c r="Q288" s="21"/>
      <c r="R288" s="21"/>
      <c r="S288" s="21"/>
      <c r="T288" s="20"/>
      <c r="U288" s="21"/>
      <c r="V288" s="21"/>
      <c r="W288" s="21"/>
      <c r="X288" s="21"/>
      <c r="Y288" s="21"/>
      <c r="Z288" s="20"/>
      <c r="AA288" s="23"/>
      <c r="AB288" s="1"/>
      <c r="AC288" s="1"/>
      <c r="AD288" s="1"/>
      <c r="AE288" s="1"/>
      <c r="AF288" s="1"/>
    </row>
    <row r="289" spans="1:32" ht="15.7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1"/>
      <c r="P289" s="20"/>
      <c r="Q289" s="21"/>
      <c r="R289" s="21"/>
      <c r="S289" s="21"/>
      <c r="T289" s="20"/>
      <c r="U289" s="21"/>
      <c r="V289" s="21"/>
      <c r="W289" s="21"/>
      <c r="X289" s="21"/>
      <c r="Y289" s="21"/>
      <c r="Z289" s="20"/>
      <c r="AA289" s="23"/>
      <c r="AB289" s="1"/>
      <c r="AC289" s="1"/>
      <c r="AD289" s="1"/>
      <c r="AE289" s="1"/>
      <c r="AF289" s="1"/>
    </row>
    <row r="290" spans="1:32" ht="15.7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1"/>
      <c r="P290" s="20"/>
      <c r="Q290" s="21"/>
      <c r="R290" s="21"/>
      <c r="S290" s="21"/>
      <c r="T290" s="20"/>
      <c r="U290" s="21"/>
      <c r="V290" s="21"/>
      <c r="W290" s="21"/>
      <c r="X290" s="21"/>
      <c r="Y290" s="21"/>
      <c r="Z290" s="20"/>
      <c r="AA290" s="23"/>
      <c r="AB290" s="1"/>
      <c r="AC290" s="1"/>
      <c r="AD290" s="1"/>
      <c r="AE290" s="1"/>
      <c r="AF290" s="1"/>
    </row>
    <row r="291" spans="1:32" ht="15.7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1"/>
      <c r="P291" s="20"/>
      <c r="Q291" s="21"/>
      <c r="R291" s="21"/>
      <c r="S291" s="21"/>
      <c r="T291" s="20"/>
      <c r="U291" s="21"/>
      <c r="V291" s="21"/>
      <c r="W291" s="21"/>
      <c r="X291" s="21"/>
      <c r="Y291" s="21"/>
      <c r="Z291" s="20"/>
      <c r="AA291" s="23"/>
      <c r="AB291" s="1"/>
      <c r="AC291" s="1"/>
      <c r="AD291" s="1"/>
      <c r="AE291" s="1"/>
      <c r="AF291" s="1"/>
    </row>
    <row r="292" spans="1:32" ht="15.7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1"/>
      <c r="P292" s="20"/>
      <c r="Q292" s="21"/>
      <c r="R292" s="21"/>
      <c r="S292" s="21"/>
      <c r="T292" s="20"/>
      <c r="U292" s="21"/>
      <c r="V292" s="21"/>
      <c r="W292" s="21"/>
      <c r="X292" s="21"/>
      <c r="Y292" s="21"/>
      <c r="Z292" s="20"/>
      <c r="AA292" s="23"/>
      <c r="AB292" s="1"/>
      <c r="AC292" s="1"/>
      <c r="AD292" s="1"/>
      <c r="AE292" s="1"/>
      <c r="AF292" s="1"/>
    </row>
    <row r="293" spans="1:32" ht="15.7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1"/>
      <c r="P293" s="20"/>
      <c r="Q293" s="21"/>
      <c r="R293" s="21"/>
      <c r="S293" s="21"/>
      <c r="T293" s="20"/>
      <c r="U293" s="21"/>
      <c r="V293" s="21"/>
      <c r="W293" s="21"/>
      <c r="X293" s="21"/>
      <c r="Y293" s="21"/>
      <c r="Z293" s="20"/>
      <c r="AA293" s="23"/>
      <c r="AB293" s="1"/>
      <c r="AC293" s="1"/>
      <c r="AD293" s="1"/>
      <c r="AE293" s="1"/>
      <c r="AF293" s="1"/>
    </row>
    <row r="294" spans="1:32" ht="15.7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1"/>
      <c r="P294" s="20"/>
      <c r="Q294" s="21"/>
      <c r="R294" s="21"/>
      <c r="S294" s="21"/>
      <c r="T294" s="20"/>
      <c r="U294" s="21"/>
      <c r="V294" s="21"/>
      <c r="W294" s="21"/>
      <c r="X294" s="21"/>
      <c r="Y294" s="21"/>
      <c r="Z294" s="20"/>
      <c r="AA294" s="23"/>
      <c r="AB294" s="1"/>
      <c r="AC294" s="1"/>
      <c r="AD294" s="1"/>
      <c r="AE294" s="1"/>
      <c r="AF294" s="1"/>
    </row>
    <row r="295" spans="1:32" ht="15.7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1"/>
      <c r="P295" s="20"/>
      <c r="Q295" s="21"/>
      <c r="R295" s="21"/>
      <c r="S295" s="21"/>
      <c r="T295" s="20"/>
      <c r="U295" s="21"/>
      <c r="V295" s="21"/>
      <c r="W295" s="21"/>
      <c r="X295" s="21"/>
      <c r="Y295" s="21"/>
      <c r="Z295" s="20"/>
      <c r="AA295" s="23"/>
      <c r="AB295" s="1"/>
      <c r="AC295" s="1"/>
      <c r="AD295" s="1"/>
      <c r="AE295" s="1"/>
      <c r="AF295" s="1"/>
    </row>
    <row r="296" spans="1:32" ht="15.7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1"/>
      <c r="P296" s="20"/>
      <c r="Q296" s="21"/>
      <c r="R296" s="21"/>
      <c r="S296" s="21"/>
      <c r="T296" s="20"/>
      <c r="U296" s="21"/>
      <c r="V296" s="21"/>
      <c r="W296" s="21"/>
      <c r="X296" s="21"/>
      <c r="Y296" s="21"/>
      <c r="Z296" s="20"/>
      <c r="AA296" s="23"/>
      <c r="AB296" s="1"/>
      <c r="AC296" s="1"/>
      <c r="AD296" s="1"/>
      <c r="AE296" s="1"/>
      <c r="AF296" s="1"/>
    </row>
    <row r="297" spans="1:32" ht="15.7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1"/>
      <c r="P297" s="20"/>
      <c r="Q297" s="21"/>
      <c r="R297" s="21"/>
      <c r="S297" s="21"/>
      <c r="T297" s="20"/>
      <c r="U297" s="21"/>
      <c r="V297" s="21"/>
      <c r="W297" s="21"/>
      <c r="X297" s="21"/>
      <c r="Y297" s="21"/>
      <c r="Z297" s="20"/>
      <c r="AA297" s="23"/>
      <c r="AB297" s="1"/>
      <c r="AC297" s="1"/>
      <c r="AD297" s="1"/>
      <c r="AE297" s="1"/>
      <c r="AF297" s="1"/>
    </row>
    <row r="298" spans="1:32" ht="15.7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1"/>
      <c r="P298" s="20"/>
      <c r="Q298" s="21"/>
      <c r="R298" s="21"/>
      <c r="S298" s="21"/>
      <c r="T298" s="20"/>
      <c r="U298" s="21"/>
      <c r="V298" s="21"/>
      <c r="W298" s="21"/>
      <c r="X298" s="21"/>
      <c r="Y298" s="21"/>
      <c r="Z298" s="20"/>
      <c r="AA298" s="23"/>
      <c r="AB298" s="1"/>
      <c r="AC298" s="1"/>
      <c r="AD298" s="1"/>
      <c r="AE298" s="1"/>
      <c r="AF298" s="1"/>
    </row>
    <row r="299" spans="1:32" ht="15.7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1"/>
      <c r="P299" s="20"/>
      <c r="Q299" s="21"/>
      <c r="R299" s="21"/>
      <c r="S299" s="21"/>
      <c r="T299" s="20"/>
      <c r="U299" s="21"/>
      <c r="V299" s="21"/>
      <c r="W299" s="21"/>
      <c r="X299" s="21"/>
      <c r="Y299" s="21"/>
      <c r="Z299" s="20"/>
      <c r="AA299" s="23"/>
      <c r="AB299" s="1"/>
      <c r="AC299" s="1"/>
      <c r="AD299" s="1"/>
      <c r="AE299" s="1"/>
      <c r="AF299" s="1"/>
    </row>
    <row r="300" spans="1:32" ht="15.7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1"/>
      <c r="P300" s="20"/>
      <c r="Q300" s="21"/>
      <c r="R300" s="21"/>
      <c r="S300" s="21"/>
      <c r="T300" s="20"/>
      <c r="U300" s="21"/>
      <c r="V300" s="21"/>
      <c r="W300" s="21"/>
      <c r="X300" s="21"/>
      <c r="Y300" s="21"/>
      <c r="Z300" s="20"/>
      <c r="AA300" s="23"/>
      <c r="AB300" s="1"/>
      <c r="AC300" s="1"/>
      <c r="AD300" s="1"/>
      <c r="AE300" s="1"/>
      <c r="AF300" s="1"/>
    </row>
    <row r="301" spans="1:32" ht="15.7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1"/>
      <c r="P301" s="20"/>
      <c r="Q301" s="21"/>
      <c r="R301" s="21"/>
      <c r="S301" s="21"/>
      <c r="T301" s="20"/>
      <c r="U301" s="21"/>
      <c r="V301" s="21"/>
      <c r="W301" s="21"/>
      <c r="X301" s="21"/>
      <c r="Y301" s="21"/>
      <c r="Z301" s="20"/>
      <c r="AA301" s="23"/>
      <c r="AB301" s="1"/>
      <c r="AC301" s="1"/>
      <c r="AD301" s="1"/>
      <c r="AE301" s="1"/>
      <c r="AF301" s="1"/>
    </row>
    <row r="302" spans="1:32" ht="15.7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1"/>
      <c r="P302" s="20"/>
      <c r="Q302" s="21"/>
      <c r="R302" s="21"/>
      <c r="S302" s="21"/>
      <c r="T302" s="20"/>
      <c r="U302" s="21"/>
      <c r="V302" s="21"/>
      <c r="W302" s="21"/>
      <c r="X302" s="21"/>
      <c r="Y302" s="21"/>
      <c r="Z302" s="20"/>
      <c r="AA302" s="23"/>
      <c r="AB302" s="1"/>
      <c r="AC302" s="1"/>
      <c r="AD302" s="1"/>
      <c r="AE302" s="1"/>
      <c r="AF302" s="1"/>
    </row>
    <row r="303" spans="1:32" ht="15.7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1"/>
      <c r="P303" s="20"/>
      <c r="Q303" s="21"/>
      <c r="R303" s="21"/>
      <c r="S303" s="21"/>
      <c r="T303" s="20"/>
      <c r="U303" s="21"/>
      <c r="V303" s="21"/>
      <c r="W303" s="21"/>
      <c r="X303" s="21"/>
      <c r="Y303" s="21"/>
      <c r="Z303" s="20"/>
      <c r="AA303" s="23"/>
      <c r="AB303" s="1"/>
      <c r="AC303" s="1"/>
      <c r="AD303" s="1"/>
      <c r="AE303" s="1"/>
      <c r="AF303" s="1"/>
    </row>
    <row r="304" spans="1:32" ht="15.7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1"/>
      <c r="P304" s="20"/>
      <c r="Q304" s="21"/>
      <c r="R304" s="21"/>
      <c r="S304" s="21"/>
      <c r="T304" s="20"/>
      <c r="U304" s="21"/>
      <c r="V304" s="21"/>
      <c r="W304" s="21"/>
      <c r="X304" s="21"/>
      <c r="Y304" s="21"/>
      <c r="Z304" s="20"/>
      <c r="AA304" s="23"/>
      <c r="AB304" s="1"/>
      <c r="AC304" s="1"/>
      <c r="AD304" s="1"/>
      <c r="AE304" s="1"/>
      <c r="AF304" s="1"/>
    </row>
    <row r="305" spans="1:32" ht="15.7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1"/>
      <c r="P305" s="20"/>
      <c r="Q305" s="21"/>
      <c r="R305" s="21"/>
      <c r="S305" s="21"/>
      <c r="T305" s="20"/>
      <c r="U305" s="21"/>
      <c r="V305" s="21"/>
      <c r="W305" s="21"/>
      <c r="X305" s="21"/>
      <c r="Y305" s="21"/>
      <c r="Z305" s="20"/>
      <c r="AA305" s="23"/>
      <c r="AB305" s="1"/>
      <c r="AC305" s="1"/>
      <c r="AD305" s="1"/>
      <c r="AE305" s="1"/>
      <c r="AF305" s="1"/>
    </row>
    <row r="306" spans="1:32" ht="15.7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1"/>
      <c r="P306" s="20"/>
      <c r="Q306" s="21"/>
      <c r="R306" s="21"/>
      <c r="S306" s="21"/>
      <c r="T306" s="20"/>
      <c r="U306" s="21"/>
      <c r="V306" s="21"/>
      <c r="W306" s="21"/>
      <c r="X306" s="21"/>
      <c r="Y306" s="21"/>
      <c r="Z306" s="20"/>
      <c r="AA306" s="23"/>
      <c r="AB306" s="1"/>
      <c r="AC306" s="1"/>
      <c r="AD306" s="1"/>
      <c r="AE306" s="1"/>
      <c r="AF306" s="1"/>
    </row>
    <row r="307" spans="1:32" ht="15.7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1"/>
      <c r="P307" s="20"/>
      <c r="Q307" s="21"/>
      <c r="R307" s="21"/>
      <c r="S307" s="21"/>
      <c r="T307" s="20"/>
      <c r="U307" s="21"/>
      <c r="V307" s="21"/>
      <c r="W307" s="21"/>
      <c r="X307" s="21"/>
      <c r="Y307" s="21"/>
      <c r="Z307" s="20"/>
      <c r="AA307" s="23"/>
      <c r="AB307" s="1"/>
      <c r="AC307" s="1"/>
      <c r="AD307" s="1"/>
      <c r="AE307" s="1"/>
      <c r="AF307" s="1"/>
    </row>
    <row r="308" spans="1:32" ht="15.7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1"/>
      <c r="P308" s="20"/>
      <c r="Q308" s="21"/>
      <c r="R308" s="21"/>
      <c r="S308" s="21"/>
      <c r="T308" s="20"/>
      <c r="U308" s="21"/>
      <c r="V308" s="21"/>
      <c r="W308" s="21"/>
      <c r="X308" s="21"/>
      <c r="Y308" s="21"/>
      <c r="Z308" s="20"/>
      <c r="AA308" s="23"/>
      <c r="AB308" s="1"/>
      <c r="AC308" s="1"/>
      <c r="AD308" s="1"/>
      <c r="AE308" s="1"/>
      <c r="AF308" s="1"/>
    </row>
    <row r="309" spans="1:32" ht="15.7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1"/>
      <c r="P309" s="20"/>
      <c r="Q309" s="21"/>
      <c r="R309" s="21"/>
      <c r="S309" s="21"/>
      <c r="T309" s="20"/>
      <c r="U309" s="21"/>
      <c r="V309" s="21"/>
      <c r="W309" s="21"/>
      <c r="X309" s="21"/>
      <c r="Y309" s="21"/>
      <c r="Z309" s="20"/>
      <c r="AA309" s="23"/>
      <c r="AB309" s="1"/>
      <c r="AC309" s="1"/>
      <c r="AD309" s="1"/>
      <c r="AE309" s="1"/>
      <c r="AF309" s="1"/>
    </row>
    <row r="310" spans="1:32" ht="15.7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1"/>
      <c r="P310" s="20"/>
      <c r="Q310" s="21"/>
      <c r="R310" s="21"/>
      <c r="S310" s="21"/>
      <c r="T310" s="20"/>
      <c r="U310" s="21"/>
      <c r="V310" s="21"/>
      <c r="W310" s="21"/>
      <c r="X310" s="21"/>
      <c r="Y310" s="21"/>
      <c r="Z310" s="20"/>
      <c r="AA310" s="23"/>
      <c r="AB310" s="1"/>
      <c r="AC310" s="1"/>
      <c r="AD310" s="1"/>
      <c r="AE310" s="1"/>
      <c r="AF310" s="1"/>
    </row>
    <row r="311" spans="1:32" ht="15.7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1"/>
      <c r="P311" s="20"/>
      <c r="Q311" s="21"/>
      <c r="R311" s="21"/>
      <c r="S311" s="21"/>
      <c r="T311" s="20"/>
      <c r="U311" s="21"/>
      <c r="V311" s="21"/>
      <c r="W311" s="21"/>
      <c r="X311" s="21"/>
      <c r="Y311" s="21"/>
      <c r="Z311" s="20"/>
      <c r="AA311" s="23"/>
      <c r="AB311" s="1"/>
      <c r="AC311" s="1"/>
      <c r="AD311" s="1"/>
      <c r="AE311" s="1"/>
      <c r="AF311" s="1"/>
    </row>
    <row r="312" spans="1:32" ht="15.7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1"/>
      <c r="P312" s="20"/>
      <c r="Q312" s="21"/>
      <c r="R312" s="21"/>
      <c r="S312" s="21"/>
      <c r="T312" s="20"/>
      <c r="U312" s="21"/>
      <c r="V312" s="21"/>
      <c r="W312" s="21"/>
      <c r="X312" s="21"/>
      <c r="Y312" s="21"/>
      <c r="Z312" s="20"/>
      <c r="AA312" s="23"/>
      <c r="AB312" s="1"/>
      <c r="AC312" s="1"/>
      <c r="AD312" s="1"/>
      <c r="AE312" s="1"/>
      <c r="AF312" s="1"/>
    </row>
    <row r="313" spans="1:32" ht="15.7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1"/>
      <c r="P313" s="20"/>
      <c r="Q313" s="21"/>
      <c r="R313" s="21"/>
      <c r="S313" s="21"/>
      <c r="T313" s="20"/>
      <c r="U313" s="21"/>
      <c r="V313" s="21"/>
      <c r="W313" s="21"/>
      <c r="X313" s="21"/>
      <c r="Y313" s="21"/>
      <c r="Z313" s="20"/>
      <c r="AA313" s="23"/>
      <c r="AB313" s="1"/>
      <c r="AC313" s="1"/>
      <c r="AD313" s="1"/>
      <c r="AE313" s="1"/>
      <c r="AF313" s="1"/>
    </row>
    <row r="314" spans="1:32" ht="15.7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1"/>
      <c r="P314" s="20"/>
      <c r="Q314" s="21"/>
      <c r="R314" s="21"/>
      <c r="S314" s="21"/>
      <c r="T314" s="20"/>
      <c r="U314" s="21"/>
      <c r="V314" s="21"/>
      <c r="W314" s="21"/>
      <c r="X314" s="21"/>
      <c r="Y314" s="21"/>
      <c r="Z314" s="20"/>
      <c r="AA314" s="23"/>
      <c r="AB314" s="1"/>
      <c r="AC314" s="1"/>
      <c r="AD314" s="1"/>
      <c r="AE314" s="1"/>
      <c r="AF314" s="1"/>
    </row>
    <row r="315" spans="1:32" ht="15.7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1"/>
      <c r="P315" s="20"/>
      <c r="Q315" s="21"/>
      <c r="R315" s="21"/>
      <c r="S315" s="21"/>
      <c r="T315" s="20"/>
      <c r="U315" s="21"/>
      <c r="V315" s="21"/>
      <c r="W315" s="21"/>
      <c r="X315" s="21"/>
      <c r="Y315" s="21"/>
      <c r="Z315" s="20"/>
      <c r="AA315" s="23"/>
      <c r="AB315" s="1"/>
      <c r="AC315" s="1"/>
      <c r="AD315" s="1"/>
      <c r="AE315" s="1"/>
      <c r="AF315" s="1"/>
    </row>
    <row r="316" spans="1:32" ht="15.7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1"/>
      <c r="P316" s="20"/>
      <c r="Q316" s="21"/>
      <c r="R316" s="21"/>
      <c r="S316" s="21"/>
      <c r="T316" s="20"/>
      <c r="U316" s="21"/>
      <c r="V316" s="21"/>
      <c r="W316" s="21"/>
      <c r="X316" s="21"/>
      <c r="Y316" s="21"/>
      <c r="Z316" s="20"/>
      <c r="AA316" s="23"/>
      <c r="AB316" s="1"/>
      <c r="AC316" s="1"/>
      <c r="AD316" s="1"/>
      <c r="AE316" s="1"/>
      <c r="AF316" s="1"/>
    </row>
    <row r="317" spans="1:32" ht="15.7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1"/>
      <c r="P317" s="20"/>
      <c r="Q317" s="21"/>
      <c r="R317" s="21"/>
      <c r="S317" s="21"/>
      <c r="T317" s="20"/>
      <c r="U317" s="21"/>
      <c r="V317" s="21"/>
      <c r="W317" s="21"/>
      <c r="X317" s="21"/>
      <c r="Y317" s="21"/>
      <c r="Z317" s="20"/>
      <c r="AA317" s="23"/>
      <c r="AB317" s="1"/>
      <c r="AC317" s="1"/>
      <c r="AD317" s="1"/>
      <c r="AE317" s="1"/>
      <c r="AF317" s="1"/>
    </row>
    <row r="318" spans="1:32" ht="15.7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1"/>
      <c r="P318" s="20"/>
      <c r="Q318" s="21"/>
      <c r="R318" s="21"/>
      <c r="S318" s="21"/>
      <c r="T318" s="20"/>
      <c r="U318" s="21"/>
      <c r="V318" s="21"/>
      <c r="W318" s="21"/>
      <c r="X318" s="21"/>
      <c r="Y318" s="21"/>
      <c r="Z318" s="20"/>
      <c r="AA318" s="23"/>
      <c r="AB318" s="1"/>
      <c r="AC318" s="1"/>
      <c r="AD318" s="1"/>
      <c r="AE318" s="1"/>
      <c r="AF318" s="1"/>
    </row>
    <row r="319" spans="1:32" ht="15.7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1"/>
      <c r="P319" s="20"/>
      <c r="Q319" s="21"/>
      <c r="R319" s="21"/>
      <c r="S319" s="21"/>
      <c r="T319" s="20"/>
      <c r="U319" s="21"/>
      <c r="V319" s="21"/>
      <c r="W319" s="21"/>
      <c r="X319" s="21"/>
      <c r="Y319" s="21"/>
      <c r="Z319" s="20"/>
      <c r="AA319" s="23"/>
      <c r="AB319" s="1"/>
      <c r="AC319" s="1"/>
      <c r="AD319" s="1"/>
      <c r="AE319" s="1"/>
      <c r="AF319" s="1"/>
    </row>
    <row r="320" spans="1:32" ht="15.7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1"/>
      <c r="P320" s="20"/>
      <c r="Q320" s="21"/>
      <c r="R320" s="21"/>
      <c r="S320" s="21"/>
      <c r="T320" s="20"/>
      <c r="U320" s="21"/>
      <c r="V320" s="21"/>
      <c r="W320" s="21"/>
      <c r="X320" s="21"/>
      <c r="Y320" s="21"/>
      <c r="Z320" s="20"/>
      <c r="AA320" s="23"/>
      <c r="AB320" s="1"/>
      <c r="AC320" s="1"/>
      <c r="AD320" s="1"/>
      <c r="AE320" s="1"/>
      <c r="AF320" s="1"/>
    </row>
    <row r="321" spans="1:32" ht="15.7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1"/>
      <c r="P321" s="20"/>
      <c r="Q321" s="21"/>
      <c r="R321" s="21"/>
      <c r="S321" s="21"/>
      <c r="T321" s="20"/>
      <c r="U321" s="21"/>
      <c r="V321" s="21"/>
      <c r="W321" s="21"/>
      <c r="X321" s="21"/>
      <c r="Y321" s="21"/>
      <c r="Z321" s="20"/>
      <c r="AA321" s="23"/>
      <c r="AB321" s="1"/>
      <c r="AC321" s="1"/>
      <c r="AD321" s="1"/>
      <c r="AE321" s="1"/>
      <c r="AF321" s="1"/>
    </row>
    <row r="322" spans="1:32" ht="15.7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1"/>
      <c r="P322" s="20"/>
      <c r="Q322" s="21"/>
      <c r="R322" s="21"/>
      <c r="S322" s="21"/>
      <c r="T322" s="20"/>
      <c r="U322" s="21"/>
      <c r="V322" s="21"/>
      <c r="W322" s="21"/>
      <c r="X322" s="21"/>
      <c r="Y322" s="21"/>
      <c r="Z322" s="20"/>
      <c r="AA322" s="23"/>
      <c r="AB322" s="1"/>
      <c r="AC322" s="1"/>
      <c r="AD322" s="1"/>
      <c r="AE322" s="1"/>
      <c r="AF322" s="1"/>
    </row>
    <row r="323" spans="1:32" ht="15.7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1"/>
      <c r="P323" s="20"/>
      <c r="Q323" s="21"/>
      <c r="R323" s="21"/>
      <c r="S323" s="21"/>
      <c r="T323" s="20"/>
      <c r="U323" s="21"/>
      <c r="V323" s="21"/>
      <c r="W323" s="21"/>
      <c r="X323" s="21"/>
      <c r="Y323" s="21"/>
      <c r="Z323" s="20"/>
      <c r="AA323" s="23"/>
      <c r="AB323" s="1"/>
      <c r="AC323" s="1"/>
      <c r="AD323" s="1"/>
      <c r="AE323" s="1"/>
      <c r="AF323" s="1"/>
    </row>
    <row r="324" spans="1:32" ht="15.7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1"/>
      <c r="P324" s="20"/>
      <c r="Q324" s="21"/>
      <c r="R324" s="21"/>
      <c r="S324" s="21"/>
      <c r="T324" s="20"/>
      <c r="U324" s="21"/>
      <c r="V324" s="21"/>
      <c r="W324" s="21"/>
      <c r="X324" s="21"/>
      <c r="Y324" s="21"/>
      <c r="Z324" s="20"/>
      <c r="AA324" s="23"/>
      <c r="AB324" s="1"/>
      <c r="AC324" s="1"/>
      <c r="AD324" s="1"/>
      <c r="AE324" s="1"/>
      <c r="AF324" s="1"/>
    </row>
    <row r="325" spans="1:32" ht="15.7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1"/>
      <c r="P325" s="20"/>
      <c r="Q325" s="21"/>
      <c r="R325" s="21"/>
      <c r="S325" s="21"/>
      <c r="T325" s="20"/>
      <c r="U325" s="21"/>
      <c r="V325" s="21"/>
      <c r="W325" s="21"/>
      <c r="X325" s="21"/>
      <c r="Y325" s="21"/>
      <c r="Z325" s="20"/>
      <c r="AA325" s="23"/>
      <c r="AB325" s="1"/>
      <c r="AC325" s="1"/>
      <c r="AD325" s="1"/>
      <c r="AE325" s="1"/>
      <c r="AF325" s="1"/>
    </row>
    <row r="326" spans="1:32" ht="15.7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1"/>
      <c r="P326" s="20"/>
      <c r="Q326" s="21"/>
      <c r="R326" s="21"/>
      <c r="S326" s="21"/>
      <c r="T326" s="20"/>
      <c r="U326" s="21"/>
      <c r="V326" s="21"/>
      <c r="W326" s="21"/>
      <c r="X326" s="21"/>
      <c r="Y326" s="21"/>
      <c r="Z326" s="20"/>
      <c r="AA326" s="23"/>
      <c r="AB326" s="1"/>
      <c r="AC326" s="1"/>
      <c r="AD326" s="1"/>
      <c r="AE326" s="1"/>
      <c r="AF326" s="1"/>
    </row>
    <row r="327" spans="1:32" ht="15.7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1"/>
      <c r="P327" s="20"/>
      <c r="Q327" s="21"/>
      <c r="R327" s="21"/>
      <c r="S327" s="21"/>
      <c r="T327" s="20"/>
      <c r="U327" s="21"/>
      <c r="V327" s="21"/>
      <c r="W327" s="21"/>
      <c r="X327" s="21"/>
      <c r="Y327" s="21"/>
      <c r="Z327" s="20"/>
      <c r="AA327" s="23"/>
      <c r="AB327" s="1"/>
      <c r="AC327" s="1"/>
      <c r="AD327" s="1"/>
      <c r="AE327" s="1"/>
      <c r="AF327" s="1"/>
    </row>
    <row r="328" spans="1:32" ht="15.7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1"/>
      <c r="P328" s="20"/>
      <c r="Q328" s="21"/>
      <c r="R328" s="21"/>
      <c r="S328" s="21"/>
      <c r="T328" s="20"/>
      <c r="U328" s="21"/>
      <c r="V328" s="21"/>
      <c r="W328" s="21"/>
      <c r="X328" s="21"/>
      <c r="Y328" s="21"/>
      <c r="Z328" s="20"/>
      <c r="AA328" s="23"/>
      <c r="AB328" s="1"/>
      <c r="AC328" s="1"/>
      <c r="AD328" s="1"/>
      <c r="AE328" s="1"/>
      <c r="AF328" s="1"/>
    </row>
    <row r="329" spans="1:32" ht="15.7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1"/>
      <c r="P329" s="20"/>
      <c r="Q329" s="21"/>
      <c r="R329" s="21"/>
      <c r="S329" s="21"/>
      <c r="T329" s="20"/>
      <c r="U329" s="21"/>
      <c r="V329" s="21"/>
      <c r="W329" s="21"/>
      <c r="X329" s="21"/>
      <c r="Y329" s="21"/>
      <c r="Z329" s="20"/>
      <c r="AA329" s="23"/>
      <c r="AB329" s="1"/>
      <c r="AC329" s="1"/>
      <c r="AD329" s="1"/>
      <c r="AE329" s="1"/>
      <c r="AF329" s="1"/>
    </row>
    <row r="330" spans="1:32" ht="15.7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1"/>
      <c r="P330" s="20"/>
      <c r="Q330" s="21"/>
      <c r="R330" s="21"/>
      <c r="S330" s="21"/>
      <c r="T330" s="20"/>
      <c r="U330" s="21"/>
      <c r="V330" s="21"/>
      <c r="W330" s="21"/>
      <c r="X330" s="21"/>
      <c r="Y330" s="21"/>
      <c r="Z330" s="20"/>
      <c r="AA330" s="23"/>
      <c r="AB330" s="1"/>
      <c r="AC330" s="1"/>
      <c r="AD330" s="1"/>
      <c r="AE330" s="1"/>
      <c r="AF330" s="1"/>
    </row>
    <row r="331" spans="1:32" ht="15.7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1"/>
      <c r="P331" s="20"/>
      <c r="Q331" s="21"/>
      <c r="R331" s="21"/>
      <c r="S331" s="21"/>
      <c r="T331" s="20"/>
      <c r="U331" s="21"/>
      <c r="V331" s="21"/>
      <c r="W331" s="21"/>
      <c r="X331" s="21"/>
      <c r="Y331" s="21"/>
      <c r="Z331" s="20"/>
      <c r="AA331" s="23"/>
      <c r="AB331" s="1"/>
      <c r="AC331" s="1"/>
      <c r="AD331" s="1"/>
      <c r="AE331" s="1"/>
      <c r="AF331" s="1"/>
    </row>
    <row r="332" spans="1:32" ht="15.7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1"/>
      <c r="P332" s="20"/>
      <c r="Q332" s="21"/>
      <c r="R332" s="21"/>
      <c r="S332" s="21"/>
      <c r="T332" s="20"/>
      <c r="U332" s="21"/>
      <c r="V332" s="21"/>
      <c r="W332" s="21"/>
      <c r="X332" s="21"/>
      <c r="Y332" s="21"/>
      <c r="Z332" s="20"/>
      <c r="AA332" s="23"/>
      <c r="AB332" s="1"/>
      <c r="AC332" s="1"/>
      <c r="AD332" s="1"/>
      <c r="AE332" s="1"/>
      <c r="AF332" s="1"/>
    </row>
    <row r="333" spans="1:32" ht="15.7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1"/>
      <c r="P333" s="20"/>
      <c r="Q333" s="21"/>
      <c r="R333" s="21"/>
      <c r="S333" s="21"/>
      <c r="T333" s="20"/>
      <c r="U333" s="21"/>
      <c r="V333" s="21"/>
      <c r="W333" s="21"/>
      <c r="X333" s="21"/>
      <c r="Y333" s="21"/>
      <c r="Z333" s="20"/>
      <c r="AA333" s="23"/>
      <c r="AB333" s="1"/>
      <c r="AC333" s="1"/>
      <c r="AD333" s="1"/>
      <c r="AE333" s="1"/>
      <c r="AF333" s="1"/>
    </row>
    <row r="334" spans="1:32" ht="15.7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1"/>
      <c r="P334" s="20"/>
      <c r="Q334" s="21"/>
      <c r="R334" s="21"/>
      <c r="S334" s="21"/>
      <c r="T334" s="20"/>
      <c r="U334" s="21"/>
      <c r="V334" s="21"/>
      <c r="W334" s="21"/>
      <c r="X334" s="21"/>
      <c r="Y334" s="21"/>
      <c r="Z334" s="20"/>
      <c r="AA334" s="23"/>
      <c r="AB334" s="1"/>
      <c r="AC334" s="1"/>
      <c r="AD334" s="1"/>
      <c r="AE334" s="1"/>
      <c r="AF334" s="1"/>
    </row>
    <row r="335" spans="1:32" ht="15.7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1"/>
      <c r="P335" s="20"/>
      <c r="Q335" s="21"/>
      <c r="R335" s="21"/>
      <c r="S335" s="21"/>
      <c r="T335" s="20"/>
      <c r="U335" s="21"/>
      <c r="V335" s="21"/>
      <c r="W335" s="21"/>
      <c r="X335" s="21"/>
      <c r="Y335" s="21"/>
      <c r="Z335" s="20"/>
      <c r="AA335" s="23"/>
      <c r="AB335" s="1"/>
      <c r="AC335" s="1"/>
      <c r="AD335" s="1"/>
      <c r="AE335" s="1"/>
      <c r="AF335" s="1"/>
    </row>
    <row r="336" spans="1:32" ht="15.7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1"/>
      <c r="P336" s="20"/>
      <c r="Q336" s="21"/>
      <c r="R336" s="21"/>
      <c r="S336" s="21"/>
      <c r="T336" s="20"/>
      <c r="U336" s="21"/>
      <c r="V336" s="21"/>
      <c r="W336" s="21"/>
      <c r="X336" s="21"/>
      <c r="Y336" s="21"/>
      <c r="Z336" s="20"/>
      <c r="AA336" s="23"/>
      <c r="AB336" s="1"/>
      <c r="AC336" s="1"/>
      <c r="AD336" s="1"/>
      <c r="AE336" s="1"/>
      <c r="AF336" s="1"/>
    </row>
    <row r="337" spans="1:32" ht="15.7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1"/>
      <c r="P337" s="20"/>
      <c r="Q337" s="21"/>
      <c r="R337" s="21"/>
      <c r="S337" s="21"/>
      <c r="T337" s="20"/>
      <c r="U337" s="21"/>
      <c r="V337" s="21"/>
      <c r="W337" s="21"/>
      <c r="X337" s="21"/>
      <c r="Y337" s="21"/>
      <c r="Z337" s="20"/>
      <c r="AA337" s="23"/>
      <c r="AB337" s="1"/>
      <c r="AC337" s="1"/>
      <c r="AD337" s="1"/>
      <c r="AE337" s="1"/>
      <c r="AF337" s="1"/>
    </row>
    <row r="338" spans="1:32" ht="15.7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1"/>
      <c r="P338" s="20"/>
      <c r="Q338" s="21"/>
      <c r="R338" s="21"/>
      <c r="S338" s="21"/>
      <c r="T338" s="20"/>
      <c r="U338" s="21"/>
      <c r="V338" s="21"/>
      <c r="W338" s="21"/>
      <c r="X338" s="21"/>
      <c r="Y338" s="21"/>
      <c r="Z338" s="20"/>
      <c r="AA338" s="23"/>
      <c r="AB338" s="1"/>
      <c r="AC338" s="1"/>
      <c r="AD338" s="1"/>
      <c r="AE338" s="1"/>
      <c r="AF338" s="1"/>
    </row>
    <row r="339" spans="1:32" ht="15.7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1"/>
      <c r="P339" s="20"/>
      <c r="Q339" s="21"/>
      <c r="R339" s="21"/>
      <c r="S339" s="21"/>
      <c r="T339" s="20"/>
      <c r="U339" s="21"/>
      <c r="V339" s="21"/>
      <c r="W339" s="21"/>
      <c r="X339" s="21"/>
      <c r="Y339" s="21"/>
      <c r="Z339" s="20"/>
      <c r="AA339" s="23"/>
      <c r="AB339" s="1"/>
      <c r="AC339" s="1"/>
      <c r="AD339" s="1"/>
      <c r="AE339" s="1"/>
      <c r="AF339" s="1"/>
    </row>
    <row r="340" spans="1:32" ht="15.7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1"/>
      <c r="P340" s="20"/>
      <c r="Q340" s="21"/>
      <c r="R340" s="21"/>
      <c r="S340" s="21"/>
      <c r="T340" s="20"/>
      <c r="U340" s="21"/>
      <c r="V340" s="21"/>
      <c r="W340" s="21"/>
      <c r="X340" s="21"/>
      <c r="Y340" s="21"/>
      <c r="Z340" s="20"/>
      <c r="AA340" s="23"/>
      <c r="AB340" s="1"/>
      <c r="AC340" s="1"/>
      <c r="AD340" s="1"/>
      <c r="AE340" s="1"/>
      <c r="AF340" s="1"/>
    </row>
    <row r="341" spans="1:32" ht="15.7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1"/>
      <c r="P341" s="20"/>
      <c r="Q341" s="21"/>
      <c r="R341" s="21"/>
      <c r="S341" s="21"/>
      <c r="T341" s="20"/>
      <c r="U341" s="21"/>
      <c r="V341" s="21"/>
      <c r="W341" s="21"/>
      <c r="X341" s="21"/>
      <c r="Y341" s="21"/>
      <c r="Z341" s="20"/>
      <c r="AA341" s="23"/>
      <c r="AB341" s="1"/>
      <c r="AC341" s="1"/>
      <c r="AD341" s="1"/>
      <c r="AE341" s="1"/>
      <c r="AF341" s="1"/>
    </row>
    <row r="342" spans="1:32" ht="15.7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1"/>
      <c r="P342" s="20"/>
      <c r="Q342" s="21"/>
      <c r="R342" s="21"/>
      <c r="S342" s="21"/>
      <c r="T342" s="20"/>
      <c r="U342" s="21"/>
      <c r="V342" s="21"/>
      <c r="W342" s="21"/>
      <c r="X342" s="21"/>
      <c r="Y342" s="21"/>
      <c r="Z342" s="20"/>
      <c r="AA342" s="23"/>
      <c r="AB342" s="1"/>
      <c r="AC342" s="1"/>
      <c r="AD342" s="1"/>
      <c r="AE342" s="1"/>
      <c r="AF342" s="1"/>
    </row>
    <row r="343" spans="1:32" ht="15.7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1"/>
      <c r="P343" s="20"/>
      <c r="Q343" s="21"/>
      <c r="R343" s="21"/>
      <c r="S343" s="21"/>
      <c r="T343" s="20"/>
      <c r="U343" s="21"/>
      <c r="V343" s="21"/>
      <c r="W343" s="21"/>
      <c r="X343" s="21"/>
      <c r="Y343" s="21"/>
      <c r="Z343" s="20"/>
      <c r="AA343" s="23"/>
      <c r="AB343" s="1"/>
      <c r="AC343" s="1"/>
      <c r="AD343" s="1"/>
      <c r="AE343" s="1"/>
      <c r="AF343" s="1"/>
    </row>
    <row r="344" spans="1:32" ht="15.7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1"/>
      <c r="P344" s="20"/>
      <c r="Q344" s="21"/>
      <c r="R344" s="21"/>
      <c r="S344" s="21"/>
      <c r="T344" s="20"/>
      <c r="U344" s="21"/>
      <c r="V344" s="21"/>
      <c r="W344" s="21"/>
      <c r="X344" s="21"/>
      <c r="Y344" s="21"/>
      <c r="Z344" s="20"/>
      <c r="AA344" s="23"/>
      <c r="AB344" s="1"/>
      <c r="AC344" s="1"/>
      <c r="AD344" s="1"/>
      <c r="AE344" s="1"/>
      <c r="AF344" s="1"/>
    </row>
    <row r="345" spans="1:32" ht="15.7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1"/>
      <c r="P345" s="20"/>
      <c r="Q345" s="21"/>
      <c r="R345" s="21"/>
      <c r="S345" s="21"/>
      <c r="T345" s="20"/>
      <c r="U345" s="21"/>
      <c r="V345" s="21"/>
      <c r="W345" s="21"/>
      <c r="X345" s="21"/>
      <c r="Y345" s="21"/>
      <c r="Z345" s="20"/>
      <c r="AA345" s="23"/>
      <c r="AB345" s="1"/>
      <c r="AC345" s="1"/>
      <c r="AD345" s="1"/>
      <c r="AE345" s="1"/>
      <c r="AF345" s="1"/>
    </row>
    <row r="346" spans="1:32" ht="15.7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1"/>
      <c r="P346" s="20"/>
      <c r="Q346" s="21"/>
      <c r="R346" s="21"/>
      <c r="S346" s="21"/>
      <c r="T346" s="20"/>
      <c r="U346" s="21"/>
      <c r="V346" s="21"/>
      <c r="W346" s="21"/>
      <c r="X346" s="21"/>
      <c r="Y346" s="21"/>
      <c r="Z346" s="20"/>
      <c r="AA346" s="23"/>
      <c r="AB346" s="1"/>
      <c r="AC346" s="1"/>
      <c r="AD346" s="1"/>
      <c r="AE346" s="1"/>
      <c r="AF346" s="1"/>
    </row>
    <row r="347" spans="1:32" ht="15.7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1"/>
      <c r="P347" s="20"/>
      <c r="Q347" s="21"/>
      <c r="R347" s="21"/>
      <c r="S347" s="21"/>
      <c r="T347" s="20"/>
      <c r="U347" s="21"/>
      <c r="V347" s="21"/>
      <c r="W347" s="21"/>
      <c r="X347" s="21"/>
      <c r="Y347" s="21"/>
      <c r="Z347" s="20"/>
      <c r="AA347" s="23"/>
      <c r="AB347" s="1"/>
      <c r="AC347" s="1"/>
      <c r="AD347" s="1"/>
      <c r="AE347" s="1"/>
      <c r="AF347" s="1"/>
    </row>
    <row r="348" spans="1:32" ht="15.7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1"/>
      <c r="P348" s="20"/>
      <c r="Q348" s="21"/>
      <c r="R348" s="21"/>
      <c r="S348" s="21"/>
      <c r="T348" s="20"/>
      <c r="U348" s="21"/>
      <c r="V348" s="21"/>
      <c r="W348" s="21"/>
      <c r="X348" s="21"/>
      <c r="Y348" s="21"/>
      <c r="Z348" s="20"/>
      <c r="AA348" s="23"/>
      <c r="AB348" s="1"/>
      <c r="AC348" s="1"/>
      <c r="AD348" s="1"/>
      <c r="AE348" s="1"/>
      <c r="AF348" s="1"/>
    </row>
    <row r="349" spans="1:32" ht="15.7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1"/>
      <c r="P349" s="20"/>
      <c r="Q349" s="21"/>
      <c r="R349" s="21"/>
      <c r="S349" s="21"/>
      <c r="T349" s="20"/>
      <c r="U349" s="21"/>
      <c r="V349" s="21"/>
      <c r="W349" s="21"/>
      <c r="X349" s="21"/>
      <c r="Y349" s="21"/>
      <c r="Z349" s="20"/>
      <c r="AA349" s="23"/>
      <c r="AB349" s="1"/>
      <c r="AC349" s="1"/>
      <c r="AD349" s="1"/>
      <c r="AE349" s="1"/>
      <c r="AF349" s="1"/>
    </row>
    <row r="350" spans="1:32" ht="15.7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1"/>
      <c r="P350" s="20"/>
      <c r="Q350" s="21"/>
      <c r="R350" s="21"/>
      <c r="S350" s="21"/>
      <c r="T350" s="20"/>
      <c r="U350" s="21"/>
      <c r="V350" s="21"/>
      <c r="W350" s="21"/>
      <c r="X350" s="21"/>
      <c r="Y350" s="21"/>
      <c r="Z350" s="20"/>
      <c r="AA350" s="23"/>
      <c r="AB350" s="1"/>
      <c r="AC350" s="1"/>
      <c r="AD350" s="1"/>
      <c r="AE350" s="1"/>
      <c r="AF350" s="1"/>
    </row>
    <row r="351" spans="1:32" ht="15.7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1"/>
      <c r="P351" s="20"/>
      <c r="Q351" s="21"/>
      <c r="R351" s="21"/>
      <c r="S351" s="21"/>
      <c r="T351" s="20"/>
      <c r="U351" s="21"/>
      <c r="V351" s="21"/>
      <c r="W351" s="21"/>
      <c r="X351" s="21"/>
      <c r="Y351" s="21"/>
      <c r="Z351" s="20"/>
      <c r="AA351" s="23"/>
      <c r="AB351" s="1"/>
      <c r="AC351" s="1"/>
      <c r="AD351" s="1"/>
      <c r="AE351" s="1"/>
      <c r="AF351" s="1"/>
    </row>
    <row r="352" spans="1:32" ht="15.7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1"/>
      <c r="P352" s="20"/>
      <c r="Q352" s="21"/>
      <c r="R352" s="21"/>
      <c r="S352" s="21"/>
      <c r="T352" s="20"/>
      <c r="U352" s="21"/>
      <c r="V352" s="21"/>
      <c r="W352" s="21"/>
      <c r="X352" s="21"/>
      <c r="Y352" s="21"/>
      <c r="Z352" s="20"/>
      <c r="AA352" s="23"/>
      <c r="AB352" s="1"/>
      <c r="AC352" s="1"/>
      <c r="AD352" s="1"/>
      <c r="AE352" s="1"/>
      <c r="AF352" s="1"/>
    </row>
    <row r="353" spans="1:32" ht="15.7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1"/>
      <c r="P353" s="20"/>
      <c r="Q353" s="21"/>
      <c r="R353" s="21"/>
      <c r="S353" s="21"/>
      <c r="T353" s="20"/>
      <c r="U353" s="21"/>
      <c r="V353" s="21"/>
      <c r="W353" s="21"/>
      <c r="X353" s="21"/>
      <c r="Y353" s="21"/>
      <c r="Z353" s="20"/>
      <c r="AA353" s="23"/>
      <c r="AB353" s="1"/>
      <c r="AC353" s="1"/>
      <c r="AD353" s="1"/>
      <c r="AE353" s="1"/>
      <c r="AF353" s="1"/>
    </row>
    <row r="354" spans="1:32" ht="15.7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1"/>
      <c r="P354" s="20"/>
      <c r="Q354" s="21"/>
      <c r="R354" s="21"/>
      <c r="S354" s="21"/>
      <c r="T354" s="20"/>
      <c r="U354" s="21"/>
      <c r="V354" s="21"/>
      <c r="W354" s="21"/>
      <c r="X354" s="21"/>
      <c r="Y354" s="21"/>
      <c r="Z354" s="20"/>
      <c r="AA354" s="23"/>
      <c r="AB354" s="1"/>
      <c r="AC354" s="1"/>
      <c r="AD354" s="1"/>
      <c r="AE354" s="1"/>
      <c r="AF354" s="1"/>
    </row>
    <row r="355" spans="1:32" ht="15.7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1"/>
      <c r="P355" s="20"/>
      <c r="Q355" s="21"/>
      <c r="R355" s="21"/>
      <c r="S355" s="21"/>
      <c r="T355" s="20"/>
      <c r="U355" s="21"/>
      <c r="V355" s="21"/>
      <c r="W355" s="21"/>
      <c r="X355" s="21"/>
      <c r="Y355" s="21"/>
      <c r="Z355" s="20"/>
      <c r="AA355" s="23"/>
      <c r="AB355" s="1"/>
      <c r="AC355" s="1"/>
      <c r="AD355" s="1"/>
      <c r="AE355" s="1"/>
      <c r="AF355" s="1"/>
    </row>
    <row r="356" spans="1:32" ht="15.7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1"/>
      <c r="P356" s="20"/>
      <c r="Q356" s="21"/>
      <c r="R356" s="21"/>
      <c r="S356" s="21"/>
      <c r="T356" s="20"/>
      <c r="U356" s="21"/>
      <c r="V356" s="21"/>
      <c r="W356" s="21"/>
      <c r="X356" s="21"/>
      <c r="Y356" s="21"/>
      <c r="Z356" s="20"/>
      <c r="AA356" s="23"/>
      <c r="AB356" s="1"/>
      <c r="AC356" s="1"/>
      <c r="AD356" s="1"/>
      <c r="AE356" s="1"/>
      <c r="AF356" s="1"/>
    </row>
    <row r="357" spans="1:32" ht="15.7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1"/>
      <c r="P357" s="20"/>
      <c r="Q357" s="21"/>
      <c r="R357" s="21"/>
      <c r="S357" s="21"/>
      <c r="T357" s="20"/>
      <c r="U357" s="21"/>
      <c r="V357" s="21"/>
      <c r="W357" s="21"/>
      <c r="X357" s="21"/>
      <c r="Y357" s="21"/>
      <c r="Z357" s="20"/>
      <c r="AA357" s="23"/>
      <c r="AB357" s="1"/>
      <c r="AC357" s="1"/>
      <c r="AD357" s="1"/>
      <c r="AE357" s="1"/>
      <c r="AF357" s="1"/>
    </row>
    <row r="358" spans="1:32" ht="15.7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1"/>
      <c r="P358" s="20"/>
      <c r="Q358" s="21"/>
      <c r="R358" s="21"/>
      <c r="S358" s="21"/>
      <c r="T358" s="20"/>
      <c r="U358" s="21"/>
      <c r="V358" s="21"/>
      <c r="W358" s="21"/>
      <c r="X358" s="21"/>
      <c r="Y358" s="21"/>
      <c r="Z358" s="20"/>
      <c r="AA358" s="23"/>
      <c r="AB358" s="1"/>
      <c r="AC358" s="1"/>
      <c r="AD358" s="1"/>
      <c r="AE358" s="1"/>
      <c r="AF358" s="1"/>
    </row>
    <row r="359" spans="1:32" ht="15.7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1"/>
      <c r="P359" s="20"/>
      <c r="Q359" s="21"/>
      <c r="R359" s="21"/>
      <c r="S359" s="21"/>
      <c r="T359" s="20"/>
      <c r="U359" s="21"/>
      <c r="V359" s="21"/>
      <c r="W359" s="21"/>
      <c r="X359" s="21"/>
      <c r="Y359" s="21"/>
      <c r="Z359" s="20"/>
      <c r="AA359" s="23"/>
      <c r="AB359" s="1"/>
      <c r="AC359" s="1"/>
      <c r="AD359" s="1"/>
      <c r="AE359" s="1"/>
      <c r="AF359" s="1"/>
    </row>
    <row r="360" spans="1:32" ht="15.7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1"/>
      <c r="P360" s="20"/>
      <c r="Q360" s="21"/>
      <c r="R360" s="21"/>
      <c r="S360" s="21"/>
      <c r="T360" s="20"/>
      <c r="U360" s="21"/>
      <c r="V360" s="21"/>
      <c r="W360" s="21"/>
      <c r="X360" s="21"/>
      <c r="Y360" s="21"/>
      <c r="Z360" s="20"/>
      <c r="AA360" s="23"/>
      <c r="AB360" s="1"/>
      <c r="AC360" s="1"/>
      <c r="AD360" s="1"/>
      <c r="AE360" s="1"/>
      <c r="AF360" s="1"/>
    </row>
    <row r="361" spans="1:32" ht="15.7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1"/>
      <c r="P361" s="20"/>
      <c r="Q361" s="21"/>
      <c r="R361" s="21"/>
      <c r="S361" s="21"/>
      <c r="T361" s="20"/>
      <c r="U361" s="21"/>
      <c r="V361" s="21"/>
      <c r="W361" s="21"/>
      <c r="X361" s="21"/>
      <c r="Y361" s="21"/>
      <c r="Z361" s="20"/>
      <c r="AA361" s="23"/>
      <c r="AB361" s="1"/>
      <c r="AC361" s="1"/>
      <c r="AD361" s="1"/>
      <c r="AE361" s="1"/>
      <c r="AF361" s="1"/>
    </row>
    <row r="362" spans="1:32" ht="15.7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1"/>
      <c r="P362" s="20"/>
      <c r="Q362" s="21"/>
      <c r="R362" s="21"/>
      <c r="S362" s="21"/>
      <c r="T362" s="20"/>
      <c r="U362" s="21"/>
      <c r="V362" s="21"/>
      <c r="W362" s="21"/>
      <c r="X362" s="21"/>
      <c r="Y362" s="21"/>
      <c r="Z362" s="20"/>
      <c r="AA362" s="23"/>
      <c r="AB362" s="1"/>
      <c r="AC362" s="1"/>
      <c r="AD362" s="1"/>
      <c r="AE362" s="1"/>
      <c r="AF362" s="1"/>
    </row>
    <row r="363" spans="1:32" ht="15.7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1"/>
      <c r="P363" s="20"/>
      <c r="Q363" s="21"/>
      <c r="R363" s="21"/>
      <c r="S363" s="21"/>
      <c r="T363" s="20"/>
      <c r="U363" s="21"/>
      <c r="V363" s="21"/>
      <c r="W363" s="21"/>
      <c r="X363" s="21"/>
      <c r="Y363" s="21"/>
      <c r="Z363" s="20"/>
      <c r="AA363" s="23"/>
      <c r="AB363" s="1"/>
      <c r="AC363" s="1"/>
      <c r="AD363" s="1"/>
      <c r="AE363" s="1"/>
      <c r="AF363" s="1"/>
    </row>
    <row r="364" spans="1:32" ht="15.7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1"/>
      <c r="P364" s="20"/>
      <c r="Q364" s="21"/>
      <c r="R364" s="21"/>
      <c r="S364" s="21"/>
      <c r="T364" s="20"/>
      <c r="U364" s="21"/>
      <c r="V364" s="21"/>
      <c r="W364" s="21"/>
      <c r="X364" s="21"/>
      <c r="Y364" s="21"/>
      <c r="Z364" s="20"/>
      <c r="AA364" s="23"/>
      <c r="AB364" s="1"/>
      <c r="AC364" s="1"/>
      <c r="AD364" s="1"/>
      <c r="AE364" s="1"/>
      <c r="AF364" s="1"/>
    </row>
    <row r="365" spans="1:32" ht="15.7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1"/>
      <c r="P365" s="20"/>
      <c r="Q365" s="21"/>
      <c r="R365" s="21"/>
      <c r="S365" s="21"/>
      <c r="T365" s="20"/>
      <c r="U365" s="21"/>
      <c r="V365" s="21"/>
      <c r="W365" s="21"/>
      <c r="X365" s="21"/>
      <c r="Y365" s="21"/>
      <c r="Z365" s="20"/>
      <c r="AA365" s="23"/>
      <c r="AB365" s="1"/>
      <c r="AC365" s="1"/>
      <c r="AD365" s="1"/>
      <c r="AE365" s="1"/>
      <c r="AF365" s="1"/>
    </row>
    <row r="366" spans="1:32" ht="15.7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1"/>
      <c r="P366" s="20"/>
      <c r="Q366" s="21"/>
      <c r="R366" s="21"/>
      <c r="S366" s="21"/>
      <c r="T366" s="20"/>
      <c r="U366" s="21"/>
      <c r="V366" s="21"/>
      <c r="W366" s="21"/>
      <c r="X366" s="21"/>
      <c r="Y366" s="21"/>
      <c r="Z366" s="20"/>
      <c r="AA366" s="23"/>
      <c r="AB366" s="1"/>
      <c r="AC366" s="1"/>
      <c r="AD366" s="1"/>
      <c r="AE366" s="1"/>
      <c r="AF366" s="1"/>
    </row>
    <row r="367" spans="1:32" ht="15.7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1"/>
      <c r="P367" s="20"/>
      <c r="Q367" s="21"/>
      <c r="R367" s="21"/>
      <c r="S367" s="21"/>
      <c r="T367" s="20"/>
      <c r="U367" s="21"/>
      <c r="V367" s="21"/>
      <c r="W367" s="21"/>
      <c r="X367" s="21"/>
      <c r="Y367" s="21"/>
      <c r="Z367" s="20"/>
      <c r="AA367" s="23"/>
      <c r="AB367" s="1"/>
      <c r="AC367" s="1"/>
      <c r="AD367" s="1"/>
      <c r="AE367" s="1"/>
      <c r="AF367" s="1"/>
    </row>
    <row r="368" spans="1:32" ht="15.7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1"/>
      <c r="P368" s="20"/>
      <c r="Q368" s="21"/>
      <c r="R368" s="21"/>
      <c r="S368" s="21"/>
      <c r="T368" s="20"/>
      <c r="U368" s="21"/>
      <c r="V368" s="21"/>
      <c r="W368" s="21"/>
      <c r="X368" s="21"/>
      <c r="Y368" s="21"/>
      <c r="Z368" s="20"/>
      <c r="AA368" s="23"/>
      <c r="AB368" s="1"/>
      <c r="AC368" s="1"/>
      <c r="AD368" s="1"/>
      <c r="AE368" s="1"/>
      <c r="AF368" s="1"/>
    </row>
    <row r="369" spans="1:32" ht="15.7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1"/>
      <c r="P369" s="20"/>
      <c r="Q369" s="21"/>
      <c r="R369" s="21"/>
      <c r="S369" s="21"/>
      <c r="T369" s="20"/>
      <c r="U369" s="21"/>
      <c r="V369" s="21"/>
      <c r="W369" s="21"/>
      <c r="X369" s="21"/>
      <c r="Y369" s="21"/>
      <c r="Z369" s="20"/>
      <c r="AA369" s="23"/>
      <c r="AB369" s="1"/>
      <c r="AC369" s="1"/>
      <c r="AD369" s="1"/>
      <c r="AE369" s="1"/>
      <c r="AF369" s="1"/>
    </row>
    <row r="370" spans="1:32" ht="15.7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1"/>
      <c r="P370" s="20"/>
      <c r="Q370" s="21"/>
      <c r="R370" s="21"/>
      <c r="S370" s="21"/>
      <c r="T370" s="20"/>
      <c r="U370" s="21"/>
      <c r="V370" s="21"/>
      <c r="W370" s="21"/>
      <c r="X370" s="21"/>
      <c r="Y370" s="21"/>
      <c r="Z370" s="20"/>
      <c r="AA370" s="23"/>
      <c r="AB370" s="1"/>
      <c r="AC370" s="1"/>
      <c r="AD370" s="1"/>
      <c r="AE370" s="1"/>
      <c r="AF370" s="1"/>
    </row>
    <row r="371" spans="1:32" ht="15.7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1"/>
      <c r="P371" s="20"/>
      <c r="Q371" s="21"/>
      <c r="R371" s="21"/>
      <c r="S371" s="21"/>
      <c r="T371" s="20"/>
      <c r="U371" s="21"/>
      <c r="V371" s="21"/>
      <c r="W371" s="21"/>
      <c r="X371" s="21"/>
      <c r="Y371" s="21"/>
      <c r="Z371" s="20"/>
      <c r="AA371" s="23"/>
      <c r="AB371" s="1"/>
      <c r="AC371" s="1"/>
      <c r="AD371" s="1"/>
      <c r="AE371" s="1"/>
      <c r="AF371" s="1"/>
    </row>
    <row r="372" spans="1:32" ht="15.7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1"/>
      <c r="P372" s="20"/>
      <c r="Q372" s="21"/>
      <c r="R372" s="21"/>
      <c r="S372" s="21"/>
      <c r="T372" s="20"/>
      <c r="U372" s="21"/>
      <c r="V372" s="21"/>
      <c r="W372" s="21"/>
      <c r="X372" s="21"/>
      <c r="Y372" s="21"/>
      <c r="Z372" s="20"/>
      <c r="AA372" s="23"/>
      <c r="AB372" s="1"/>
      <c r="AC372" s="1"/>
      <c r="AD372" s="1"/>
      <c r="AE372" s="1"/>
      <c r="AF372" s="1"/>
    </row>
    <row r="373" spans="1:32" ht="15.7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1"/>
      <c r="P373" s="20"/>
      <c r="Q373" s="21"/>
      <c r="R373" s="21"/>
      <c r="S373" s="21"/>
      <c r="T373" s="20"/>
      <c r="U373" s="21"/>
      <c r="V373" s="21"/>
      <c r="W373" s="21"/>
      <c r="X373" s="21"/>
      <c r="Y373" s="21"/>
      <c r="Z373" s="20"/>
      <c r="AA373" s="23"/>
      <c r="AB373" s="1"/>
      <c r="AC373" s="1"/>
      <c r="AD373" s="1"/>
      <c r="AE373" s="1"/>
      <c r="AF373" s="1"/>
    </row>
    <row r="374" spans="1:32" ht="15.7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1"/>
      <c r="P374" s="20"/>
      <c r="Q374" s="21"/>
      <c r="R374" s="21"/>
      <c r="S374" s="21"/>
      <c r="T374" s="20"/>
      <c r="U374" s="21"/>
      <c r="V374" s="21"/>
      <c r="W374" s="21"/>
      <c r="X374" s="21"/>
      <c r="Y374" s="21"/>
      <c r="Z374" s="20"/>
      <c r="AA374" s="23"/>
      <c r="AB374" s="1"/>
      <c r="AC374" s="1"/>
      <c r="AD374" s="1"/>
      <c r="AE374" s="1"/>
      <c r="AF374" s="1"/>
    </row>
    <row r="375" spans="1:32" ht="15.7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1"/>
      <c r="P375" s="20"/>
      <c r="Q375" s="21"/>
      <c r="R375" s="21"/>
      <c r="S375" s="21"/>
      <c r="T375" s="20"/>
      <c r="U375" s="21"/>
      <c r="V375" s="21"/>
      <c r="W375" s="21"/>
      <c r="X375" s="21"/>
      <c r="Y375" s="21"/>
      <c r="Z375" s="20"/>
      <c r="AA375" s="23"/>
      <c r="AB375" s="1"/>
      <c r="AC375" s="1"/>
      <c r="AD375" s="1"/>
      <c r="AE375" s="1"/>
      <c r="AF375" s="1"/>
    </row>
    <row r="376" spans="1:32" ht="15.7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1"/>
      <c r="P376" s="20"/>
      <c r="Q376" s="21"/>
      <c r="R376" s="21"/>
      <c r="S376" s="21"/>
      <c r="T376" s="20"/>
      <c r="U376" s="21"/>
      <c r="V376" s="21"/>
      <c r="W376" s="21"/>
      <c r="X376" s="21"/>
      <c r="Y376" s="21"/>
      <c r="Z376" s="20"/>
      <c r="AA376" s="23"/>
      <c r="AB376" s="1"/>
      <c r="AC376" s="1"/>
      <c r="AD376" s="1"/>
      <c r="AE376" s="1"/>
      <c r="AF376" s="1"/>
    </row>
    <row r="377" spans="1:32" ht="15.7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1"/>
      <c r="P377" s="20"/>
      <c r="Q377" s="21"/>
      <c r="R377" s="21"/>
      <c r="S377" s="21"/>
      <c r="T377" s="20"/>
      <c r="U377" s="21"/>
      <c r="V377" s="21"/>
      <c r="W377" s="21"/>
      <c r="X377" s="21"/>
      <c r="Y377" s="21"/>
      <c r="Z377" s="20"/>
      <c r="AA377" s="23"/>
      <c r="AB377" s="1"/>
      <c r="AC377" s="1"/>
      <c r="AD377" s="1"/>
      <c r="AE377" s="1"/>
      <c r="AF377" s="1"/>
    </row>
    <row r="378" spans="1:32" ht="15.7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1"/>
      <c r="P378" s="20"/>
      <c r="Q378" s="21"/>
      <c r="R378" s="21"/>
      <c r="S378" s="21"/>
      <c r="T378" s="20"/>
      <c r="U378" s="21"/>
      <c r="V378" s="21"/>
      <c r="W378" s="21"/>
      <c r="X378" s="21"/>
      <c r="Y378" s="21"/>
      <c r="Z378" s="20"/>
      <c r="AA378" s="23"/>
      <c r="AB378" s="1"/>
      <c r="AC378" s="1"/>
      <c r="AD378" s="1"/>
      <c r="AE378" s="1"/>
      <c r="AF378" s="1"/>
    </row>
    <row r="379" spans="1:32" ht="15.7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1"/>
      <c r="P379" s="20"/>
      <c r="Q379" s="21"/>
      <c r="R379" s="21"/>
      <c r="S379" s="21"/>
      <c r="T379" s="20"/>
      <c r="U379" s="21"/>
      <c r="V379" s="21"/>
      <c r="W379" s="21"/>
      <c r="X379" s="21"/>
      <c r="Y379" s="21"/>
      <c r="Z379" s="20"/>
      <c r="AA379" s="23"/>
      <c r="AB379" s="1"/>
      <c r="AC379" s="1"/>
      <c r="AD379" s="1"/>
      <c r="AE379" s="1"/>
      <c r="AF379" s="1"/>
    </row>
    <row r="380" spans="1:32" ht="15.7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1"/>
      <c r="P380" s="20"/>
      <c r="Q380" s="21"/>
      <c r="R380" s="21"/>
      <c r="S380" s="21"/>
      <c r="T380" s="20"/>
      <c r="U380" s="21"/>
      <c r="V380" s="21"/>
      <c r="W380" s="21"/>
      <c r="X380" s="21"/>
      <c r="Y380" s="21"/>
      <c r="Z380" s="20"/>
      <c r="AA380" s="23"/>
      <c r="AB380" s="1"/>
      <c r="AC380" s="1"/>
      <c r="AD380" s="1"/>
      <c r="AE380" s="1"/>
      <c r="AF380" s="1"/>
    </row>
    <row r="381" spans="1:32" ht="15.7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1"/>
      <c r="P381" s="20"/>
      <c r="Q381" s="21"/>
      <c r="R381" s="21"/>
      <c r="S381" s="21"/>
      <c r="T381" s="20"/>
      <c r="U381" s="21"/>
      <c r="V381" s="21"/>
      <c r="W381" s="21"/>
      <c r="X381" s="21"/>
      <c r="Y381" s="21"/>
      <c r="Z381" s="20"/>
      <c r="AA381" s="23"/>
      <c r="AB381" s="1"/>
      <c r="AC381" s="1"/>
      <c r="AD381" s="1"/>
      <c r="AE381" s="1"/>
      <c r="AF381" s="1"/>
    </row>
    <row r="382" spans="1:32" ht="15.7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1"/>
      <c r="P382" s="20"/>
      <c r="Q382" s="21"/>
      <c r="R382" s="21"/>
      <c r="S382" s="21"/>
      <c r="T382" s="20"/>
      <c r="U382" s="21"/>
      <c r="V382" s="21"/>
      <c r="W382" s="21"/>
      <c r="X382" s="21"/>
      <c r="Y382" s="21"/>
      <c r="Z382" s="20"/>
      <c r="AA382" s="23"/>
      <c r="AB382" s="1"/>
      <c r="AC382" s="1"/>
      <c r="AD382" s="1"/>
      <c r="AE382" s="1"/>
      <c r="AF382" s="1"/>
    </row>
    <row r="383" spans="1:32" ht="15.7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1"/>
      <c r="P383" s="20"/>
      <c r="Q383" s="21"/>
      <c r="R383" s="21"/>
      <c r="S383" s="21"/>
      <c r="T383" s="20"/>
      <c r="U383" s="21"/>
      <c r="V383" s="21"/>
      <c r="W383" s="21"/>
      <c r="X383" s="21"/>
      <c r="Y383" s="21"/>
      <c r="Z383" s="20"/>
      <c r="AA383" s="23"/>
      <c r="AB383" s="1"/>
      <c r="AC383" s="1"/>
      <c r="AD383" s="1"/>
      <c r="AE383" s="1"/>
      <c r="AF383" s="1"/>
    </row>
    <row r="384" spans="1:32" ht="15.7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1"/>
      <c r="P384" s="20"/>
      <c r="Q384" s="21"/>
      <c r="R384" s="21"/>
      <c r="S384" s="21"/>
      <c r="T384" s="20"/>
      <c r="U384" s="21"/>
      <c r="V384" s="21"/>
      <c r="W384" s="21"/>
      <c r="X384" s="21"/>
      <c r="Y384" s="21"/>
      <c r="Z384" s="20"/>
      <c r="AA384" s="23"/>
      <c r="AB384" s="1"/>
      <c r="AC384" s="1"/>
      <c r="AD384" s="1"/>
      <c r="AE384" s="1"/>
      <c r="AF384" s="1"/>
    </row>
    <row r="385" spans="1:32" ht="15.7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1"/>
      <c r="P385" s="20"/>
      <c r="Q385" s="21"/>
      <c r="R385" s="21"/>
      <c r="S385" s="21"/>
      <c r="T385" s="20"/>
      <c r="U385" s="21"/>
      <c r="V385" s="21"/>
      <c r="W385" s="21"/>
      <c r="X385" s="21"/>
      <c r="Y385" s="21"/>
      <c r="Z385" s="20"/>
      <c r="AA385" s="23"/>
      <c r="AB385" s="1"/>
      <c r="AC385" s="1"/>
      <c r="AD385" s="1"/>
      <c r="AE385" s="1"/>
      <c r="AF385" s="1"/>
    </row>
    <row r="386" spans="1:32" ht="15.7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1"/>
      <c r="P386" s="20"/>
      <c r="Q386" s="21"/>
      <c r="R386" s="21"/>
      <c r="S386" s="21"/>
      <c r="T386" s="20"/>
      <c r="U386" s="21"/>
      <c r="V386" s="21"/>
      <c r="W386" s="21"/>
      <c r="X386" s="21"/>
      <c r="Y386" s="21"/>
      <c r="Z386" s="20"/>
      <c r="AA386" s="23"/>
      <c r="AB386" s="1"/>
      <c r="AC386" s="1"/>
      <c r="AD386" s="1"/>
      <c r="AE386" s="1"/>
      <c r="AF386" s="1"/>
    </row>
    <row r="387" spans="1:32" ht="15.7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1"/>
      <c r="P387" s="20"/>
      <c r="Q387" s="21"/>
      <c r="R387" s="21"/>
      <c r="S387" s="21"/>
      <c r="T387" s="20"/>
      <c r="U387" s="21"/>
      <c r="V387" s="21"/>
      <c r="W387" s="21"/>
      <c r="X387" s="21"/>
      <c r="Y387" s="21"/>
      <c r="Z387" s="20"/>
      <c r="AA387" s="23"/>
      <c r="AB387" s="1"/>
      <c r="AC387" s="1"/>
      <c r="AD387" s="1"/>
      <c r="AE387" s="1"/>
      <c r="AF387" s="1"/>
    </row>
    <row r="388" spans="1:32" ht="15.7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1"/>
      <c r="P388" s="20"/>
      <c r="Q388" s="21"/>
      <c r="R388" s="21"/>
      <c r="S388" s="21"/>
      <c r="T388" s="20"/>
      <c r="U388" s="21"/>
      <c r="V388" s="21"/>
      <c r="W388" s="21"/>
      <c r="X388" s="21"/>
      <c r="Y388" s="21"/>
      <c r="Z388" s="20"/>
      <c r="AA388" s="23"/>
      <c r="AB388" s="1"/>
      <c r="AC388" s="1"/>
      <c r="AD388" s="1"/>
      <c r="AE388" s="1"/>
      <c r="AF388" s="1"/>
    </row>
    <row r="389" spans="1:32" ht="15.7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1"/>
      <c r="P389" s="20"/>
      <c r="Q389" s="21"/>
      <c r="R389" s="21"/>
      <c r="S389" s="21"/>
      <c r="T389" s="20"/>
      <c r="U389" s="21"/>
      <c r="V389" s="21"/>
      <c r="W389" s="21"/>
      <c r="X389" s="21"/>
      <c r="Y389" s="21"/>
      <c r="Z389" s="20"/>
      <c r="AA389" s="23"/>
      <c r="AB389" s="1"/>
      <c r="AC389" s="1"/>
      <c r="AD389" s="1"/>
      <c r="AE389" s="1"/>
      <c r="AF389" s="1"/>
    </row>
    <row r="390" spans="1:32" ht="15.7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1"/>
      <c r="P390" s="20"/>
      <c r="Q390" s="21"/>
      <c r="R390" s="21"/>
      <c r="S390" s="21"/>
      <c r="T390" s="20"/>
      <c r="U390" s="21"/>
      <c r="V390" s="21"/>
      <c r="W390" s="21"/>
      <c r="X390" s="21"/>
      <c r="Y390" s="21"/>
      <c r="Z390" s="20"/>
      <c r="AA390" s="23"/>
      <c r="AB390" s="1"/>
      <c r="AC390" s="1"/>
      <c r="AD390" s="1"/>
      <c r="AE390" s="1"/>
      <c r="AF390" s="1"/>
    </row>
    <row r="391" spans="1:32" ht="15.7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1"/>
      <c r="P391" s="20"/>
      <c r="Q391" s="21"/>
      <c r="R391" s="21"/>
      <c r="S391" s="21"/>
      <c r="T391" s="20"/>
      <c r="U391" s="21"/>
      <c r="V391" s="21"/>
      <c r="W391" s="21"/>
      <c r="X391" s="21"/>
      <c r="Y391" s="21"/>
      <c r="Z391" s="20"/>
      <c r="AA391" s="23"/>
      <c r="AB391" s="1"/>
      <c r="AC391" s="1"/>
      <c r="AD391" s="1"/>
      <c r="AE391" s="1"/>
      <c r="AF391" s="1"/>
    </row>
    <row r="392" spans="1:32" ht="15.7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1"/>
      <c r="P392" s="20"/>
      <c r="Q392" s="21"/>
      <c r="R392" s="21"/>
      <c r="S392" s="21"/>
      <c r="T392" s="20"/>
      <c r="U392" s="21"/>
      <c r="V392" s="21"/>
      <c r="W392" s="21"/>
      <c r="X392" s="21"/>
      <c r="Y392" s="21"/>
      <c r="Z392" s="20"/>
      <c r="AA392" s="23"/>
      <c r="AB392" s="1"/>
      <c r="AC392" s="1"/>
      <c r="AD392" s="1"/>
      <c r="AE392" s="1"/>
      <c r="AF392" s="1"/>
    </row>
    <row r="393" spans="1:32" ht="15.7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1"/>
      <c r="P393" s="20"/>
      <c r="Q393" s="21"/>
      <c r="R393" s="21"/>
      <c r="S393" s="21"/>
      <c r="T393" s="20"/>
      <c r="U393" s="21"/>
      <c r="V393" s="21"/>
      <c r="W393" s="21"/>
      <c r="X393" s="21"/>
      <c r="Y393" s="21"/>
      <c r="Z393" s="20"/>
      <c r="AA393" s="23"/>
      <c r="AB393" s="1"/>
      <c r="AC393" s="1"/>
      <c r="AD393" s="1"/>
      <c r="AE393" s="1"/>
      <c r="AF393" s="1"/>
    </row>
    <row r="394" spans="1:32" ht="15.7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1"/>
      <c r="P394" s="20"/>
      <c r="Q394" s="21"/>
      <c r="R394" s="21"/>
      <c r="S394" s="21"/>
      <c r="T394" s="20"/>
      <c r="U394" s="21"/>
      <c r="V394" s="21"/>
      <c r="W394" s="21"/>
      <c r="X394" s="21"/>
      <c r="Y394" s="21"/>
      <c r="Z394" s="20"/>
      <c r="AA394" s="23"/>
      <c r="AB394" s="1"/>
      <c r="AC394" s="1"/>
      <c r="AD394" s="1"/>
      <c r="AE394" s="1"/>
      <c r="AF394" s="1"/>
    </row>
    <row r="395" spans="1:32" ht="15.7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1"/>
      <c r="P395" s="20"/>
      <c r="Q395" s="21"/>
      <c r="R395" s="21"/>
      <c r="S395" s="21"/>
      <c r="T395" s="20"/>
      <c r="U395" s="21"/>
      <c r="V395" s="21"/>
      <c r="W395" s="21"/>
      <c r="X395" s="21"/>
      <c r="Y395" s="21"/>
      <c r="Z395" s="20"/>
      <c r="AA395" s="23"/>
      <c r="AB395" s="1"/>
      <c r="AC395" s="1"/>
      <c r="AD395" s="1"/>
      <c r="AE395" s="1"/>
      <c r="AF395" s="1"/>
    </row>
    <row r="396" spans="1:32" ht="15.7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1"/>
      <c r="P396" s="20"/>
      <c r="Q396" s="21"/>
      <c r="R396" s="21"/>
      <c r="S396" s="21"/>
      <c r="T396" s="20"/>
      <c r="U396" s="21"/>
      <c r="V396" s="21"/>
      <c r="W396" s="21"/>
      <c r="X396" s="21"/>
      <c r="Y396" s="21"/>
      <c r="Z396" s="20"/>
      <c r="AA396" s="23"/>
      <c r="AB396" s="1"/>
      <c r="AC396" s="1"/>
      <c r="AD396" s="1"/>
      <c r="AE396" s="1"/>
      <c r="AF396" s="1"/>
    </row>
    <row r="397" spans="1:32" ht="15.7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1"/>
      <c r="P397" s="20"/>
      <c r="Q397" s="21"/>
      <c r="R397" s="21"/>
      <c r="S397" s="21"/>
      <c r="T397" s="20"/>
      <c r="U397" s="21"/>
      <c r="V397" s="21"/>
      <c r="W397" s="21"/>
      <c r="X397" s="21"/>
      <c r="Y397" s="21"/>
      <c r="Z397" s="20"/>
      <c r="AA397" s="23"/>
      <c r="AB397" s="1"/>
      <c r="AC397" s="1"/>
      <c r="AD397" s="1"/>
      <c r="AE397" s="1"/>
      <c r="AF397" s="1"/>
    </row>
    <row r="398" spans="1:32" ht="15.7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1"/>
      <c r="P398" s="20"/>
      <c r="Q398" s="21"/>
      <c r="R398" s="21"/>
      <c r="S398" s="21"/>
      <c r="T398" s="20"/>
      <c r="U398" s="21"/>
      <c r="V398" s="21"/>
      <c r="W398" s="21"/>
      <c r="X398" s="21"/>
      <c r="Y398" s="21"/>
      <c r="Z398" s="20"/>
      <c r="AA398" s="23"/>
      <c r="AB398" s="1"/>
      <c r="AC398" s="1"/>
      <c r="AD398" s="1"/>
      <c r="AE398" s="1"/>
      <c r="AF398" s="1"/>
    </row>
    <row r="399" spans="1:32" ht="15.7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1"/>
      <c r="P399" s="20"/>
      <c r="Q399" s="21"/>
      <c r="R399" s="21"/>
      <c r="S399" s="21"/>
      <c r="T399" s="20"/>
      <c r="U399" s="21"/>
      <c r="V399" s="21"/>
      <c r="W399" s="21"/>
      <c r="X399" s="21"/>
      <c r="Y399" s="21"/>
      <c r="Z399" s="20"/>
      <c r="AA399" s="23"/>
      <c r="AB399" s="1"/>
      <c r="AC399" s="1"/>
      <c r="AD399" s="1"/>
      <c r="AE399" s="1"/>
      <c r="AF399" s="1"/>
    </row>
    <row r="400" spans="1:32" ht="15.7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1"/>
      <c r="P400" s="20"/>
      <c r="Q400" s="21"/>
      <c r="R400" s="21"/>
      <c r="S400" s="21"/>
      <c r="T400" s="20"/>
      <c r="U400" s="21"/>
      <c r="V400" s="21"/>
      <c r="W400" s="21"/>
      <c r="X400" s="21"/>
      <c r="Y400" s="21"/>
      <c r="Z400" s="20"/>
      <c r="AA400" s="23"/>
      <c r="AB400" s="1"/>
      <c r="AC400" s="1"/>
      <c r="AD400" s="1"/>
      <c r="AE400" s="1"/>
      <c r="AF400" s="1"/>
    </row>
    <row r="401" spans="1:32" ht="15.7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1"/>
      <c r="P401" s="20"/>
      <c r="Q401" s="21"/>
      <c r="R401" s="21"/>
      <c r="S401" s="21"/>
      <c r="T401" s="20"/>
      <c r="U401" s="21"/>
      <c r="V401" s="21"/>
      <c r="W401" s="21"/>
      <c r="X401" s="21"/>
      <c r="Y401" s="21"/>
      <c r="Z401" s="20"/>
      <c r="AA401" s="23"/>
      <c r="AB401" s="1"/>
      <c r="AC401" s="1"/>
      <c r="AD401" s="1"/>
      <c r="AE401" s="1"/>
      <c r="AF401" s="1"/>
    </row>
    <row r="402" spans="1:32" ht="15.7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1"/>
      <c r="P402" s="20"/>
      <c r="Q402" s="21"/>
      <c r="R402" s="21"/>
      <c r="S402" s="21"/>
      <c r="T402" s="20"/>
      <c r="U402" s="21"/>
      <c r="V402" s="21"/>
      <c r="W402" s="21"/>
      <c r="X402" s="21"/>
      <c r="Y402" s="21"/>
      <c r="Z402" s="20"/>
      <c r="AA402" s="23"/>
      <c r="AB402" s="1"/>
      <c r="AC402" s="1"/>
      <c r="AD402" s="1"/>
      <c r="AE402" s="1"/>
      <c r="AF402" s="1"/>
    </row>
    <row r="403" spans="1:32" ht="15.7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1"/>
      <c r="P403" s="20"/>
      <c r="Q403" s="21"/>
      <c r="R403" s="21"/>
      <c r="S403" s="21"/>
      <c r="T403" s="20"/>
      <c r="U403" s="21"/>
      <c r="V403" s="21"/>
      <c r="W403" s="21"/>
      <c r="X403" s="21"/>
      <c r="Y403" s="21"/>
      <c r="Z403" s="20"/>
      <c r="AA403" s="23"/>
      <c r="AB403" s="1"/>
      <c r="AC403" s="1"/>
      <c r="AD403" s="1"/>
      <c r="AE403" s="1"/>
      <c r="AF403" s="1"/>
    </row>
    <row r="404" spans="1:32" ht="15.7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1"/>
      <c r="P404" s="20"/>
      <c r="Q404" s="21"/>
      <c r="R404" s="21"/>
      <c r="S404" s="21"/>
      <c r="T404" s="20"/>
      <c r="U404" s="21"/>
      <c r="V404" s="21"/>
      <c r="W404" s="21"/>
      <c r="X404" s="21"/>
      <c r="Y404" s="21"/>
      <c r="Z404" s="20"/>
      <c r="AA404" s="23"/>
      <c r="AB404" s="1"/>
      <c r="AC404" s="1"/>
      <c r="AD404" s="1"/>
      <c r="AE404" s="1"/>
      <c r="AF404" s="1"/>
    </row>
    <row r="405" spans="1:32" ht="15.7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1"/>
      <c r="P405" s="20"/>
      <c r="Q405" s="21"/>
      <c r="R405" s="21"/>
      <c r="S405" s="21"/>
      <c r="T405" s="20"/>
      <c r="U405" s="21"/>
      <c r="V405" s="21"/>
      <c r="W405" s="21"/>
      <c r="X405" s="21"/>
      <c r="Y405" s="21"/>
      <c r="Z405" s="20"/>
      <c r="AA405" s="23"/>
      <c r="AB405" s="1"/>
      <c r="AC405" s="1"/>
      <c r="AD405" s="1"/>
      <c r="AE405" s="1"/>
      <c r="AF405" s="1"/>
    </row>
    <row r="406" spans="1:32" ht="15.7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1"/>
      <c r="P406" s="20"/>
      <c r="Q406" s="21"/>
      <c r="R406" s="21"/>
      <c r="S406" s="21"/>
      <c r="T406" s="20"/>
      <c r="U406" s="21"/>
      <c r="V406" s="21"/>
      <c r="W406" s="21"/>
      <c r="X406" s="21"/>
      <c r="Y406" s="21"/>
      <c r="Z406" s="20"/>
      <c r="AA406" s="23"/>
      <c r="AB406" s="1"/>
      <c r="AC406" s="1"/>
      <c r="AD406" s="1"/>
      <c r="AE406" s="1"/>
      <c r="AF406" s="1"/>
    </row>
    <row r="407" spans="1:32" ht="15.7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1"/>
      <c r="P407" s="20"/>
      <c r="Q407" s="21"/>
      <c r="R407" s="21"/>
      <c r="S407" s="21"/>
      <c r="T407" s="20"/>
      <c r="U407" s="21"/>
      <c r="V407" s="21"/>
      <c r="W407" s="21"/>
      <c r="X407" s="21"/>
      <c r="Y407" s="21"/>
      <c r="Z407" s="20"/>
      <c r="AA407" s="23"/>
      <c r="AB407" s="1"/>
      <c r="AC407" s="1"/>
      <c r="AD407" s="1"/>
      <c r="AE407" s="1"/>
      <c r="AF407" s="1"/>
    </row>
    <row r="408" spans="1:32" ht="15.7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1"/>
      <c r="P408" s="20"/>
      <c r="Q408" s="21"/>
      <c r="R408" s="21"/>
      <c r="S408" s="21"/>
      <c r="T408" s="20"/>
      <c r="U408" s="21"/>
      <c r="V408" s="21"/>
      <c r="W408" s="21"/>
      <c r="X408" s="21"/>
      <c r="Y408" s="21"/>
      <c r="Z408" s="20"/>
      <c r="AA408" s="23"/>
      <c r="AB408" s="1"/>
      <c r="AC408" s="1"/>
      <c r="AD408" s="1"/>
      <c r="AE408" s="1"/>
      <c r="AF408" s="1"/>
    </row>
    <row r="409" spans="1:32" ht="15.7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1"/>
      <c r="P409" s="20"/>
      <c r="Q409" s="21"/>
      <c r="R409" s="21"/>
      <c r="S409" s="21"/>
      <c r="T409" s="20"/>
      <c r="U409" s="21"/>
      <c r="V409" s="21"/>
      <c r="W409" s="21"/>
      <c r="X409" s="21"/>
      <c r="Y409" s="21"/>
      <c r="Z409" s="20"/>
      <c r="AA409" s="23"/>
      <c r="AB409" s="1"/>
      <c r="AC409" s="1"/>
      <c r="AD409" s="1"/>
      <c r="AE409" s="1"/>
      <c r="AF409" s="1"/>
    </row>
    <row r="410" spans="1:32" ht="15.7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1"/>
      <c r="P410" s="20"/>
      <c r="Q410" s="21"/>
      <c r="R410" s="21"/>
      <c r="S410" s="21"/>
      <c r="T410" s="20"/>
      <c r="U410" s="21"/>
      <c r="V410" s="21"/>
      <c r="W410" s="21"/>
      <c r="X410" s="21"/>
      <c r="Y410" s="21"/>
      <c r="Z410" s="20"/>
      <c r="AA410" s="23"/>
      <c r="AB410" s="1"/>
      <c r="AC410" s="1"/>
      <c r="AD410" s="1"/>
      <c r="AE410" s="1"/>
      <c r="AF410" s="1"/>
    </row>
    <row r="411" spans="1:32" ht="15.7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1"/>
      <c r="P411" s="20"/>
      <c r="Q411" s="21"/>
      <c r="R411" s="21"/>
      <c r="S411" s="21"/>
      <c r="T411" s="20"/>
      <c r="U411" s="21"/>
      <c r="V411" s="21"/>
      <c r="W411" s="21"/>
      <c r="X411" s="21"/>
      <c r="Y411" s="21"/>
      <c r="Z411" s="20"/>
      <c r="AA411" s="23"/>
      <c r="AB411" s="1"/>
      <c r="AC411" s="1"/>
      <c r="AD411" s="1"/>
      <c r="AE411" s="1"/>
      <c r="AF411" s="1"/>
    </row>
    <row r="412" spans="1:32" ht="15.7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1"/>
      <c r="P412" s="20"/>
      <c r="Q412" s="21"/>
      <c r="R412" s="21"/>
      <c r="S412" s="21"/>
      <c r="T412" s="20"/>
      <c r="U412" s="21"/>
      <c r="V412" s="21"/>
      <c r="W412" s="21"/>
      <c r="X412" s="21"/>
      <c r="Y412" s="21"/>
      <c r="Z412" s="20"/>
      <c r="AA412" s="23"/>
      <c r="AB412" s="1"/>
      <c r="AC412" s="1"/>
      <c r="AD412" s="1"/>
      <c r="AE412" s="1"/>
      <c r="AF412" s="1"/>
    </row>
    <row r="413" spans="1:32" ht="15.7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1"/>
      <c r="P413" s="20"/>
      <c r="Q413" s="21"/>
      <c r="R413" s="21"/>
      <c r="S413" s="21"/>
      <c r="T413" s="20"/>
      <c r="U413" s="21"/>
      <c r="V413" s="21"/>
      <c r="W413" s="21"/>
      <c r="X413" s="21"/>
      <c r="Y413" s="21"/>
      <c r="Z413" s="20"/>
      <c r="AA413" s="23"/>
      <c r="AB413" s="1"/>
      <c r="AC413" s="1"/>
      <c r="AD413" s="1"/>
      <c r="AE413" s="1"/>
      <c r="AF413" s="1"/>
    </row>
    <row r="414" spans="1:32" ht="15.7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1"/>
      <c r="P414" s="20"/>
      <c r="Q414" s="21"/>
      <c r="R414" s="21"/>
      <c r="S414" s="21"/>
      <c r="T414" s="20"/>
      <c r="U414" s="21"/>
      <c r="V414" s="21"/>
      <c r="W414" s="21"/>
      <c r="X414" s="21"/>
      <c r="Y414" s="21"/>
      <c r="Z414" s="20"/>
      <c r="AA414" s="23"/>
      <c r="AB414" s="1"/>
      <c r="AC414" s="1"/>
      <c r="AD414" s="1"/>
      <c r="AE414" s="1"/>
      <c r="AF414" s="1"/>
    </row>
    <row r="415" spans="1:32" ht="15.7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1"/>
      <c r="P415" s="20"/>
      <c r="Q415" s="21"/>
      <c r="R415" s="21"/>
      <c r="S415" s="21"/>
      <c r="T415" s="20"/>
      <c r="U415" s="21"/>
      <c r="V415" s="21"/>
      <c r="W415" s="21"/>
      <c r="X415" s="21"/>
      <c r="Y415" s="21"/>
      <c r="Z415" s="20"/>
      <c r="AA415" s="23"/>
      <c r="AB415" s="1"/>
      <c r="AC415" s="1"/>
      <c r="AD415" s="1"/>
      <c r="AE415" s="1"/>
      <c r="AF415" s="1"/>
    </row>
    <row r="416" spans="1:32" ht="15.7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1"/>
      <c r="P416" s="20"/>
      <c r="Q416" s="21"/>
      <c r="R416" s="21"/>
      <c r="S416" s="21"/>
      <c r="T416" s="20"/>
      <c r="U416" s="21"/>
      <c r="V416" s="21"/>
      <c r="W416" s="21"/>
      <c r="X416" s="21"/>
      <c r="Y416" s="21"/>
      <c r="Z416" s="20"/>
      <c r="AA416" s="23"/>
      <c r="AB416" s="1"/>
      <c r="AC416" s="1"/>
      <c r="AD416" s="1"/>
      <c r="AE416" s="1"/>
      <c r="AF416" s="1"/>
    </row>
    <row r="417" spans="1:32" ht="15.7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1"/>
      <c r="P417" s="20"/>
      <c r="Q417" s="21"/>
      <c r="R417" s="21"/>
      <c r="S417" s="21"/>
      <c r="T417" s="20"/>
      <c r="U417" s="21"/>
      <c r="V417" s="21"/>
      <c r="W417" s="21"/>
      <c r="X417" s="21"/>
      <c r="Y417" s="21"/>
      <c r="Z417" s="20"/>
      <c r="AA417" s="23"/>
      <c r="AB417" s="1"/>
      <c r="AC417" s="1"/>
      <c r="AD417" s="1"/>
      <c r="AE417" s="1"/>
      <c r="AF417" s="1"/>
    </row>
    <row r="418" spans="1:32" ht="15.7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1"/>
      <c r="P418" s="20"/>
      <c r="Q418" s="21"/>
      <c r="R418" s="21"/>
      <c r="S418" s="21"/>
      <c r="T418" s="20"/>
      <c r="U418" s="21"/>
      <c r="V418" s="21"/>
      <c r="W418" s="21"/>
      <c r="X418" s="21"/>
      <c r="Y418" s="21"/>
      <c r="Z418" s="20"/>
      <c r="AA418" s="23"/>
      <c r="AB418" s="1"/>
      <c r="AC418" s="1"/>
      <c r="AD418" s="1"/>
      <c r="AE418" s="1"/>
      <c r="AF418" s="1"/>
    </row>
    <row r="419" spans="1:32" ht="15.7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1"/>
      <c r="P419" s="20"/>
      <c r="Q419" s="21"/>
      <c r="R419" s="21"/>
      <c r="S419" s="21"/>
      <c r="T419" s="20"/>
      <c r="U419" s="21"/>
      <c r="V419" s="21"/>
      <c r="W419" s="21"/>
      <c r="X419" s="21"/>
      <c r="Y419" s="21"/>
      <c r="Z419" s="20"/>
      <c r="AA419" s="23"/>
      <c r="AB419" s="1"/>
      <c r="AC419" s="1"/>
      <c r="AD419" s="1"/>
      <c r="AE419" s="1"/>
      <c r="AF419" s="1"/>
    </row>
    <row r="420" spans="1:32" ht="15.7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1"/>
      <c r="P420" s="20"/>
      <c r="Q420" s="21"/>
      <c r="R420" s="21"/>
      <c r="S420" s="21"/>
      <c r="T420" s="20"/>
      <c r="U420" s="21"/>
      <c r="V420" s="21"/>
      <c r="W420" s="21"/>
      <c r="X420" s="21"/>
      <c r="Y420" s="21"/>
      <c r="Z420" s="20"/>
      <c r="AA420" s="23"/>
      <c r="AB420" s="1"/>
      <c r="AC420" s="1"/>
      <c r="AD420" s="1"/>
      <c r="AE420" s="1"/>
      <c r="AF420" s="1"/>
    </row>
    <row r="421" spans="1:32" ht="15.7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1"/>
      <c r="P421" s="20"/>
      <c r="Q421" s="21"/>
      <c r="R421" s="21"/>
      <c r="S421" s="21"/>
      <c r="T421" s="20"/>
      <c r="U421" s="21"/>
      <c r="V421" s="21"/>
      <c r="W421" s="21"/>
      <c r="X421" s="21"/>
      <c r="Y421" s="21"/>
      <c r="Z421" s="20"/>
      <c r="AA421" s="23"/>
      <c r="AB421" s="1"/>
      <c r="AC421" s="1"/>
      <c r="AD421" s="1"/>
      <c r="AE421" s="1"/>
      <c r="AF421" s="1"/>
    </row>
    <row r="422" spans="1:32" ht="15.7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1"/>
      <c r="P422" s="20"/>
      <c r="Q422" s="21"/>
      <c r="R422" s="21"/>
      <c r="S422" s="21"/>
      <c r="T422" s="20"/>
      <c r="U422" s="21"/>
      <c r="V422" s="21"/>
      <c r="W422" s="21"/>
      <c r="X422" s="21"/>
      <c r="Y422" s="21"/>
      <c r="Z422" s="20"/>
      <c r="AA422" s="23"/>
      <c r="AB422" s="1"/>
      <c r="AC422" s="1"/>
      <c r="AD422" s="1"/>
      <c r="AE422" s="1"/>
      <c r="AF422" s="1"/>
    </row>
    <row r="423" spans="1:32" ht="15.7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1"/>
      <c r="P423" s="20"/>
      <c r="Q423" s="21"/>
      <c r="R423" s="21"/>
      <c r="S423" s="21"/>
      <c r="T423" s="20"/>
      <c r="U423" s="21"/>
      <c r="V423" s="21"/>
      <c r="W423" s="21"/>
      <c r="X423" s="21"/>
      <c r="Y423" s="21"/>
      <c r="Z423" s="20"/>
      <c r="AA423" s="23"/>
      <c r="AB423" s="1"/>
      <c r="AC423" s="1"/>
      <c r="AD423" s="1"/>
      <c r="AE423" s="1"/>
      <c r="AF423" s="1"/>
    </row>
    <row r="424" spans="1:32" ht="15.7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1"/>
      <c r="P424" s="20"/>
      <c r="Q424" s="21"/>
      <c r="R424" s="21"/>
      <c r="S424" s="21"/>
      <c r="T424" s="20"/>
      <c r="U424" s="21"/>
      <c r="V424" s="21"/>
      <c r="W424" s="21"/>
      <c r="X424" s="21"/>
      <c r="Y424" s="21"/>
      <c r="Z424" s="20"/>
      <c r="AA424" s="23"/>
      <c r="AB424" s="1"/>
      <c r="AC424" s="1"/>
      <c r="AD424" s="1"/>
      <c r="AE424" s="1"/>
      <c r="AF424" s="1"/>
    </row>
    <row r="425" spans="1:32" ht="15.7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1"/>
      <c r="P425" s="20"/>
      <c r="Q425" s="21"/>
      <c r="R425" s="21"/>
      <c r="S425" s="21"/>
      <c r="T425" s="20"/>
      <c r="U425" s="21"/>
      <c r="V425" s="21"/>
      <c r="W425" s="21"/>
      <c r="X425" s="21"/>
      <c r="Y425" s="21"/>
      <c r="Z425" s="20"/>
      <c r="AA425" s="23"/>
      <c r="AB425" s="1"/>
      <c r="AC425" s="1"/>
      <c r="AD425" s="1"/>
      <c r="AE425" s="1"/>
      <c r="AF425" s="1"/>
    </row>
    <row r="426" spans="1:32" ht="15.7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1"/>
      <c r="P426" s="20"/>
      <c r="Q426" s="21"/>
      <c r="R426" s="21"/>
      <c r="S426" s="21"/>
      <c r="T426" s="20"/>
      <c r="U426" s="21"/>
      <c r="V426" s="21"/>
      <c r="W426" s="21"/>
      <c r="X426" s="21"/>
      <c r="Y426" s="21"/>
      <c r="Z426" s="20"/>
      <c r="AA426" s="23"/>
      <c r="AB426" s="1"/>
      <c r="AC426" s="1"/>
      <c r="AD426" s="1"/>
      <c r="AE426" s="1"/>
      <c r="AF426" s="1"/>
    </row>
    <row r="427" spans="1:32" ht="15.7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1"/>
      <c r="P427" s="20"/>
      <c r="Q427" s="21"/>
      <c r="R427" s="21"/>
      <c r="S427" s="21"/>
      <c r="T427" s="20"/>
      <c r="U427" s="21"/>
      <c r="V427" s="21"/>
      <c r="W427" s="21"/>
      <c r="X427" s="21"/>
      <c r="Y427" s="21"/>
      <c r="Z427" s="20"/>
      <c r="AA427" s="23"/>
      <c r="AB427" s="1"/>
      <c r="AC427" s="1"/>
      <c r="AD427" s="1"/>
      <c r="AE427" s="1"/>
      <c r="AF427" s="1"/>
    </row>
    <row r="428" spans="1:32" ht="15.7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1"/>
      <c r="P428" s="20"/>
      <c r="Q428" s="21"/>
      <c r="R428" s="21"/>
      <c r="S428" s="21"/>
      <c r="T428" s="20"/>
      <c r="U428" s="21"/>
      <c r="V428" s="21"/>
      <c r="W428" s="21"/>
      <c r="X428" s="21"/>
      <c r="Y428" s="21"/>
      <c r="Z428" s="20"/>
      <c r="AA428" s="23"/>
      <c r="AB428" s="1"/>
      <c r="AC428" s="1"/>
      <c r="AD428" s="1"/>
      <c r="AE428" s="1"/>
      <c r="AF428" s="1"/>
    </row>
    <row r="429" spans="1:32" ht="15.7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1"/>
      <c r="P429" s="20"/>
      <c r="Q429" s="21"/>
      <c r="R429" s="21"/>
      <c r="S429" s="21"/>
      <c r="T429" s="20"/>
      <c r="U429" s="21"/>
      <c r="V429" s="21"/>
      <c r="W429" s="21"/>
      <c r="X429" s="21"/>
      <c r="Y429" s="21"/>
      <c r="Z429" s="20"/>
      <c r="AA429" s="23"/>
      <c r="AB429" s="1"/>
      <c r="AC429" s="1"/>
      <c r="AD429" s="1"/>
      <c r="AE429" s="1"/>
      <c r="AF429" s="1"/>
    </row>
    <row r="430" spans="1:32" ht="15.7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1"/>
      <c r="P430" s="20"/>
      <c r="Q430" s="21"/>
      <c r="R430" s="21"/>
      <c r="S430" s="21"/>
      <c r="T430" s="20"/>
      <c r="U430" s="21"/>
      <c r="V430" s="21"/>
      <c r="W430" s="21"/>
      <c r="X430" s="21"/>
      <c r="Y430" s="21"/>
      <c r="Z430" s="20"/>
      <c r="AA430" s="23"/>
      <c r="AB430" s="1"/>
      <c r="AC430" s="1"/>
      <c r="AD430" s="1"/>
      <c r="AE430" s="1"/>
      <c r="AF430" s="1"/>
    </row>
    <row r="431" spans="1:32" ht="15.7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1"/>
      <c r="P431" s="20"/>
      <c r="Q431" s="21"/>
      <c r="R431" s="21"/>
      <c r="S431" s="21"/>
      <c r="T431" s="20"/>
      <c r="U431" s="21"/>
      <c r="V431" s="21"/>
      <c r="W431" s="21"/>
      <c r="X431" s="21"/>
      <c r="Y431" s="21"/>
      <c r="Z431" s="20"/>
      <c r="AA431" s="23"/>
      <c r="AB431" s="1"/>
      <c r="AC431" s="1"/>
      <c r="AD431" s="1"/>
      <c r="AE431" s="1"/>
      <c r="AF431" s="1"/>
    </row>
    <row r="432" spans="1:32" ht="15.7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1"/>
      <c r="P432" s="20"/>
      <c r="Q432" s="21"/>
      <c r="R432" s="21"/>
      <c r="S432" s="21"/>
      <c r="T432" s="20"/>
      <c r="U432" s="21"/>
      <c r="V432" s="21"/>
      <c r="W432" s="21"/>
      <c r="X432" s="21"/>
      <c r="Y432" s="21"/>
      <c r="Z432" s="20"/>
      <c r="AA432" s="23"/>
      <c r="AB432" s="1"/>
      <c r="AC432" s="1"/>
      <c r="AD432" s="1"/>
      <c r="AE432" s="1"/>
      <c r="AF432" s="1"/>
    </row>
    <row r="433" spans="1:32" ht="15.7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1"/>
      <c r="P433" s="20"/>
      <c r="Q433" s="21"/>
      <c r="R433" s="21"/>
      <c r="S433" s="21"/>
      <c r="T433" s="20"/>
      <c r="U433" s="21"/>
      <c r="V433" s="21"/>
      <c r="W433" s="21"/>
      <c r="X433" s="21"/>
      <c r="Y433" s="21"/>
      <c r="Z433" s="20"/>
      <c r="AA433" s="23"/>
      <c r="AB433" s="1"/>
      <c r="AC433" s="1"/>
      <c r="AD433" s="1"/>
      <c r="AE433" s="1"/>
      <c r="AF433" s="1"/>
    </row>
    <row r="434" spans="1:32" ht="15.7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1"/>
      <c r="P434" s="20"/>
      <c r="Q434" s="21"/>
      <c r="R434" s="21"/>
      <c r="S434" s="21"/>
      <c r="T434" s="20"/>
      <c r="U434" s="21"/>
      <c r="V434" s="21"/>
      <c r="W434" s="21"/>
      <c r="X434" s="21"/>
      <c r="Y434" s="21"/>
      <c r="Z434" s="20"/>
      <c r="AA434" s="23"/>
      <c r="AB434" s="1"/>
      <c r="AC434" s="1"/>
      <c r="AD434" s="1"/>
      <c r="AE434" s="1"/>
      <c r="AF434" s="1"/>
    </row>
    <row r="435" spans="1:32" ht="15.7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1"/>
      <c r="P435" s="20"/>
      <c r="Q435" s="21"/>
      <c r="R435" s="21"/>
      <c r="S435" s="21"/>
      <c r="T435" s="20"/>
      <c r="U435" s="21"/>
      <c r="V435" s="21"/>
      <c r="W435" s="21"/>
      <c r="X435" s="21"/>
      <c r="Y435" s="21"/>
      <c r="Z435" s="20"/>
      <c r="AA435" s="23"/>
      <c r="AB435" s="1"/>
      <c r="AC435" s="1"/>
      <c r="AD435" s="1"/>
      <c r="AE435" s="1"/>
      <c r="AF435" s="1"/>
    </row>
    <row r="436" spans="1:32" ht="15.7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1"/>
      <c r="P436" s="20"/>
      <c r="Q436" s="21"/>
      <c r="R436" s="21"/>
      <c r="S436" s="21"/>
      <c r="T436" s="20"/>
      <c r="U436" s="21"/>
      <c r="V436" s="21"/>
      <c r="W436" s="21"/>
      <c r="X436" s="21"/>
      <c r="Y436" s="21"/>
      <c r="Z436" s="20"/>
      <c r="AA436" s="23"/>
      <c r="AB436" s="1"/>
      <c r="AC436" s="1"/>
      <c r="AD436" s="1"/>
      <c r="AE436" s="1"/>
      <c r="AF436" s="1"/>
    </row>
    <row r="437" spans="1:32" ht="15.7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1"/>
      <c r="P437" s="20"/>
      <c r="Q437" s="21"/>
      <c r="R437" s="21"/>
      <c r="S437" s="21"/>
      <c r="T437" s="20"/>
      <c r="U437" s="21"/>
      <c r="V437" s="21"/>
      <c r="W437" s="21"/>
      <c r="X437" s="21"/>
      <c r="Y437" s="21"/>
      <c r="Z437" s="20"/>
      <c r="AA437" s="23"/>
      <c r="AB437" s="1"/>
      <c r="AC437" s="1"/>
      <c r="AD437" s="1"/>
      <c r="AE437" s="1"/>
      <c r="AF437" s="1"/>
    </row>
    <row r="438" spans="1:32" ht="15.7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1"/>
      <c r="P438" s="20"/>
      <c r="Q438" s="21"/>
      <c r="R438" s="21"/>
      <c r="S438" s="21"/>
      <c r="T438" s="20"/>
      <c r="U438" s="21"/>
      <c r="V438" s="21"/>
      <c r="W438" s="21"/>
      <c r="X438" s="21"/>
      <c r="Y438" s="21"/>
      <c r="Z438" s="20"/>
      <c r="AA438" s="23"/>
      <c r="AB438" s="1"/>
      <c r="AC438" s="1"/>
      <c r="AD438" s="1"/>
      <c r="AE438" s="1"/>
      <c r="AF438" s="1"/>
    </row>
    <row r="439" spans="1:32" ht="15.7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1"/>
      <c r="P439" s="20"/>
      <c r="Q439" s="21"/>
      <c r="R439" s="21"/>
      <c r="S439" s="21"/>
      <c r="T439" s="20"/>
      <c r="U439" s="21"/>
      <c r="V439" s="21"/>
      <c r="W439" s="21"/>
      <c r="X439" s="21"/>
      <c r="Y439" s="21"/>
      <c r="Z439" s="20"/>
      <c r="AA439" s="23"/>
      <c r="AB439" s="1"/>
      <c r="AC439" s="1"/>
      <c r="AD439" s="1"/>
      <c r="AE439" s="1"/>
      <c r="AF439" s="1"/>
    </row>
    <row r="440" spans="1:32" ht="15.75" customHeight="1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1"/>
      <c r="P440" s="20"/>
      <c r="Q440" s="21"/>
      <c r="R440" s="21"/>
      <c r="S440" s="21"/>
      <c r="T440" s="20"/>
      <c r="U440" s="21"/>
      <c r="V440" s="21"/>
      <c r="W440" s="21"/>
      <c r="X440" s="21"/>
      <c r="Y440" s="21"/>
      <c r="Z440" s="20"/>
      <c r="AA440" s="23"/>
      <c r="AB440" s="1"/>
      <c r="AC440" s="1"/>
      <c r="AD440" s="1"/>
      <c r="AE440" s="1"/>
      <c r="AF440" s="1"/>
    </row>
    <row r="441" spans="1:32" ht="15.75" customHeight="1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1"/>
      <c r="P441" s="20"/>
      <c r="Q441" s="21"/>
      <c r="R441" s="21"/>
      <c r="S441" s="21"/>
      <c r="T441" s="20"/>
      <c r="U441" s="21"/>
      <c r="V441" s="21"/>
      <c r="W441" s="21"/>
      <c r="X441" s="21"/>
      <c r="Y441" s="21"/>
      <c r="Z441" s="20"/>
      <c r="AA441" s="23"/>
      <c r="AB441" s="1"/>
      <c r="AC441" s="1"/>
      <c r="AD441" s="1"/>
      <c r="AE441" s="1"/>
      <c r="AF441" s="1"/>
    </row>
    <row r="442" spans="1:32" ht="15.75" customHeight="1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1"/>
      <c r="P442" s="20"/>
      <c r="Q442" s="21"/>
      <c r="R442" s="21"/>
      <c r="S442" s="21"/>
      <c r="T442" s="20"/>
      <c r="U442" s="21"/>
      <c r="V442" s="21"/>
      <c r="W442" s="21"/>
      <c r="X442" s="21"/>
      <c r="Y442" s="21"/>
      <c r="Z442" s="20"/>
      <c r="AA442" s="23"/>
      <c r="AB442" s="1"/>
      <c r="AC442" s="1"/>
      <c r="AD442" s="1"/>
      <c r="AE442" s="1"/>
      <c r="AF442" s="1"/>
    </row>
    <row r="443" spans="1:32" ht="15.75" customHeight="1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1"/>
      <c r="P443" s="20"/>
      <c r="Q443" s="21"/>
      <c r="R443" s="21"/>
      <c r="S443" s="21"/>
      <c r="T443" s="20"/>
      <c r="U443" s="21"/>
      <c r="V443" s="21"/>
      <c r="W443" s="21"/>
      <c r="X443" s="21"/>
      <c r="Y443" s="21"/>
      <c r="Z443" s="20"/>
      <c r="AA443" s="23"/>
      <c r="AB443" s="1"/>
      <c r="AC443" s="1"/>
      <c r="AD443" s="1"/>
      <c r="AE443" s="1"/>
      <c r="AF443" s="1"/>
    </row>
    <row r="444" spans="1:32" ht="15.75" customHeight="1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1"/>
      <c r="P444" s="20"/>
      <c r="Q444" s="21"/>
      <c r="R444" s="21"/>
      <c r="S444" s="21"/>
      <c r="T444" s="20"/>
      <c r="U444" s="21"/>
      <c r="V444" s="21"/>
      <c r="W444" s="21"/>
      <c r="X444" s="21"/>
      <c r="Y444" s="21"/>
      <c r="Z444" s="20"/>
      <c r="AA444" s="23"/>
      <c r="AB444" s="1"/>
      <c r="AC444" s="1"/>
      <c r="AD444" s="1"/>
      <c r="AE444" s="1"/>
      <c r="AF444" s="1"/>
    </row>
    <row r="445" spans="1:32" ht="15.75" customHeight="1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1"/>
      <c r="P445" s="20"/>
      <c r="Q445" s="21"/>
      <c r="R445" s="21"/>
      <c r="S445" s="21"/>
      <c r="T445" s="20"/>
      <c r="U445" s="21"/>
      <c r="V445" s="21"/>
      <c r="W445" s="21"/>
      <c r="X445" s="21"/>
      <c r="Y445" s="21"/>
      <c r="Z445" s="20"/>
      <c r="AA445" s="23"/>
      <c r="AB445" s="1"/>
      <c r="AC445" s="1"/>
      <c r="AD445" s="1"/>
      <c r="AE445" s="1"/>
      <c r="AF445" s="1"/>
    </row>
    <row r="446" spans="1:32" ht="15.75" customHeight="1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1"/>
      <c r="P446" s="20"/>
      <c r="Q446" s="21"/>
      <c r="R446" s="21"/>
      <c r="S446" s="21"/>
      <c r="T446" s="20"/>
      <c r="U446" s="21"/>
      <c r="V446" s="21"/>
      <c r="W446" s="21"/>
      <c r="X446" s="21"/>
      <c r="Y446" s="21"/>
      <c r="Z446" s="20"/>
      <c r="AA446" s="23"/>
      <c r="AB446" s="1"/>
      <c r="AC446" s="1"/>
      <c r="AD446" s="1"/>
      <c r="AE446" s="1"/>
      <c r="AF446" s="1"/>
    </row>
    <row r="447" spans="1:32" ht="15.75" customHeight="1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1"/>
      <c r="P447" s="20"/>
      <c r="Q447" s="21"/>
      <c r="R447" s="21"/>
      <c r="S447" s="21"/>
      <c r="T447" s="20"/>
      <c r="U447" s="21"/>
      <c r="V447" s="21"/>
      <c r="W447" s="21"/>
      <c r="X447" s="21"/>
      <c r="Y447" s="21"/>
      <c r="Z447" s="20"/>
      <c r="AA447" s="23"/>
      <c r="AB447" s="1"/>
      <c r="AC447" s="1"/>
      <c r="AD447" s="1"/>
      <c r="AE447" s="1"/>
      <c r="AF447" s="1"/>
    </row>
    <row r="448" spans="1:32" ht="15.75" customHeight="1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1"/>
      <c r="P448" s="20"/>
      <c r="Q448" s="21"/>
      <c r="R448" s="21"/>
      <c r="S448" s="21"/>
      <c r="T448" s="20"/>
      <c r="U448" s="21"/>
      <c r="V448" s="21"/>
      <c r="W448" s="21"/>
      <c r="X448" s="21"/>
      <c r="Y448" s="21"/>
      <c r="Z448" s="20"/>
      <c r="AA448" s="23"/>
      <c r="AB448" s="1"/>
      <c r="AC448" s="1"/>
      <c r="AD448" s="1"/>
      <c r="AE448" s="1"/>
      <c r="AF448" s="1"/>
    </row>
    <row r="449" spans="1:32" ht="15.75" customHeight="1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1"/>
      <c r="P449" s="20"/>
      <c r="Q449" s="21"/>
      <c r="R449" s="21"/>
      <c r="S449" s="21"/>
      <c r="T449" s="20"/>
      <c r="U449" s="21"/>
      <c r="V449" s="21"/>
      <c r="W449" s="21"/>
      <c r="X449" s="21"/>
      <c r="Y449" s="21"/>
      <c r="Z449" s="20"/>
      <c r="AA449" s="23"/>
      <c r="AB449" s="1"/>
      <c r="AC449" s="1"/>
      <c r="AD449" s="1"/>
      <c r="AE449" s="1"/>
      <c r="AF449" s="1"/>
    </row>
    <row r="450" spans="1:32" ht="15.75" customHeight="1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1"/>
      <c r="P450" s="20"/>
      <c r="Q450" s="21"/>
      <c r="R450" s="21"/>
      <c r="S450" s="21"/>
      <c r="T450" s="20"/>
      <c r="U450" s="21"/>
      <c r="V450" s="21"/>
      <c r="W450" s="21"/>
      <c r="X450" s="21"/>
      <c r="Y450" s="21"/>
      <c r="Z450" s="20"/>
      <c r="AA450" s="23"/>
      <c r="AB450" s="1"/>
      <c r="AC450" s="1"/>
      <c r="AD450" s="1"/>
      <c r="AE450" s="1"/>
      <c r="AF450" s="1"/>
    </row>
    <row r="451" spans="1:32" ht="15.75" customHeight="1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1"/>
      <c r="P451" s="20"/>
      <c r="Q451" s="21"/>
      <c r="R451" s="21"/>
      <c r="S451" s="21"/>
      <c r="T451" s="20"/>
      <c r="U451" s="21"/>
      <c r="V451" s="21"/>
      <c r="W451" s="21"/>
      <c r="X451" s="21"/>
      <c r="Y451" s="21"/>
      <c r="Z451" s="20"/>
      <c r="AA451" s="23"/>
      <c r="AB451" s="1"/>
      <c r="AC451" s="1"/>
      <c r="AD451" s="1"/>
      <c r="AE451" s="1"/>
      <c r="AF451" s="1"/>
    </row>
    <row r="452" spans="1:32" ht="15.75" customHeight="1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1"/>
      <c r="P452" s="20"/>
      <c r="Q452" s="21"/>
      <c r="R452" s="21"/>
      <c r="S452" s="21"/>
      <c r="T452" s="20"/>
      <c r="U452" s="21"/>
      <c r="V452" s="21"/>
      <c r="W452" s="21"/>
      <c r="X452" s="21"/>
      <c r="Y452" s="21"/>
      <c r="Z452" s="20"/>
      <c r="AA452" s="23"/>
      <c r="AB452" s="1"/>
      <c r="AC452" s="1"/>
      <c r="AD452" s="1"/>
      <c r="AE452" s="1"/>
      <c r="AF452" s="1"/>
    </row>
    <row r="453" spans="1:32" ht="15.75" customHeight="1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1"/>
      <c r="P453" s="20"/>
      <c r="Q453" s="21"/>
      <c r="R453" s="21"/>
      <c r="S453" s="21"/>
      <c r="T453" s="20"/>
      <c r="U453" s="21"/>
      <c r="V453" s="21"/>
      <c r="W453" s="21"/>
      <c r="X453" s="21"/>
      <c r="Y453" s="21"/>
      <c r="Z453" s="20"/>
      <c r="AA453" s="23"/>
      <c r="AB453" s="1"/>
      <c r="AC453" s="1"/>
      <c r="AD453" s="1"/>
      <c r="AE453" s="1"/>
      <c r="AF453" s="1"/>
    </row>
    <row r="454" spans="1:32" ht="15.75" customHeight="1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1"/>
      <c r="P454" s="20"/>
      <c r="Q454" s="21"/>
      <c r="R454" s="21"/>
      <c r="S454" s="21"/>
      <c r="T454" s="20"/>
      <c r="U454" s="21"/>
      <c r="V454" s="21"/>
      <c r="W454" s="21"/>
      <c r="X454" s="21"/>
      <c r="Y454" s="21"/>
      <c r="Z454" s="20"/>
      <c r="AA454" s="23"/>
      <c r="AB454" s="1"/>
      <c r="AC454" s="1"/>
      <c r="AD454" s="1"/>
      <c r="AE454" s="1"/>
      <c r="AF454" s="1"/>
    </row>
    <row r="455" spans="1:32" ht="15.75" customHeight="1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1"/>
      <c r="P455" s="20"/>
      <c r="Q455" s="21"/>
      <c r="R455" s="21"/>
      <c r="S455" s="21"/>
      <c r="T455" s="20"/>
      <c r="U455" s="21"/>
      <c r="V455" s="21"/>
      <c r="W455" s="21"/>
      <c r="X455" s="21"/>
      <c r="Y455" s="21"/>
      <c r="Z455" s="20"/>
      <c r="AA455" s="23"/>
      <c r="AB455" s="1"/>
      <c r="AC455" s="1"/>
      <c r="AD455" s="1"/>
      <c r="AE455" s="1"/>
      <c r="AF455" s="1"/>
    </row>
    <row r="456" spans="1:32" ht="15.75" customHeight="1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1"/>
      <c r="P456" s="20"/>
      <c r="Q456" s="21"/>
      <c r="R456" s="21"/>
      <c r="S456" s="21"/>
      <c r="T456" s="20"/>
      <c r="U456" s="21"/>
      <c r="V456" s="21"/>
      <c r="W456" s="21"/>
      <c r="X456" s="21"/>
      <c r="Y456" s="21"/>
      <c r="Z456" s="20"/>
      <c r="AA456" s="23"/>
      <c r="AB456" s="1"/>
      <c r="AC456" s="1"/>
      <c r="AD456" s="1"/>
      <c r="AE456" s="1"/>
      <c r="AF456" s="1"/>
    </row>
    <row r="457" spans="1:32" ht="15.75" customHeight="1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1"/>
      <c r="P457" s="20"/>
      <c r="Q457" s="21"/>
      <c r="R457" s="21"/>
      <c r="S457" s="21"/>
      <c r="T457" s="20"/>
      <c r="U457" s="21"/>
      <c r="V457" s="21"/>
      <c r="W457" s="21"/>
      <c r="X457" s="21"/>
      <c r="Y457" s="21"/>
      <c r="Z457" s="20"/>
      <c r="AA457" s="23"/>
      <c r="AB457" s="1"/>
      <c r="AC457" s="1"/>
      <c r="AD457" s="1"/>
      <c r="AE457" s="1"/>
      <c r="AF457" s="1"/>
    </row>
    <row r="458" spans="1:32" ht="15.75" customHeight="1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1"/>
      <c r="P458" s="20"/>
      <c r="Q458" s="21"/>
      <c r="R458" s="21"/>
      <c r="S458" s="21"/>
      <c r="T458" s="20"/>
      <c r="U458" s="21"/>
      <c r="V458" s="21"/>
      <c r="W458" s="21"/>
      <c r="X458" s="21"/>
      <c r="Y458" s="21"/>
      <c r="Z458" s="20"/>
      <c r="AA458" s="23"/>
      <c r="AB458" s="1"/>
      <c r="AC458" s="1"/>
      <c r="AD458" s="1"/>
      <c r="AE458" s="1"/>
      <c r="AF458" s="1"/>
    </row>
    <row r="459" spans="1:32" ht="15.75" customHeight="1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1"/>
      <c r="P459" s="20"/>
      <c r="Q459" s="21"/>
      <c r="R459" s="21"/>
      <c r="S459" s="21"/>
      <c r="T459" s="20"/>
      <c r="U459" s="21"/>
      <c r="V459" s="21"/>
      <c r="W459" s="21"/>
      <c r="X459" s="21"/>
      <c r="Y459" s="21"/>
      <c r="Z459" s="20"/>
      <c r="AA459" s="23"/>
      <c r="AB459" s="1"/>
      <c r="AC459" s="1"/>
      <c r="AD459" s="1"/>
      <c r="AE459" s="1"/>
      <c r="AF459" s="1"/>
    </row>
    <row r="460" spans="1:32" ht="15.75" customHeight="1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1"/>
      <c r="P460" s="20"/>
      <c r="Q460" s="21"/>
      <c r="R460" s="21"/>
      <c r="S460" s="21"/>
      <c r="T460" s="20"/>
      <c r="U460" s="21"/>
      <c r="V460" s="21"/>
      <c r="W460" s="21"/>
      <c r="X460" s="21"/>
      <c r="Y460" s="21"/>
      <c r="Z460" s="20"/>
      <c r="AA460" s="23"/>
      <c r="AB460" s="1"/>
      <c r="AC460" s="1"/>
      <c r="AD460" s="1"/>
      <c r="AE460" s="1"/>
      <c r="AF460" s="1"/>
    </row>
    <row r="461" spans="1:32" ht="15.75" customHeight="1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1"/>
      <c r="P461" s="20"/>
      <c r="Q461" s="21"/>
      <c r="R461" s="21"/>
      <c r="S461" s="21"/>
      <c r="T461" s="20"/>
      <c r="U461" s="21"/>
      <c r="V461" s="21"/>
      <c r="W461" s="21"/>
      <c r="X461" s="21"/>
      <c r="Y461" s="21"/>
      <c r="Z461" s="20"/>
      <c r="AA461" s="23"/>
      <c r="AB461" s="1"/>
      <c r="AC461" s="1"/>
      <c r="AD461" s="1"/>
      <c r="AE461" s="1"/>
      <c r="AF461" s="1"/>
    </row>
    <row r="462" spans="1:32" ht="15.75" customHeight="1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1"/>
      <c r="P462" s="20"/>
      <c r="Q462" s="21"/>
      <c r="R462" s="21"/>
      <c r="S462" s="21"/>
      <c r="T462" s="20"/>
      <c r="U462" s="21"/>
      <c r="V462" s="21"/>
      <c r="W462" s="21"/>
      <c r="X462" s="21"/>
      <c r="Y462" s="21"/>
      <c r="Z462" s="20"/>
      <c r="AA462" s="23"/>
      <c r="AB462" s="1"/>
      <c r="AC462" s="1"/>
      <c r="AD462" s="1"/>
      <c r="AE462" s="1"/>
      <c r="AF462" s="1"/>
    </row>
    <row r="463" spans="1:32" ht="15.75" customHeight="1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1"/>
      <c r="P463" s="20"/>
      <c r="Q463" s="21"/>
      <c r="R463" s="21"/>
      <c r="S463" s="21"/>
      <c r="T463" s="20"/>
      <c r="U463" s="21"/>
      <c r="V463" s="21"/>
      <c r="W463" s="21"/>
      <c r="X463" s="21"/>
      <c r="Y463" s="21"/>
      <c r="Z463" s="20"/>
      <c r="AA463" s="23"/>
      <c r="AB463" s="1"/>
      <c r="AC463" s="1"/>
      <c r="AD463" s="1"/>
      <c r="AE463" s="1"/>
      <c r="AF463" s="1"/>
    </row>
    <row r="464" spans="1:32" ht="15.75" customHeight="1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1"/>
      <c r="P464" s="20"/>
      <c r="Q464" s="21"/>
      <c r="R464" s="21"/>
      <c r="S464" s="21"/>
      <c r="T464" s="20"/>
      <c r="U464" s="21"/>
      <c r="V464" s="21"/>
      <c r="W464" s="21"/>
      <c r="X464" s="21"/>
      <c r="Y464" s="21"/>
      <c r="Z464" s="20"/>
      <c r="AA464" s="23"/>
      <c r="AB464" s="1"/>
      <c r="AC464" s="1"/>
      <c r="AD464" s="1"/>
      <c r="AE464" s="1"/>
      <c r="AF464" s="1"/>
    </row>
    <row r="465" spans="1:32" ht="15.75" customHeight="1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1"/>
      <c r="P465" s="20"/>
      <c r="Q465" s="21"/>
      <c r="R465" s="21"/>
      <c r="S465" s="21"/>
      <c r="T465" s="20"/>
      <c r="U465" s="21"/>
      <c r="V465" s="21"/>
      <c r="W465" s="21"/>
      <c r="X465" s="21"/>
      <c r="Y465" s="21"/>
      <c r="Z465" s="20"/>
      <c r="AA465" s="23"/>
      <c r="AB465" s="1"/>
      <c r="AC465" s="1"/>
      <c r="AD465" s="1"/>
      <c r="AE465" s="1"/>
      <c r="AF465" s="1"/>
    </row>
    <row r="466" spans="1:32" ht="15.75" customHeight="1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1"/>
      <c r="P466" s="20"/>
      <c r="Q466" s="21"/>
      <c r="R466" s="21"/>
      <c r="S466" s="21"/>
      <c r="T466" s="20"/>
      <c r="U466" s="21"/>
      <c r="V466" s="21"/>
      <c r="W466" s="21"/>
      <c r="X466" s="21"/>
      <c r="Y466" s="21"/>
      <c r="Z466" s="20"/>
      <c r="AA466" s="23"/>
      <c r="AB466" s="1"/>
      <c r="AC466" s="1"/>
      <c r="AD466" s="1"/>
      <c r="AE466" s="1"/>
      <c r="AF466" s="1"/>
    </row>
    <row r="467" spans="1:32" ht="15.75" customHeight="1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1"/>
      <c r="P467" s="20"/>
      <c r="Q467" s="21"/>
      <c r="R467" s="21"/>
      <c r="S467" s="21"/>
      <c r="T467" s="20"/>
      <c r="U467" s="21"/>
      <c r="V467" s="21"/>
      <c r="W467" s="21"/>
      <c r="X467" s="21"/>
      <c r="Y467" s="21"/>
      <c r="Z467" s="20"/>
      <c r="AA467" s="23"/>
      <c r="AB467" s="1"/>
      <c r="AC467" s="1"/>
      <c r="AD467" s="1"/>
      <c r="AE467" s="1"/>
      <c r="AF467" s="1"/>
    </row>
    <row r="468" spans="1:32" ht="15.75" customHeight="1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1"/>
      <c r="P468" s="20"/>
      <c r="Q468" s="21"/>
      <c r="R468" s="21"/>
      <c r="S468" s="21"/>
      <c r="T468" s="20"/>
      <c r="U468" s="21"/>
      <c r="V468" s="21"/>
      <c r="W468" s="21"/>
      <c r="X468" s="21"/>
      <c r="Y468" s="21"/>
      <c r="Z468" s="20"/>
      <c r="AA468" s="23"/>
      <c r="AB468" s="1"/>
      <c r="AC468" s="1"/>
      <c r="AD468" s="1"/>
      <c r="AE468" s="1"/>
      <c r="AF468" s="1"/>
    </row>
    <row r="469" spans="1:32" ht="15.75" customHeight="1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1"/>
      <c r="P469" s="20"/>
      <c r="Q469" s="21"/>
      <c r="R469" s="21"/>
      <c r="S469" s="21"/>
      <c r="T469" s="20"/>
      <c r="U469" s="21"/>
      <c r="V469" s="21"/>
      <c r="W469" s="21"/>
      <c r="X469" s="21"/>
      <c r="Y469" s="21"/>
      <c r="Z469" s="20"/>
      <c r="AA469" s="23"/>
      <c r="AB469" s="1"/>
      <c r="AC469" s="1"/>
      <c r="AD469" s="1"/>
      <c r="AE469" s="1"/>
      <c r="AF469" s="1"/>
    </row>
    <row r="470" spans="1:32" ht="15.75" customHeight="1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1"/>
      <c r="P470" s="20"/>
      <c r="Q470" s="21"/>
      <c r="R470" s="21"/>
      <c r="S470" s="21"/>
      <c r="T470" s="20"/>
      <c r="U470" s="21"/>
      <c r="V470" s="21"/>
      <c r="W470" s="21"/>
      <c r="X470" s="21"/>
      <c r="Y470" s="21"/>
      <c r="Z470" s="20"/>
      <c r="AA470" s="23"/>
      <c r="AB470" s="1"/>
      <c r="AC470" s="1"/>
      <c r="AD470" s="1"/>
      <c r="AE470" s="1"/>
      <c r="AF470" s="1"/>
    </row>
    <row r="471" spans="1:32" ht="15.75" customHeight="1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1"/>
      <c r="P471" s="20"/>
      <c r="Q471" s="21"/>
      <c r="R471" s="21"/>
      <c r="S471" s="21"/>
      <c r="T471" s="20"/>
      <c r="U471" s="21"/>
      <c r="V471" s="21"/>
      <c r="W471" s="21"/>
      <c r="X471" s="21"/>
      <c r="Y471" s="21"/>
      <c r="Z471" s="20"/>
      <c r="AA471" s="23"/>
      <c r="AB471" s="1"/>
      <c r="AC471" s="1"/>
      <c r="AD471" s="1"/>
      <c r="AE471" s="1"/>
      <c r="AF471" s="1"/>
    </row>
    <row r="472" spans="1:32" ht="15.75" customHeight="1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1"/>
      <c r="P472" s="20"/>
      <c r="Q472" s="21"/>
      <c r="R472" s="21"/>
      <c r="S472" s="21"/>
      <c r="T472" s="20"/>
      <c r="U472" s="21"/>
      <c r="V472" s="21"/>
      <c r="W472" s="21"/>
      <c r="X472" s="21"/>
      <c r="Y472" s="21"/>
      <c r="Z472" s="20"/>
      <c r="AA472" s="23"/>
      <c r="AB472" s="1"/>
      <c r="AC472" s="1"/>
      <c r="AD472" s="1"/>
      <c r="AE472" s="1"/>
      <c r="AF472" s="1"/>
    </row>
    <row r="473" spans="1:32" ht="15.75" customHeight="1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1"/>
      <c r="P473" s="20"/>
      <c r="Q473" s="21"/>
      <c r="R473" s="21"/>
      <c r="S473" s="21"/>
      <c r="T473" s="20"/>
      <c r="U473" s="21"/>
      <c r="V473" s="21"/>
      <c r="W473" s="21"/>
      <c r="X473" s="21"/>
      <c r="Y473" s="21"/>
      <c r="Z473" s="20"/>
      <c r="AA473" s="23"/>
      <c r="AB473" s="1"/>
      <c r="AC473" s="1"/>
      <c r="AD473" s="1"/>
      <c r="AE473" s="1"/>
      <c r="AF473" s="1"/>
    </row>
    <row r="474" spans="1:32" ht="15.75" customHeight="1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1"/>
      <c r="P474" s="20"/>
      <c r="Q474" s="21"/>
      <c r="R474" s="21"/>
      <c r="S474" s="21"/>
      <c r="T474" s="20"/>
      <c r="U474" s="21"/>
      <c r="V474" s="21"/>
      <c r="W474" s="21"/>
      <c r="X474" s="21"/>
      <c r="Y474" s="21"/>
      <c r="Z474" s="20"/>
      <c r="AA474" s="23"/>
      <c r="AB474" s="1"/>
      <c r="AC474" s="1"/>
      <c r="AD474" s="1"/>
      <c r="AE474" s="1"/>
      <c r="AF474" s="1"/>
    </row>
    <row r="475" spans="1:32" ht="15.75" customHeight="1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1"/>
      <c r="P475" s="20"/>
      <c r="Q475" s="21"/>
      <c r="R475" s="21"/>
      <c r="S475" s="21"/>
      <c r="T475" s="20"/>
      <c r="U475" s="21"/>
      <c r="V475" s="21"/>
      <c r="W475" s="21"/>
      <c r="X475" s="21"/>
      <c r="Y475" s="21"/>
      <c r="Z475" s="20"/>
      <c r="AA475" s="23"/>
      <c r="AB475" s="1"/>
      <c r="AC475" s="1"/>
      <c r="AD475" s="1"/>
      <c r="AE475" s="1"/>
      <c r="AF475" s="1"/>
    </row>
    <row r="476" spans="1:32" ht="15.75" customHeight="1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1"/>
      <c r="P476" s="20"/>
      <c r="Q476" s="21"/>
      <c r="R476" s="21"/>
      <c r="S476" s="21"/>
      <c r="T476" s="20"/>
      <c r="U476" s="21"/>
      <c r="V476" s="21"/>
      <c r="W476" s="21"/>
      <c r="X476" s="21"/>
      <c r="Y476" s="21"/>
      <c r="Z476" s="20"/>
      <c r="AA476" s="23"/>
      <c r="AB476" s="1"/>
      <c r="AC476" s="1"/>
      <c r="AD476" s="1"/>
      <c r="AE476" s="1"/>
      <c r="AF476" s="1"/>
    </row>
    <row r="477" spans="1:32" ht="15.75" customHeight="1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1"/>
      <c r="P477" s="20"/>
      <c r="Q477" s="21"/>
      <c r="R477" s="21"/>
      <c r="S477" s="21"/>
      <c r="T477" s="20"/>
      <c r="U477" s="21"/>
      <c r="V477" s="21"/>
      <c r="W477" s="21"/>
      <c r="X477" s="21"/>
      <c r="Y477" s="21"/>
      <c r="Z477" s="20"/>
      <c r="AA477" s="23"/>
      <c r="AB477" s="1"/>
      <c r="AC477" s="1"/>
      <c r="AD477" s="1"/>
      <c r="AE477" s="1"/>
      <c r="AF477" s="1"/>
    </row>
    <row r="478" spans="1:32" ht="15.75" customHeight="1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1"/>
      <c r="P478" s="20"/>
      <c r="Q478" s="21"/>
      <c r="R478" s="21"/>
      <c r="S478" s="21"/>
      <c r="T478" s="20"/>
      <c r="U478" s="21"/>
      <c r="V478" s="21"/>
      <c r="W478" s="21"/>
      <c r="X478" s="21"/>
      <c r="Y478" s="21"/>
      <c r="Z478" s="20"/>
      <c r="AA478" s="23"/>
      <c r="AB478" s="1"/>
      <c r="AC478" s="1"/>
      <c r="AD478" s="1"/>
      <c r="AE478" s="1"/>
      <c r="AF478" s="1"/>
    </row>
    <row r="479" spans="1:32" ht="15.75" customHeight="1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1"/>
      <c r="P479" s="20"/>
      <c r="Q479" s="21"/>
      <c r="R479" s="21"/>
      <c r="S479" s="21"/>
      <c r="T479" s="20"/>
      <c r="U479" s="21"/>
      <c r="V479" s="21"/>
      <c r="W479" s="21"/>
      <c r="X479" s="21"/>
      <c r="Y479" s="21"/>
      <c r="Z479" s="20"/>
      <c r="AA479" s="23"/>
      <c r="AB479" s="1"/>
      <c r="AC479" s="1"/>
      <c r="AD479" s="1"/>
      <c r="AE479" s="1"/>
      <c r="AF479" s="1"/>
    </row>
    <row r="480" spans="1:32" ht="15.75" customHeight="1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1"/>
      <c r="P480" s="20"/>
      <c r="Q480" s="21"/>
      <c r="R480" s="21"/>
      <c r="S480" s="21"/>
      <c r="T480" s="20"/>
      <c r="U480" s="21"/>
      <c r="V480" s="21"/>
      <c r="W480" s="21"/>
      <c r="X480" s="21"/>
      <c r="Y480" s="21"/>
      <c r="Z480" s="20"/>
      <c r="AA480" s="23"/>
      <c r="AB480" s="1"/>
      <c r="AC480" s="1"/>
      <c r="AD480" s="1"/>
      <c r="AE480" s="1"/>
      <c r="AF480" s="1"/>
    </row>
    <row r="481" spans="1:32" ht="15.75" customHeight="1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1"/>
      <c r="P481" s="20"/>
      <c r="Q481" s="21"/>
      <c r="R481" s="21"/>
      <c r="S481" s="21"/>
      <c r="T481" s="20"/>
      <c r="U481" s="21"/>
      <c r="V481" s="21"/>
      <c r="W481" s="21"/>
      <c r="X481" s="21"/>
      <c r="Y481" s="21"/>
      <c r="Z481" s="20"/>
      <c r="AA481" s="23"/>
      <c r="AB481" s="1"/>
      <c r="AC481" s="1"/>
      <c r="AD481" s="1"/>
      <c r="AE481" s="1"/>
      <c r="AF481" s="1"/>
    </row>
    <row r="482" spans="1:32" ht="15.75" customHeight="1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1"/>
      <c r="P482" s="20"/>
      <c r="Q482" s="21"/>
      <c r="R482" s="21"/>
      <c r="S482" s="21"/>
      <c r="T482" s="20"/>
      <c r="U482" s="21"/>
      <c r="V482" s="21"/>
      <c r="W482" s="21"/>
      <c r="X482" s="21"/>
      <c r="Y482" s="21"/>
      <c r="Z482" s="20"/>
      <c r="AA482" s="23"/>
      <c r="AB482" s="1"/>
      <c r="AC482" s="1"/>
      <c r="AD482" s="1"/>
      <c r="AE482" s="1"/>
      <c r="AF482" s="1"/>
    </row>
    <row r="483" spans="1:32" ht="15.75" customHeight="1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1"/>
      <c r="P483" s="20"/>
      <c r="Q483" s="21"/>
      <c r="R483" s="21"/>
      <c r="S483" s="21"/>
      <c r="T483" s="20"/>
      <c r="U483" s="21"/>
      <c r="V483" s="21"/>
      <c r="W483" s="21"/>
      <c r="X483" s="21"/>
      <c r="Y483" s="21"/>
      <c r="Z483" s="20"/>
      <c r="AA483" s="23"/>
      <c r="AB483" s="1"/>
      <c r="AC483" s="1"/>
      <c r="AD483" s="1"/>
      <c r="AE483" s="1"/>
      <c r="AF483" s="1"/>
    </row>
    <row r="484" spans="1:32" ht="15.75" customHeight="1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1"/>
      <c r="P484" s="20"/>
      <c r="Q484" s="21"/>
      <c r="R484" s="21"/>
      <c r="S484" s="21"/>
      <c r="T484" s="20"/>
      <c r="U484" s="21"/>
      <c r="V484" s="21"/>
      <c r="W484" s="21"/>
      <c r="X484" s="21"/>
      <c r="Y484" s="21"/>
      <c r="Z484" s="20"/>
      <c r="AA484" s="23"/>
      <c r="AB484" s="1"/>
      <c r="AC484" s="1"/>
      <c r="AD484" s="1"/>
      <c r="AE484" s="1"/>
      <c r="AF484" s="1"/>
    </row>
    <row r="485" spans="1:32" ht="15.75" customHeight="1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1"/>
      <c r="P485" s="20"/>
      <c r="Q485" s="21"/>
      <c r="R485" s="21"/>
      <c r="S485" s="21"/>
      <c r="T485" s="20"/>
      <c r="U485" s="21"/>
      <c r="V485" s="21"/>
      <c r="W485" s="21"/>
      <c r="X485" s="21"/>
      <c r="Y485" s="21"/>
      <c r="Z485" s="20"/>
      <c r="AA485" s="23"/>
      <c r="AB485" s="1"/>
      <c r="AC485" s="1"/>
      <c r="AD485" s="1"/>
      <c r="AE485" s="1"/>
      <c r="AF485" s="1"/>
    </row>
    <row r="486" spans="1:32" ht="15.75" customHeight="1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1"/>
      <c r="P486" s="20"/>
      <c r="Q486" s="21"/>
      <c r="R486" s="21"/>
      <c r="S486" s="21"/>
      <c r="T486" s="20"/>
      <c r="U486" s="21"/>
      <c r="V486" s="21"/>
      <c r="W486" s="21"/>
      <c r="X486" s="21"/>
      <c r="Y486" s="21"/>
      <c r="Z486" s="20"/>
      <c r="AA486" s="23"/>
      <c r="AB486" s="1"/>
      <c r="AC486" s="1"/>
      <c r="AD486" s="1"/>
      <c r="AE486" s="1"/>
      <c r="AF486" s="1"/>
    </row>
    <row r="487" spans="1:32" ht="15.75" customHeight="1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1"/>
      <c r="P487" s="20"/>
      <c r="Q487" s="21"/>
      <c r="R487" s="21"/>
      <c r="S487" s="21"/>
      <c r="T487" s="20"/>
      <c r="U487" s="21"/>
      <c r="V487" s="21"/>
      <c r="W487" s="21"/>
      <c r="X487" s="21"/>
      <c r="Y487" s="21"/>
      <c r="Z487" s="20"/>
      <c r="AA487" s="23"/>
      <c r="AB487" s="1"/>
      <c r="AC487" s="1"/>
      <c r="AD487" s="1"/>
      <c r="AE487" s="1"/>
      <c r="AF487" s="1"/>
    </row>
    <row r="488" spans="1:32" ht="15.75" customHeight="1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1"/>
      <c r="P488" s="20"/>
      <c r="Q488" s="21"/>
      <c r="R488" s="21"/>
      <c r="S488" s="21"/>
      <c r="T488" s="20"/>
      <c r="U488" s="21"/>
      <c r="V488" s="21"/>
      <c r="W488" s="21"/>
      <c r="X488" s="21"/>
      <c r="Y488" s="21"/>
      <c r="Z488" s="20"/>
      <c r="AA488" s="23"/>
      <c r="AB488" s="1"/>
      <c r="AC488" s="1"/>
      <c r="AD488" s="1"/>
      <c r="AE488" s="1"/>
      <c r="AF488" s="1"/>
    </row>
    <row r="489" spans="1:32" ht="15.75" customHeight="1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1"/>
      <c r="P489" s="20"/>
      <c r="Q489" s="21"/>
      <c r="R489" s="21"/>
      <c r="S489" s="21"/>
      <c r="T489" s="20"/>
      <c r="U489" s="21"/>
      <c r="V489" s="21"/>
      <c r="W489" s="21"/>
      <c r="X489" s="21"/>
      <c r="Y489" s="21"/>
      <c r="Z489" s="20"/>
      <c r="AA489" s="23"/>
      <c r="AB489" s="1"/>
      <c r="AC489" s="1"/>
      <c r="AD489" s="1"/>
      <c r="AE489" s="1"/>
      <c r="AF489" s="1"/>
    </row>
    <row r="490" spans="1:32" ht="15.75" customHeight="1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1"/>
      <c r="P490" s="20"/>
      <c r="Q490" s="21"/>
      <c r="R490" s="21"/>
      <c r="S490" s="21"/>
      <c r="T490" s="20"/>
      <c r="U490" s="21"/>
      <c r="V490" s="21"/>
      <c r="W490" s="21"/>
      <c r="X490" s="21"/>
      <c r="Y490" s="21"/>
      <c r="Z490" s="20"/>
      <c r="AA490" s="23"/>
      <c r="AB490" s="1"/>
      <c r="AC490" s="1"/>
      <c r="AD490" s="1"/>
      <c r="AE490" s="1"/>
      <c r="AF490" s="1"/>
    </row>
    <row r="491" spans="1:32" ht="15.75" customHeight="1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1"/>
      <c r="P491" s="20"/>
      <c r="Q491" s="21"/>
      <c r="R491" s="21"/>
      <c r="S491" s="21"/>
      <c r="T491" s="20"/>
      <c r="U491" s="21"/>
      <c r="V491" s="21"/>
      <c r="W491" s="21"/>
      <c r="X491" s="21"/>
      <c r="Y491" s="21"/>
      <c r="Z491" s="20"/>
      <c r="AA491" s="23"/>
      <c r="AB491" s="1"/>
      <c r="AC491" s="1"/>
      <c r="AD491" s="1"/>
      <c r="AE491" s="1"/>
      <c r="AF491" s="1"/>
    </row>
    <row r="492" spans="1:32" ht="15.75" customHeight="1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1"/>
      <c r="P492" s="20"/>
      <c r="Q492" s="21"/>
      <c r="R492" s="21"/>
      <c r="S492" s="21"/>
      <c r="T492" s="20"/>
      <c r="U492" s="21"/>
      <c r="V492" s="21"/>
      <c r="W492" s="21"/>
      <c r="X492" s="21"/>
      <c r="Y492" s="21"/>
      <c r="Z492" s="20"/>
      <c r="AA492" s="23"/>
      <c r="AB492" s="1"/>
      <c r="AC492" s="1"/>
      <c r="AD492" s="1"/>
      <c r="AE492" s="1"/>
      <c r="AF492" s="1"/>
    </row>
    <row r="493" spans="1:32" ht="15.75" customHeight="1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1"/>
      <c r="P493" s="20"/>
      <c r="Q493" s="21"/>
      <c r="R493" s="21"/>
      <c r="S493" s="21"/>
      <c r="T493" s="20"/>
      <c r="U493" s="21"/>
      <c r="V493" s="21"/>
      <c r="W493" s="21"/>
      <c r="X493" s="21"/>
      <c r="Y493" s="21"/>
      <c r="Z493" s="20"/>
      <c r="AA493" s="23"/>
      <c r="AB493" s="1"/>
      <c r="AC493" s="1"/>
      <c r="AD493" s="1"/>
      <c r="AE493" s="1"/>
      <c r="AF493" s="1"/>
    </row>
    <row r="494" spans="1:32" ht="15.75" customHeight="1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1"/>
      <c r="P494" s="20"/>
      <c r="Q494" s="21"/>
      <c r="R494" s="21"/>
      <c r="S494" s="21"/>
      <c r="T494" s="20"/>
      <c r="U494" s="21"/>
      <c r="V494" s="21"/>
      <c r="W494" s="21"/>
      <c r="X494" s="21"/>
      <c r="Y494" s="21"/>
      <c r="Z494" s="20"/>
      <c r="AA494" s="23"/>
      <c r="AB494" s="1"/>
      <c r="AC494" s="1"/>
      <c r="AD494" s="1"/>
      <c r="AE494" s="1"/>
      <c r="AF494" s="1"/>
    </row>
    <row r="495" spans="1:32" ht="15.75" customHeight="1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1"/>
      <c r="P495" s="20"/>
      <c r="Q495" s="21"/>
      <c r="R495" s="21"/>
      <c r="S495" s="21"/>
      <c r="T495" s="20"/>
      <c r="U495" s="21"/>
      <c r="V495" s="21"/>
      <c r="W495" s="21"/>
      <c r="X495" s="21"/>
      <c r="Y495" s="21"/>
      <c r="Z495" s="20"/>
      <c r="AA495" s="23"/>
      <c r="AB495" s="1"/>
      <c r="AC495" s="1"/>
      <c r="AD495" s="1"/>
      <c r="AE495" s="1"/>
      <c r="AF495" s="1"/>
    </row>
    <row r="496" spans="1:32" ht="15.75" customHeight="1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1"/>
      <c r="P496" s="20"/>
      <c r="Q496" s="21"/>
      <c r="R496" s="21"/>
      <c r="S496" s="21"/>
      <c r="T496" s="20"/>
      <c r="U496" s="21"/>
      <c r="V496" s="21"/>
      <c r="W496" s="21"/>
      <c r="X496" s="21"/>
      <c r="Y496" s="21"/>
      <c r="Z496" s="20"/>
      <c r="AA496" s="23"/>
      <c r="AB496" s="1"/>
      <c r="AC496" s="1"/>
      <c r="AD496" s="1"/>
      <c r="AE496" s="1"/>
      <c r="AF496" s="1"/>
    </row>
    <row r="497" spans="1:32" ht="15.75" customHeight="1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1"/>
      <c r="P497" s="20"/>
      <c r="Q497" s="21"/>
      <c r="R497" s="21"/>
      <c r="S497" s="21"/>
      <c r="T497" s="20"/>
      <c r="U497" s="21"/>
      <c r="V497" s="21"/>
      <c r="W497" s="21"/>
      <c r="X497" s="21"/>
      <c r="Y497" s="21"/>
      <c r="Z497" s="20"/>
      <c r="AA497" s="23"/>
      <c r="AB497" s="1"/>
      <c r="AC497" s="1"/>
      <c r="AD497" s="1"/>
      <c r="AE497" s="1"/>
      <c r="AF497" s="1"/>
    </row>
    <row r="498" spans="1:32" ht="15.75" customHeight="1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1"/>
      <c r="P498" s="20"/>
      <c r="Q498" s="21"/>
      <c r="R498" s="21"/>
      <c r="S498" s="21"/>
      <c r="T498" s="20"/>
      <c r="U498" s="21"/>
      <c r="V498" s="21"/>
      <c r="W498" s="21"/>
      <c r="X498" s="21"/>
      <c r="Y498" s="21"/>
      <c r="Z498" s="20"/>
      <c r="AA498" s="23"/>
      <c r="AB498" s="1"/>
      <c r="AC498" s="1"/>
      <c r="AD498" s="1"/>
      <c r="AE498" s="1"/>
      <c r="AF498" s="1"/>
    </row>
    <row r="499" spans="1:32" ht="15.75" customHeight="1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1"/>
      <c r="P499" s="20"/>
      <c r="Q499" s="21"/>
      <c r="R499" s="21"/>
      <c r="S499" s="21"/>
      <c r="T499" s="20"/>
      <c r="U499" s="21"/>
      <c r="V499" s="21"/>
      <c r="W499" s="21"/>
      <c r="X499" s="21"/>
      <c r="Y499" s="21"/>
      <c r="Z499" s="20"/>
      <c r="AA499" s="23"/>
      <c r="AB499" s="1"/>
      <c r="AC499" s="1"/>
      <c r="AD499" s="1"/>
      <c r="AE499" s="1"/>
      <c r="AF499" s="1"/>
    </row>
    <row r="500" spans="1:32" ht="15.75" customHeight="1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1"/>
      <c r="P500" s="20"/>
      <c r="Q500" s="21"/>
      <c r="R500" s="21"/>
      <c r="S500" s="21"/>
      <c r="T500" s="20"/>
      <c r="U500" s="21"/>
      <c r="V500" s="21"/>
      <c r="W500" s="21"/>
      <c r="X500" s="21"/>
      <c r="Y500" s="21"/>
      <c r="Z500" s="20"/>
      <c r="AA500" s="23"/>
      <c r="AB500" s="1"/>
      <c r="AC500" s="1"/>
      <c r="AD500" s="1"/>
      <c r="AE500" s="1"/>
      <c r="AF500" s="1"/>
    </row>
    <row r="501" spans="1:32" ht="15.75" customHeight="1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1"/>
      <c r="P501" s="20"/>
      <c r="Q501" s="21"/>
      <c r="R501" s="21"/>
      <c r="S501" s="21"/>
      <c r="T501" s="20"/>
      <c r="U501" s="21"/>
      <c r="V501" s="21"/>
      <c r="W501" s="21"/>
      <c r="X501" s="21"/>
      <c r="Y501" s="21"/>
      <c r="Z501" s="20"/>
      <c r="AA501" s="23"/>
      <c r="AB501" s="1"/>
      <c r="AC501" s="1"/>
      <c r="AD501" s="1"/>
      <c r="AE501" s="1"/>
      <c r="AF501" s="1"/>
    </row>
    <row r="502" spans="1:32" ht="15.75" customHeight="1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1"/>
      <c r="P502" s="20"/>
      <c r="Q502" s="21"/>
      <c r="R502" s="21"/>
      <c r="S502" s="21"/>
      <c r="T502" s="20"/>
      <c r="U502" s="21"/>
      <c r="V502" s="21"/>
      <c r="W502" s="21"/>
      <c r="X502" s="21"/>
      <c r="Y502" s="21"/>
      <c r="Z502" s="20"/>
      <c r="AA502" s="23"/>
      <c r="AB502" s="1"/>
      <c r="AC502" s="1"/>
      <c r="AD502" s="1"/>
      <c r="AE502" s="1"/>
      <c r="AF502" s="1"/>
    </row>
    <row r="503" spans="1:32" ht="15.75" customHeight="1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1"/>
      <c r="P503" s="20"/>
      <c r="Q503" s="21"/>
      <c r="R503" s="21"/>
      <c r="S503" s="21"/>
      <c r="T503" s="20"/>
      <c r="U503" s="21"/>
      <c r="V503" s="21"/>
      <c r="W503" s="21"/>
      <c r="X503" s="21"/>
      <c r="Y503" s="21"/>
      <c r="Z503" s="20"/>
      <c r="AA503" s="23"/>
      <c r="AB503" s="1"/>
      <c r="AC503" s="1"/>
      <c r="AD503" s="1"/>
      <c r="AE503" s="1"/>
      <c r="AF503" s="1"/>
    </row>
    <row r="504" spans="1:32" ht="15.75" customHeight="1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1"/>
      <c r="P504" s="20"/>
      <c r="Q504" s="21"/>
      <c r="R504" s="21"/>
      <c r="S504" s="21"/>
      <c r="T504" s="20"/>
      <c r="U504" s="21"/>
      <c r="V504" s="21"/>
      <c r="W504" s="21"/>
      <c r="X504" s="21"/>
      <c r="Y504" s="21"/>
      <c r="Z504" s="20"/>
      <c r="AA504" s="23"/>
      <c r="AB504" s="1"/>
      <c r="AC504" s="1"/>
      <c r="AD504" s="1"/>
      <c r="AE504" s="1"/>
      <c r="AF504" s="1"/>
    </row>
    <row r="505" spans="1:32" ht="15.75" customHeight="1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1"/>
      <c r="P505" s="20"/>
      <c r="Q505" s="21"/>
      <c r="R505" s="21"/>
      <c r="S505" s="21"/>
      <c r="T505" s="20"/>
      <c r="U505" s="21"/>
      <c r="V505" s="21"/>
      <c r="W505" s="21"/>
      <c r="X505" s="21"/>
      <c r="Y505" s="21"/>
      <c r="Z505" s="20"/>
      <c r="AA505" s="23"/>
      <c r="AB505" s="1"/>
      <c r="AC505" s="1"/>
      <c r="AD505" s="1"/>
      <c r="AE505" s="1"/>
      <c r="AF505" s="1"/>
    </row>
    <row r="506" spans="1:32" ht="15.75" customHeight="1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1"/>
      <c r="P506" s="20"/>
      <c r="Q506" s="21"/>
      <c r="R506" s="21"/>
      <c r="S506" s="21"/>
      <c r="T506" s="20"/>
      <c r="U506" s="21"/>
      <c r="V506" s="21"/>
      <c r="W506" s="21"/>
      <c r="X506" s="21"/>
      <c r="Y506" s="21"/>
      <c r="Z506" s="20"/>
      <c r="AA506" s="23"/>
      <c r="AB506" s="1"/>
      <c r="AC506" s="1"/>
      <c r="AD506" s="1"/>
      <c r="AE506" s="1"/>
      <c r="AF506" s="1"/>
    </row>
    <row r="507" spans="1:32" ht="15.75" customHeight="1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1"/>
      <c r="P507" s="20"/>
      <c r="Q507" s="21"/>
      <c r="R507" s="21"/>
      <c r="S507" s="21"/>
      <c r="T507" s="20"/>
      <c r="U507" s="21"/>
      <c r="V507" s="21"/>
      <c r="W507" s="21"/>
      <c r="X507" s="21"/>
      <c r="Y507" s="21"/>
      <c r="Z507" s="20"/>
      <c r="AA507" s="23"/>
      <c r="AB507" s="1"/>
      <c r="AC507" s="1"/>
      <c r="AD507" s="1"/>
      <c r="AE507" s="1"/>
      <c r="AF507" s="1"/>
    </row>
    <row r="508" spans="1:32" ht="15.75" customHeight="1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1"/>
      <c r="P508" s="20"/>
      <c r="Q508" s="21"/>
      <c r="R508" s="21"/>
      <c r="S508" s="21"/>
      <c r="T508" s="20"/>
      <c r="U508" s="21"/>
      <c r="V508" s="21"/>
      <c r="W508" s="21"/>
      <c r="X508" s="21"/>
      <c r="Y508" s="21"/>
      <c r="Z508" s="20"/>
      <c r="AA508" s="23"/>
      <c r="AB508" s="1"/>
      <c r="AC508" s="1"/>
      <c r="AD508" s="1"/>
      <c r="AE508" s="1"/>
      <c r="AF508" s="1"/>
    </row>
    <row r="509" spans="1:32" ht="15.75" customHeight="1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1"/>
      <c r="P509" s="20"/>
      <c r="Q509" s="21"/>
      <c r="R509" s="21"/>
      <c r="S509" s="21"/>
      <c r="T509" s="20"/>
      <c r="U509" s="21"/>
      <c r="V509" s="21"/>
      <c r="W509" s="21"/>
      <c r="X509" s="21"/>
      <c r="Y509" s="21"/>
      <c r="Z509" s="20"/>
      <c r="AA509" s="23"/>
      <c r="AB509" s="1"/>
      <c r="AC509" s="1"/>
      <c r="AD509" s="1"/>
      <c r="AE509" s="1"/>
      <c r="AF509" s="1"/>
    </row>
    <row r="510" spans="1:32" ht="15.75" customHeight="1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1"/>
      <c r="P510" s="20"/>
      <c r="Q510" s="21"/>
      <c r="R510" s="21"/>
      <c r="S510" s="21"/>
      <c r="T510" s="20"/>
      <c r="U510" s="21"/>
      <c r="V510" s="21"/>
      <c r="W510" s="21"/>
      <c r="X510" s="21"/>
      <c r="Y510" s="21"/>
      <c r="Z510" s="20"/>
      <c r="AA510" s="23"/>
      <c r="AB510" s="1"/>
      <c r="AC510" s="1"/>
      <c r="AD510" s="1"/>
      <c r="AE510" s="1"/>
      <c r="AF510" s="1"/>
    </row>
    <row r="511" spans="1:32" ht="15.75" customHeight="1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1"/>
      <c r="P511" s="20"/>
      <c r="Q511" s="21"/>
      <c r="R511" s="21"/>
      <c r="S511" s="21"/>
      <c r="T511" s="20"/>
      <c r="U511" s="21"/>
      <c r="V511" s="21"/>
      <c r="W511" s="21"/>
      <c r="X511" s="21"/>
      <c r="Y511" s="21"/>
      <c r="Z511" s="20"/>
      <c r="AA511" s="23"/>
      <c r="AB511" s="1"/>
      <c r="AC511" s="1"/>
      <c r="AD511" s="1"/>
      <c r="AE511" s="1"/>
      <c r="AF511" s="1"/>
    </row>
    <row r="512" spans="1:32" ht="15.75" customHeight="1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1"/>
      <c r="P512" s="20"/>
      <c r="Q512" s="21"/>
      <c r="R512" s="21"/>
      <c r="S512" s="21"/>
      <c r="T512" s="20"/>
      <c r="U512" s="21"/>
      <c r="V512" s="21"/>
      <c r="W512" s="21"/>
      <c r="X512" s="21"/>
      <c r="Y512" s="21"/>
      <c r="Z512" s="20"/>
      <c r="AA512" s="23"/>
      <c r="AB512" s="1"/>
      <c r="AC512" s="1"/>
      <c r="AD512" s="1"/>
      <c r="AE512" s="1"/>
      <c r="AF512" s="1"/>
    </row>
    <row r="513" spans="1:32" ht="15.75" customHeight="1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1"/>
      <c r="P513" s="20"/>
      <c r="Q513" s="21"/>
      <c r="R513" s="21"/>
      <c r="S513" s="21"/>
      <c r="T513" s="20"/>
      <c r="U513" s="21"/>
      <c r="V513" s="21"/>
      <c r="W513" s="21"/>
      <c r="X513" s="21"/>
      <c r="Y513" s="21"/>
      <c r="Z513" s="20"/>
      <c r="AA513" s="23"/>
      <c r="AB513" s="1"/>
      <c r="AC513" s="1"/>
      <c r="AD513" s="1"/>
      <c r="AE513" s="1"/>
      <c r="AF513" s="1"/>
    </row>
    <row r="514" spans="1:32" ht="15.75" customHeight="1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1"/>
      <c r="P514" s="20"/>
      <c r="Q514" s="21"/>
      <c r="R514" s="21"/>
      <c r="S514" s="21"/>
      <c r="T514" s="20"/>
      <c r="U514" s="21"/>
      <c r="V514" s="21"/>
      <c r="W514" s="21"/>
      <c r="X514" s="21"/>
      <c r="Y514" s="21"/>
      <c r="Z514" s="20"/>
      <c r="AA514" s="23"/>
      <c r="AB514" s="1"/>
      <c r="AC514" s="1"/>
      <c r="AD514" s="1"/>
      <c r="AE514" s="1"/>
      <c r="AF514" s="1"/>
    </row>
    <row r="515" spans="1:32" ht="15.75" customHeight="1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1"/>
      <c r="P515" s="20"/>
      <c r="Q515" s="21"/>
      <c r="R515" s="21"/>
      <c r="S515" s="21"/>
      <c r="T515" s="20"/>
      <c r="U515" s="21"/>
      <c r="V515" s="21"/>
      <c r="W515" s="21"/>
      <c r="X515" s="21"/>
      <c r="Y515" s="21"/>
      <c r="Z515" s="20"/>
      <c r="AA515" s="23"/>
      <c r="AB515" s="1"/>
      <c r="AC515" s="1"/>
      <c r="AD515" s="1"/>
      <c r="AE515" s="1"/>
      <c r="AF515" s="1"/>
    </row>
    <row r="516" spans="1:32" ht="15.75" customHeight="1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1"/>
      <c r="P516" s="20"/>
      <c r="Q516" s="21"/>
      <c r="R516" s="21"/>
      <c r="S516" s="21"/>
      <c r="T516" s="20"/>
      <c r="U516" s="21"/>
      <c r="V516" s="21"/>
      <c r="W516" s="21"/>
      <c r="X516" s="21"/>
      <c r="Y516" s="21"/>
      <c r="Z516" s="20"/>
      <c r="AA516" s="23"/>
      <c r="AB516" s="1"/>
      <c r="AC516" s="1"/>
      <c r="AD516" s="1"/>
      <c r="AE516" s="1"/>
      <c r="AF516" s="1"/>
    </row>
    <row r="517" spans="1:32" ht="15.75" customHeight="1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1"/>
      <c r="P517" s="20"/>
      <c r="Q517" s="21"/>
      <c r="R517" s="21"/>
      <c r="S517" s="21"/>
      <c r="T517" s="20"/>
      <c r="U517" s="21"/>
      <c r="V517" s="21"/>
      <c r="W517" s="21"/>
      <c r="X517" s="21"/>
      <c r="Y517" s="21"/>
      <c r="Z517" s="20"/>
      <c r="AA517" s="23"/>
      <c r="AB517" s="1"/>
      <c r="AC517" s="1"/>
      <c r="AD517" s="1"/>
      <c r="AE517" s="1"/>
      <c r="AF517" s="1"/>
    </row>
    <row r="518" spans="1:32" ht="15.75" customHeight="1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1"/>
      <c r="P518" s="20"/>
      <c r="Q518" s="21"/>
      <c r="R518" s="21"/>
      <c r="S518" s="21"/>
      <c r="T518" s="20"/>
      <c r="U518" s="21"/>
      <c r="V518" s="21"/>
      <c r="W518" s="21"/>
      <c r="X518" s="21"/>
      <c r="Y518" s="21"/>
      <c r="Z518" s="20"/>
      <c r="AA518" s="23"/>
      <c r="AB518" s="1"/>
      <c r="AC518" s="1"/>
      <c r="AD518" s="1"/>
      <c r="AE518" s="1"/>
      <c r="AF518" s="1"/>
    </row>
    <row r="519" spans="1:32" ht="15.75" customHeight="1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1"/>
      <c r="P519" s="20"/>
      <c r="Q519" s="21"/>
      <c r="R519" s="21"/>
      <c r="S519" s="21"/>
      <c r="T519" s="20"/>
      <c r="U519" s="21"/>
      <c r="V519" s="21"/>
      <c r="W519" s="21"/>
      <c r="X519" s="21"/>
      <c r="Y519" s="21"/>
      <c r="Z519" s="20"/>
      <c r="AA519" s="23"/>
      <c r="AB519" s="1"/>
      <c r="AC519" s="1"/>
      <c r="AD519" s="1"/>
      <c r="AE519" s="1"/>
      <c r="AF519" s="1"/>
    </row>
    <row r="520" spans="1:32" ht="15.75" customHeight="1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1"/>
      <c r="P520" s="20"/>
      <c r="Q520" s="21"/>
      <c r="R520" s="21"/>
      <c r="S520" s="21"/>
      <c r="T520" s="20"/>
      <c r="U520" s="21"/>
      <c r="V520" s="21"/>
      <c r="W520" s="21"/>
      <c r="X520" s="21"/>
      <c r="Y520" s="21"/>
      <c r="Z520" s="20"/>
      <c r="AA520" s="23"/>
      <c r="AB520" s="1"/>
      <c r="AC520" s="1"/>
      <c r="AD520" s="1"/>
      <c r="AE520" s="1"/>
      <c r="AF520" s="1"/>
    </row>
    <row r="521" spans="1:32" ht="15.75" customHeight="1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1"/>
      <c r="P521" s="20"/>
      <c r="Q521" s="21"/>
      <c r="R521" s="21"/>
      <c r="S521" s="21"/>
      <c r="T521" s="20"/>
      <c r="U521" s="21"/>
      <c r="V521" s="21"/>
      <c r="W521" s="21"/>
      <c r="X521" s="21"/>
      <c r="Y521" s="21"/>
      <c r="Z521" s="20"/>
      <c r="AA521" s="23"/>
      <c r="AB521" s="1"/>
      <c r="AC521" s="1"/>
      <c r="AD521" s="1"/>
      <c r="AE521" s="1"/>
      <c r="AF521" s="1"/>
    </row>
    <row r="522" spans="1:32" ht="15.75" customHeight="1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1"/>
      <c r="P522" s="20"/>
      <c r="Q522" s="21"/>
      <c r="R522" s="21"/>
      <c r="S522" s="21"/>
      <c r="T522" s="20"/>
      <c r="U522" s="21"/>
      <c r="V522" s="21"/>
      <c r="W522" s="21"/>
      <c r="X522" s="21"/>
      <c r="Y522" s="21"/>
      <c r="Z522" s="20"/>
      <c r="AA522" s="23"/>
      <c r="AB522" s="1"/>
      <c r="AC522" s="1"/>
      <c r="AD522" s="1"/>
      <c r="AE522" s="1"/>
      <c r="AF522" s="1"/>
    </row>
    <row r="523" spans="1:32" ht="15.75" customHeight="1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1"/>
      <c r="P523" s="20"/>
      <c r="Q523" s="21"/>
      <c r="R523" s="21"/>
      <c r="S523" s="21"/>
      <c r="T523" s="20"/>
      <c r="U523" s="21"/>
      <c r="V523" s="21"/>
      <c r="W523" s="21"/>
      <c r="X523" s="21"/>
      <c r="Y523" s="21"/>
      <c r="Z523" s="20"/>
      <c r="AA523" s="23"/>
      <c r="AB523" s="1"/>
      <c r="AC523" s="1"/>
      <c r="AD523" s="1"/>
      <c r="AE523" s="1"/>
      <c r="AF523" s="1"/>
    </row>
    <row r="524" spans="1:32" ht="15.75" customHeight="1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1"/>
      <c r="P524" s="20"/>
      <c r="Q524" s="21"/>
      <c r="R524" s="21"/>
      <c r="S524" s="21"/>
      <c r="T524" s="20"/>
      <c r="U524" s="21"/>
      <c r="V524" s="21"/>
      <c r="W524" s="21"/>
      <c r="X524" s="21"/>
      <c r="Y524" s="21"/>
      <c r="Z524" s="20"/>
      <c r="AA524" s="23"/>
      <c r="AB524" s="1"/>
      <c r="AC524" s="1"/>
      <c r="AD524" s="1"/>
      <c r="AE524" s="1"/>
      <c r="AF524" s="1"/>
    </row>
    <row r="525" spans="1:32" ht="15.75" customHeight="1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1"/>
      <c r="P525" s="20"/>
      <c r="Q525" s="21"/>
      <c r="R525" s="21"/>
      <c r="S525" s="21"/>
      <c r="T525" s="20"/>
      <c r="U525" s="21"/>
      <c r="V525" s="21"/>
      <c r="W525" s="21"/>
      <c r="X525" s="21"/>
      <c r="Y525" s="21"/>
      <c r="Z525" s="20"/>
      <c r="AA525" s="23"/>
      <c r="AB525" s="1"/>
      <c r="AC525" s="1"/>
      <c r="AD525" s="1"/>
      <c r="AE525" s="1"/>
      <c r="AF525" s="1"/>
    </row>
    <row r="526" spans="1:32" ht="15.75" customHeight="1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1"/>
      <c r="P526" s="20"/>
      <c r="Q526" s="21"/>
      <c r="R526" s="21"/>
      <c r="S526" s="21"/>
      <c r="T526" s="20"/>
      <c r="U526" s="21"/>
      <c r="V526" s="21"/>
      <c r="W526" s="21"/>
      <c r="X526" s="21"/>
      <c r="Y526" s="21"/>
      <c r="Z526" s="20"/>
      <c r="AA526" s="23"/>
      <c r="AB526" s="1"/>
      <c r="AC526" s="1"/>
      <c r="AD526" s="1"/>
      <c r="AE526" s="1"/>
      <c r="AF526" s="1"/>
    </row>
    <row r="527" spans="1:32" ht="15.75" customHeight="1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1"/>
      <c r="P527" s="20"/>
      <c r="Q527" s="21"/>
      <c r="R527" s="21"/>
      <c r="S527" s="21"/>
      <c r="T527" s="20"/>
      <c r="U527" s="21"/>
      <c r="V527" s="21"/>
      <c r="W527" s="21"/>
      <c r="X527" s="21"/>
      <c r="Y527" s="21"/>
      <c r="Z527" s="20"/>
      <c r="AA527" s="23"/>
      <c r="AB527" s="1"/>
      <c r="AC527" s="1"/>
      <c r="AD527" s="1"/>
      <c r="AE527" s="1"/>
      <c r="AF527" s="1"/>
    </row>
    <row r="528" spans="1:32" ht="15.75" customHeight="1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1"/>
      <c r="P528" s="20"/>
      <c r="Q528" s="21"/>
      <c r="R528" s="21"/>
      <c r="S528" s="21"/>
      <c r="T528" s="20"/>
      <c r="U528" s="21"/>
      <c r="V528" s="21"/>
      <c r="W528" s="21"/>
      <c r="X528" s="21"/>
      <c r="Y528" s="21"/>
      <c r="Z528" s="20"/>
      <c r="AA528" s="23"/>
      <c r="AB528" s="1"/>
      <c r="AC528" s="1"/>
      <c r="AD528" s="1"/>
      <c r="AE528" s="1"/>
      <c r="AF528" s="1"/>
    </row>
    <row r="529" spans="1:32" ht="15.75" customHeight="1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1"/>
      <c r="P529" s="20"/>
      <c r="Q529" s="21"/>
      <c r="R529" s="21"/>
      <c r="S529" s="21"/>
      <c r="T529" s="20"/>
      <c r="U529" s="21"/>
      <c r="V529" s="21"/>
      <c r="W529" s="21"/>
      <c r="X529" s="21"/>
      <c r="Y529" s="21"/>
      <c r="Z529" s="20"/>
      <c r="AA529" s="23"/>
      <c r="AB529" s="1"/>
      <c r="AC529" s="1"/>
      <c r="AD529" s="1"/>
      <c r="AE529" s="1"/>
      <c r="AF529" s="1"/>
    </row>
    <row r="530" spans="1:32" ht="15.75" customHeight="1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1"/>
      <c r="P530" s="20"/>
      <c r="Q530" s="21"/>
      <c r="R530" s="21"/>
      <c r="S530" s="21"/>
      <c r="T530" s="20"/>
      <c r="U530" s="21"/>
      <c r="V530" s="21"/>
      <c r="W530" s="21"/>
      <c r="X530" s="21"/>
      <c r="Y530" s="21"/>
      <c r="Z530" s="20"/>
      <c r="AA530" s="23"/>
      <c r="AB530" s="1"/>
      <c r="AC530" s="1"/>
      <c r="AD530" s="1"/>
      <c r="AE530" s="1"/>
      <c r="AF530" s="1"/>
    </row>
    <row r="531" spans="1:32" ht="15.75" customHeight="1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1"/>
      <c r="P531" s="20"/>
      <c r="Q531" s="21"/>
      <c r="R531" s="21"/>
      <c r="S531" s="21"/>
      <c r="T531" s="20"/>
      <c r="U531" s="21"/>
      <c r="V531" s="21"/>
      <c r="W531" s="21"/>
      <c r="X531" s="21"/>
      <c r="Y531" s="21"/>
      <c r="Z531" s="20"/>
      <c r="AA531" s="23"/>
      <c r="AB531" s="1"/>
      <c r="AC531" s="1"/>
      <c r="AD531" s="1"/>
      <c r="AE531" s="1"/>
      <c r="AF531" s="1"/>
    </row>
    <row r="532" spans="1:32" ht="15.75" customHeight="1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1"/>
      <c r="P532" s="20"/>
      <c r="Q532" s="21"/>
      <c r="R532" s="21"/>
      <c r="S532" s="21"/>
      <c r="T532" s="20"/>
      <c r="U532" s="21"/>
      <c r="V532" s="21"/>
      <c r="W532" s="21"/>
      <c r="X532" s="21"/>
      <c r="Y532" s="21"/>
      <c r="Z532" s="20"/>
      <c r="AA532" s="23"/>
      <c r="AB532" s="1"/>
      <c r="AC532" s="1"/>
      <c r="AD532" s="1"/>
      <c r="AE532" s="1"/>
      <c r="AF532" s="1"/>
    </row>
    <row r="533" spans="1:32" ht="15.75" customHeight="1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1"/>
      <c r="P533" s="20"/>
      <c r="Q533" s="21"/>
      <c r="R533" s="21"/>
      <c r="S533" s="21"/>
      <c r="T533" s="20"/>
      <c r="U533" s="21"/>
      <c r="V533" s="21"/>
      <c r="W533" s="21"/>
      <c r="X533" s="21"/>
      <c r="Y533" s="21"/>
      <c r="Z533" s="20"/>
      <c r="AA533" s="23"/>
      <c r="AB533" s="1"/>
      <c r="AC533" s="1"/>
      <c r="AD533" s="1"/>
      <c r="AE533" s="1"/>
      <c r="AF533" s="1"/>
    </row>
    <row r="534" spans="1:32" ht="15.75" customHeight="1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1"/>
      <c r="P534" s="20"/>
      <c r="Q534" s="21"/>
      <c r="R534" s="21"/>
      <c r="S534" s="21"/>
      <c r="T534" s="20"/>
      <c r="U534" s="21"/>
      <c r="V534" s="21"/>
      <c r="W534" s="21"/>
      <c r="X534" s="21"/>
      <c r="Y534" s="21"/>
      <c r="Z534" s="20"/>
      <c r="AA534" s="23"/>
      <c r="AB534" s="1"/>
      <c r="AC534" s="1"/>
      <c r="AD534" s="1"/>
      <c r="AE534" s="1"/>
      <c r="AF534" s="1"/>
    </row>
    <row r="535" spans="1:32" ht="15.75" customHeight="1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1"/>
      <c r="P535" s="20"/>
      <c r="Q535" s="21"/>
      <c r="R535" s="21"/>
      <c r="S535" s="21"/>
      <c r="T535" s="20"/>
      <c r="U535" s="21"/>
      <c r="V535" s="21"/>
      <c r="W535" s="21"/>
      <c r="X535" s="21"/>
      <c r="Y535" s="21"/>
      <c r="Z535" s="20"/>
      <c r="AA535" s="23"/>
      <c r="AB535" s="1"/>
      <c r="AC535" s="1"/>
      <c r="AD535" s="1"/>
      <c r="AE535" s="1"/>
      <c r="AF535" s="1"/>
    </row>
    <row r="536" spans="1:32" ht="15.75" customHeight="1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1"/>
      <c r="P536" s="20"/>
      <c r="Q536" s="21"/>
      <c r="R536" s="21"/>
      <c r="S536" s="21"/>
      <c r="T536" s="20"/>
      <c r="U536" s="21"/>
      <c r="V536" s="21"/>
      <c r="W536" s="21"/>
      <c r="X536" s="21"/>
      <c r="Y536" s="21"/>
      <c r="Z536" s="20"/>
      <c r="AA536" s="23"/>
      <c r="AB536" s="1"/>
      <c r="AC536" s="1"/>
      <c r="AD536" s="1"/>
      <c r="AE536" s="1"/>
      <c r="AF536" s="1"/>
    </row>
    <row r="537" spans="1:32" ht="15.75" customHeight="1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1"/>
      <c r="P537" s="20"/>
      <c r="Q537" s="21"/>
      <c r="R537" s="21"/>
      <c r="S537" s="21"/>
      <c r="T537" s="20"/>
      <c r="U537" s="21"/>
      <c r="V537" s="21"/>
      <c r="W537" s="21"/>
      <c r="X537" s="21"/>
      <c r="Y537" s="21"/>
      <c r="Z537" s="20"/>
      <c r="AA537" s="23"/>
      <c r="AB537" s="1"/>
      <c r="AC537" s="1"/>
      <c r="AD537" s="1"/>
      <c r="AE537" s="1"/>
      <c r="AF537" s="1"/>
    </row>
    <row r="538" spans="1:32" ht="15.75" customHeight="1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1"/>
      <c r="P538" s="20"/>
      <c r="Q538" s="21"/>
      <c r="R538" s="21"/>
      <c r="S538" s="21"/>
      <c r="T538" s="20"/>
      <c r="U538" s="21"/>
      <c r="V538" s="21"/>
      <c r="W538" s="21"/>
      <c r="X538" s="21"/>
      <c r="Y538" s="21"/>
      <c r="Z538" s="20"/>
      <c r="AA538" s="23"/>
      <c r="AB538" s="1"/>
      <c r="AC538" s="1"/>
      <c r="AD538" s="1"/>
      <c r="AE538" s="1"/>
      <c r="AF538" s="1"/>
    </row>
    <row r="539" spans="1:32" ht="15.75" customHeight="1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1"/>
      <c r="P539" s="20"/>
      <c r="Q539" s="21"/>
      <c r="R539" s="21"/>
      <c r="S539" s="21"/>
      <c r="T539" s="20"/>
      <c r="U539" s="21"/>
      <c r="V539" s="21"/>
      <c r="W539" s="21"/>
      <c r="X539" s="21"/>
      <c r="Y539" s="21"/>
      <c r="Z539" s="20"/>
      <c r="AA539" s="23"/>
      <c r="AB539" s="1"/>
      <c r="AC539" s="1"/>
      <c r="AD539" s="1"/>
      <c r="AE539" s="1"/>
      <c r="AF539" s="1"/>
    </row>
    <row r="540" spans="1:32" ht="15.75" customHeight="1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1"/>
      <c r="P540" s="20"/>
      <c r="Q540" s="21"/>
      <c r="R540" s="21"/>
      <c r="S540" s="21"/>
      <c r="T540" s="20"/>
      <c r="U540" s="21"/>
      <c r="V540" s="21"/>
      <c r="W540" s="21"/>
      <c r="X540" s="21"/>
      <c r="Y540" s="21"/>
      <c r="Z540" s="20"/>
      <c r="AA540" s="23"/>
      <c r="AB540" s="1"/>
      <c r="AC540" s="1"/>
      <c r="AD540" s="1"/>
      <c r="AE540" s="1"/>
      <c r="AF540" s="1"/>
    </row>
    <row r="541" spans="1:32" ht="15.75" customHeight="1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1"/>
      <c r="P541" s="20"/>
      <c r="Q541" s="21"/>
      <c r="R541" s="21"/>
      <c r="S541" s="21"/>
      <c r="T541" s="20"/>
      <c r="U541" s="21"/>
      <c r="V541" s="21"/>
      <c r="W541" s="21"/>
      <c r="X541" s="21"/>
      <c r="Y541" s="21"/>
      <c r="Z541" s="20"/>
      <c r="AA541" s="23"/>
      <c r="AB541" s="1"/>
      <c r="AC541" s="1"/>
      <c r="AD541" s="1"/>
      <c r="AE541" s="1"/>
      <c r="AF541" s="1"/>
    </row>
    <row r="542" spans="1:32" ht="15.75" customHeight="1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1"/>
      <c r="P542" s="20"/>
      <c r="Q542" s="21"/>
      <c r="R542" s="21"/>
      <c r="S542" s="21"/>
      <c r="T542" s="20"/>
      <c r="U542" s="21"/>
      <c r="V542" s="21"/>
      <c r="W542" s="21"/>
      <c r="X542" s="21"/>
      <c r="Y542" s="21"/>
      <c r="Z542" s="20"/>
      <c r="AA542" s="23"/>
      <c r="AB542" s="1"/>
      <c r="AC542" s="1"/>
      <c r="AD542" s="1"/>
      <c r="AE542" s="1"/>
      <c r="AF542" s="1"/>
    </row>
    <row r="543" spans="1:32" ht="15.75" customHeight="1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1"/>
      <c r="P543" s="20"/>
      <c r="Q543" s="21"/>
      <c r="R543" s="21"/>
      <c r="S543" s="21"/>
      <c r="T543" s="20"/>
      <c r="U543" s="21"/>
      <c r="V543" s="21"/>
      <c r="W543" s="21"/>
      <c r="X543" s="21"/>
      <c r="Y543" s="21"/>
      <c r="Z543" s="20"/>
      <c r="AA543" s="23"/>
      <c r="AB543" s="1"/>
      <c r="AC543" s="1"/>
      <c r="AD543" s="1"/>
      <c r="AE543" s="1"/>
      <c r="AF543" s="1"/>
    </row>
    <row r="544" spans="1:32" ht="15.75" customHeight="1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1"/>
      <c r="P544" s="20"/>
      <c r="Q544" s="21"/>
      <c r="R544" s="21"/>
      <c r="S544" s="21"/>
      <c r="T544" s="20"/>
      <c r="U544" s="21"/>
      <c r="V544" s="21"/>
      <c r="W544" s="21"/>
      <c r="X544" s="21"/>
      <c r="Y544" s="21"/>
      <c r="Z544" s="20"/>
      <c r="AA544" s="23"/>
      <c r="AB544" s="1"/>
      <c r="AC544" s="1"/>
      <c r="AD544" s="1"/>
      <c r="AE544" s="1"/>
      <c r="AF544" s="1"/>
    </row>
    <row r="545" spans="1:32" ht="15.75" customHeight="1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1"/>
      <c r="P545" s="20"/>
      <c r="Q545" s="21"/>
      <c r="R545" s="21"/>
      <c r="S545" s="21"/>
      <c r="T545" s="20"/>
      <c r="U545" s="21"/>
      <c r="V545" s="21"/>
      <c r="W545" s="21"/>
      <c r="X545" s="21"/>
      <c r="Y545" s="21"/>
      <c r="Z545" s="20"/>
      <c r="AA545" s="23"/>
      <c r="AB545" s="1"/>
      <c r="AC545" s="1"/>
      <c r="AD545" s="1"/>
      <c r="AE545" s="1"/>
      <c r="AF545" s="1"/>
    </row>
    <row r="546" spans="1:32" ht="15.75" customHeight="1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1"/>
      <c r="P546" s="20"/>
      <c r="Q546" s="21"/>
      <c r="R546" s="21"/>
      <c r="S546" s="21"/>
      <c r="T546" s="20"/>
      <c r="U546" s="21"/>
      <c r="V546" s="21"/>
      <c r="W546" s="21"/>
      <c r="X546" s="21"/>
      <c r="Y546" s="21"/>
      <c r="Z546" s="20"/>
      <c r="AA546" s="23"/>
      <c r="AB546" s="1"/>
      <c r="AC546" s="1"/>
      <c r="AD546" s="1"/>
      <c r="AE546" s="1"/>
      <c r="AF546" s="1"/>
    </row>
    <row r="547" spans="1:32" ht="15.75" customHeight="1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1"/>
      <c r="P547" s="20"/>
      <c r="Q547" s="21"/>
      <c r="R547" s="21"/>
      <c r="S547" s="21"/>
      <c r="T547" s="20"/>
      <c r="U547" s="21"/>
      <c r="V547" s="21"/>
      <c r="W547" s="21"/>
      <c r="X547" s="21"/>
      <c r="Y547" s="21"/>
      <c r="Z547" s="20"/>
      <c r="AA547" s="23"/>
      <c r="AB547" s="1"/>
      <c r="AC547" s="1"/>
      <c r="AD547" s="1"/>
      <c r="AE547" s="1"/>
      <c r="AF547" s="1"/>
    </row>
    <row r="548" spans="1:32" ht="15.75" customHeight="1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1"/>
      <c r="P548" s="20"/>
      <c r="Q548" s="21"/>
      <c r="R548" s="21"/>
      <c r="S548" s="21"/>
      <c r="T548" s="20"/>
      <c r="U548" s="21"/>
      <c r="V548" s="21"/>
      <c r="W548" s="21"/>
      <c r="X548" s="21"/>
      <c r="Y548" s="21"/>
      <c r="Z548" s="20"/>
      <c r="AA548" s="23"/>
      <c r="AB548" s="1"/>
      <c r="AC548" s="1"/>
      <c r="AD548" s="1"/>
      <c r="AE548" s="1"/>
      <c r="AF548" s="1"/>
    </row>
    <row r="549" spans="1:32" ht="15.75" customHeight="1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1"/>
      <c r="P549" s="20"/>
      <c r="Q549" s="21"/>
      <c r="R549" s="21"/>
      <c r="S549" s="21"/>
      <c r="T549" s="20"/>
      <c r="U549" s="21"/>
      <c r="V549" s="21"/>
      <c r="W549" s="21"/>
      <c r="X549" s="21"/>
      <c r="Y549" s="21"/>
      <c r="Z549" s="20"/>
      <c r="AA549" s="23"/>
      <c r="AB549" s="1"/>
      <c r="AC549" s="1"/>
      <c r="AD549" s="1"/>
      <c r="AE549" s="1"/>
      <c r="AF549" s="1"/>
    </row>
    <row r="550" spans="1:32" ht="15.75" customHeight="1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1"/>
      <c r="P550" s="20"/>
      <c r="Q550" s="21"/>
      <c r="R550" s="21"/>
      <c r="S550" s="21"/>
      <c r="T550" s="20"/>
      <c r="U550" s="21"/>
      <c r="V550" s="21"/>
      <c r="W550" s="21"/>
      <c r="X550" s="21"/>
      <c r="Y550" s="21"/>
      <c r="Z550" s="20"/>
      <c r="AA550" s="23"/>
      <c r="AB550" s="1"/>
      <c r="AC550" s="1"/>
      <c r="AD550" s="1"/>
      <c r="AE550" s="1"/>
      <c r="AF550" s="1"/>
    </row>
    <row r="551" spans="1:32" ht="15.75" customHeight="1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1"/>
      <c r="P551" s="20"/>
      <c r="Q551" s="21"/>
      <c r="R551" s="21"/>
      <c r="S551" s="21"/>
      <c r="T551" s="20"/>
      <c r="U551" s="21"/>
      <c r="V551" s="21"/>
      <c r="W551" s="21"/>
      <c r="X551" s="21"/>
      <c r="Y551" s="21"/>
      <c r="Z551" s="20"/>
      <c r="AA551" s="23"/>
      <c r="AB551" s="1"/>
      <c r="AC551" s="1"/>
      <c r="AD551" s="1"/>
      <c r="AE551" s="1"/>
      <c r="AF551" s="1"/>
    </row>
    <row r="552" spans="1:32" ht="15.75" customHeight="1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1"/>
      <c r="P552" s="20"/>
      <c r="Q552" s="21"/>
      <c r="R552" s="21"/>
      <c r="S552" s="21"/>
      <c r="T552" s="20"/>
      <c r="U552" s="21"/>
      <c r="V552" s="21"/>
      <c r="W552" s="21"/>
      <c r="X552" s="21"/>
      <c r="Y552" s="21"/>
      <c r="Z552" s="20"/>
      <c r="AA552" s="23"/>
      <c r="AB552" s="1"/>
      <c r="AC552" s="1"/>
      <c r="AD552" s="1"/>
      <c r="AE552" s="1"/>
      <c r="AF552" s="1"/>
    </row>
    <row r="553" spans="1:32" ht="15.75" customHeight="1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1"/>
      <c r="P553" s="20"/>
      <c r="Q553" s="21"/>
      <c r="R553" s="21"/>
      <c r="S553" s="21"/>
      <c r="T553" s="20"/>
      <c r="U553" s="21"/>
      <c r="V553" s="21"/>
      <c r="W553" s="21"/>
      <c r="X553" s="21"/>
      <c r="Y553" s="21"/>
      <c r="Z553" s="20"/>
      <c r="AA553" s="23"/>
      <c r="AB553" s="1"/>
      <c r="AC553" s="1"/>
      <c r="AD553" s="1"/>
      <c r="AE553" s="1"/>
      <c r="AF553" s="1"/>
    </row>
    <row r="554" spans="1:32" ht="15.75" customHeight="1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1"/>
      <c r="P554" s="20"/>
      <c r="Q554" s="21"/>
      <c r="R554" s="21"/>
      <c r="S554" s="21"/>
      <c r="T554" s="20"/>
      <c r="U554" s="21"/>
      <c r="V554" s="21"/>
      <c r="W554" s="21"/>
      <c r="X554" s="21"/>
      <c r="Y554" s="21"/>
      <c r="Z554" s="20"/>
      <c r="AA554" s="23"/>
      <c r="AB554" s="1"/>
      <c r="AC554" s="1"/>
      <c r="AD554" s="1"/>
      <c r="AE554" s="1"/>
      <c r="AF554" s="1"/>
    </row>
    <row r="555" spans="1:32" ht="15.75" customHeight="1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1"/>
      <c r="P555" s="20"/>
      <c r="Q555" s="21"/>
      <c r="R555" s="21"/>
      <c r="S555" s="21"/>
      <c r="T555" s="20"/>
      <c r="U555" s="21"/>
      <c r="V555" s="21"/>
      <c r="W555" s="21"/>
      <c r="X555" s="21"/>
      <c r="Y555" s="21"/>
      <c r="Z555" s="20"/>
      <c r="AA555" s="23"/>
      <c r="AB555" s="1"/>
      <c r="AC555" s="1"/>
      <c r="AD555" s="1"/>
      <c r="AE555" s="1"/>
      <c r="AF555" s="1"/>
    </row>
    <row r="556" spans="1:32" ht="15.75" customHeight="1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1"/>
      <c r="P556" s="20"/>
      <c r="Q556" s="21"/>
      <c r="R556" s="21"/>
      <c r="S556" s="21"/>
      <c r="T556" s="20"/>
      <c r="U556" s="21"/>
      <c r="V556" s="21"/>
      <c r="W556" s="21"/>
      <c r="X556" s="21"/>
      <c r="Y556" s="21"/>
      <c r="Z556" s="20"/>
      <c r="AA556" s="23"/>
      <c r="AB556" s="1"/>
      <c r="AC556" s="1"/>
      <c r="AD556" s="1"/>
      <c r="AE556" s="1"/>
      <c r="AF556" s="1"/>
    </row>
    <row r="557" spans="1:32" ht="15.75" customHeight="1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1"/>
      <c r="P557" s="20"/>
      <c r="Q557" s="21"/>
      <c r="R557" s="21"/>
      <c r="S557" s="21"/>
      <c r="T557" s="20"/>
      <c r="U557" s="21"/>
      <c r="V557" s="21"/>
      <c r="W557" s="21"/>
      <c r="X557" s="21"/>
      <c r="Y557" s="21"/>
      <c r="Z557" s="20"/>
      <c r="AA557" s="23"/>
      <c r="AB557" s="1"/>
      <c r="AC557" s="1"/>
      <c r="AD557" s="1"/>
      <c r="AE557" s="1"/>
      <c r="AF557" s="1"/>
    </row>
    <row r="558" spans="1:32" ht="15.75" customHeight="1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1"/>
      <c r="P558" s="20"/>
      <c r="Q558" s="21"/>
      <c r="R558" s="21"/>
      <c r="S558" s="21"/>
      <c r="T558" s="20"/>
      <c r="U558" s="21"/>
      <c r="V558" s="21"/>
      <c r="W558" s="21"/>
      <c r="X558" s="21"/>
      <c r="Y558" s="21"/>
      <c r="Z558" s="20"/>
      <c r="AA558" s="23"/>
      <c r="AB558" s="1"/>
      <c r="AC558" s="1"/>
      <c r="AD558" s="1"/>
      <c r="AE558" s="1"/>
      <c r="AF558" s="1"/>
    </row>
    <row r="559" spans="1:32" ht="15.75" customHeight="1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1"/>
      <c r="P559" s="20"/>
      <c r="Q559" s="21"/>
      <c r="R559" s="21"/>
      <c r="S559" s="21"/>
      <c r="T559" s="20"/>
      <c r="U559" s="21"/>
      <c r="V559" s="21"/>
      <c r="W559" s="21"/>
      <c r="X559" s="21"/>
      <c r="Y559" s="21"/>
      <c r="Z559" s="20"/>
      <c r="AA559" s="23"/>
      <c r="AB559" s="1"/>
      <c r="AC559" s="1"/>
      <c r="AD559" s="1"/>
      <c r="AE559" s="1"/>
      <c r="AF559" s="1"/>
    </row>
    <row r="560" spans="1:32" ht="15.75" customHeight="1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1"/>
      <c r="P560" s="20"/>
      <c r="Q560" s="21"/>
      <c r="R560" s="21"/>
      <c r="S560" s="21"/>
      <c r="T560" s="20"/>
      <c r="U560" s="21"/>
      <c r="V560" s="21"/>
      <c r="W560" s="21"/>
      <c r="X560" s="21"/>
      <c r="Y560" s="21"/>
      <c r="Z560" s="20"/>
      <c r="AA560" s="23"/>
      <c r="AB560" s="1"/>
      <c r="AC560" s="1"/>
      <c r="AD560" s="1"/>
      <c r="AE560" s="1"/>
      <c r="AF560" s="1"/>
    </row>
    <row r="561" spans="1:32" ht="15.75" customHeight="1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1"/>
      <c r="P561" s="20"/>
      <c r="Q561" s="21"/>
      <c r="R561" s="21"/>
      <c r="S561" s="21"/>
      <c r="T561" s="20"/>
      <c r="U561" s="21"/>
      <c r="V561" s="21"/>
      <c r="W561" s="21"/>
      <c r="X561" s="21"/>
      <c r="Y561" s="21"/>
      <c r="Z561" s="20"/>
      <c r="AA561" s="23"/>
      <c r="AB561" s="1"/>
      <c r="AC561" s="1"/>
      <c r="AD561" s="1"/>
      <c r="AE561" s="1"/>
      <c r="AF561" s="1"/>
    </row>
    <row r="562" spans="1:32" ht="15.75" customHeight="1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1"/>
      <c r="P562" s="20"/>
      <c r="Q562" s="21"/>
      <c r="R562" s="21"/>
      <c r="S562" s="21"/>
      <c r="T562" s="20"/>
      <c r="U562" s="21"/>
      <c r="V562" s="21"/>
      <c r="W562" s="21"/>
      <c r="X562" s="21"/>
      <c r="Y562" s="21"/>
      <c r="Z562" s="20"/>
      <c r="AA562" s="23"/>
      <c r="AB562" s="1"/>
      <c r="AC562" s="1"/>
      <c r="AD562" s="1"/>
      <c r="AE562" s="1"/>
      <c r="AF562" s="1"/>
    </row>
    <row r="563" spans="1:32" ht="15.75" customHeight="1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1"/>
      <c r="P563" s="20"/>
      <c r="Q563" s="21"/>
      <c r="R563" s="21"/>
      <c r="S563" s="21"/>
      <c r="T563" s="20"/>
      <c r="U563" s="21"/>
      <c r="V563" s="21"/>
      <c r="W563" s="21"/>
      <c r="X563" s="21"/>
      <c r="Y563" s="21"/>
      <c r="Z563" s="20"/>
      <c r="AA563" s="23"/>
      <c r="AB563" s="1"/>
      <c r="AC563" s="1"/>
      <c r="AD563" s="1"/>
      <c r="AE563" s="1"/>
      <c r="AF563" s="1"/>
    </row>
    <row r="564" spans="1:32" ht="15.75" customHeight="1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1"/>
      <c r="P564" s="20"/>
      <c r="Q564" s="21"/>
      <c r="R564" s="21"/>
      <c r="S564" s="21"/>
      <c r="T564" s="20"/>
      <c r="U564" s="21"/>
      <c r="V564" s="21"/>
      <c r="W564" s="21"/>
      <c r="X564" s="21"/>
      <c r="Y564" s="21"/>
      <c r="Z564" s="20"/>
      <c r="AA564" s="23"/>
      <c r="AB564" s="1"/>
      <c r="AC564" s="1"/>
      <c r="AD564" s="1"/>
      <c r="AE564" s="1"/>
      <c r="AF564" s="1"/>
    </row>
    <row r="565" spans="1:32" ht="15.75" customHeight="1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1"/>
      <c r="P565" s="20"/>
      <c r="Q565" s="21"/>
      <c r="R565" s="21"/>
      <c r="S565" s="21"/>
      <c r="T565" s="20"/>
      <c r="U565" s="21"/>
      <c r="V565" s="21"/>
      <c r="W565" s="21"/>
      <c r="X565" s="21"/>
      <c r="Y565" s="21"/>
      <c r="Z565" s="20"/>
      <c r="AA565" s="23"/>
      <c r="AB565" s="1"/>
      <c r="AC565" s="1"/>
      <c r="AD565" s="1"/>
      <c r="AE565" s="1"/>
      <c r="AF565" s="1"/>
    </row>
    <row r="566" spans="1:32" ht="15.75" customHeight="1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1"/>
      <c r="P566" s="20"/>
      <c r="Q566" s="21"/>
      <c r="R566" s="21"/>
      <c r="S566" s="21"/>
      <c r="T566" s="20"/>
      <c r="U566" s="21"/>
      <c r="V566" s="21"/>
      <c r="W566" s="21"/>
      <c r="X566" s="21"/>
      <c r="Y566" s="21"/>
      <c r="Z566" s="20"/>
      <c r="AA566" s="23"/>
      <c r="AB566" s="1"/>
      <c r="AC566" s="1"/>
      <c r="AD566" s="1"/>
      <c r="AE566" s="1"/>
      <c r="AF566" s="1"/>
    </row>
    <row r="567" spans="1:32" ht="15.75" customHeight="1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1"/>
      <c r="P567" s="20"/>
      <c r="Q567" s="21"/>
      <c r="R567" s="21"/>
      <c r="S567" s="21"/>
      <c r="T567" s="20"/>
      <c r="U567" s="21"/>
      <c r="V567" s="21"/>
      <c r="W567" s="21"/>
      <c r="X567" s="21"/>
      <c r="Y567" s="21"/>
      <c r="Z567" s="20"/>
      <c r="AA567" s="23"/>
      <c r="AB567" s="1"/>
      <c r="AC567" s="1"/>
      <c r="AD567" s="1"/>
      <c r="AE567" s="1"/>
      <c r="AF567" s="1"/>
    </row>
    <row r="568" spans="1:32" ht="15.75" customHeight="1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1"/>
      <c r="P568" s="20"/>
      <c r="Q568" s="21"/>
      <c r="R568" s="21"/>
      <c r="S568" s="21"/>
      <c r="T568" s="20"/>
      <c r="U568" s="21"/>
      <c r="V568" s="21"/>
      <c r="W568" s="21"/>
      <c r="X568" s="21"/>
      <c r="Y568" s="21"/>
      <c r="Z568" s="20"/>
      <c r="AA568" s="23"/>
      <c r="AB568" s="1"/>
      <c r="AC568" s="1"/>
      <c r="AD568" s="1"/>
      <c r="AE568" s="1"/>
      <c r="AF568" s="1"/>
    </row>
    <row r="569" spans="1:32" ht="15.75" customHeight="1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1"/>
      <c r="P569" s="20"/>
      <c r="Q569" s="21"/>
      <c r="R569" s="21"/>
      <c r="S569" s="21"/>
      <c r="T569" s="20"/>
      <c r="U569" s="21"/>
      <c r="V569" s="21"/>
      <c r="W569" s="21"/>
      <c r="X569" s="21"/>
      <c r="Y569" s="21"/>
      <c r="Z569" s="20"/>
      <c r="AA569" s="23"/>
      <c r="AB569" s="1"/>
      <c r="AC569" s="1"/>
      <c r="AD569" s="1"/>
      <c r="AE569" s="1"/>
      <c r="AF569" s="1"/>
    </row>
    <row r="570" spans="1:32" ht="15.75" customHeight="1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1"/>
      <c r="P570" s="20"/>
      <c r="Q570" s="21"/>
      <c r="R570" s="21"/>
      <c r="S570" s="21"/>
      <c r="T570" s="20"/>
      <c r="U570" s="21"/>
      <c r="V570" s="21"/>
      <c r="W570" s="21"/>
      <c r="X570" s="21"/>
      <c r="Y570" s="21"/>
      <c r="Z570" s="20"/>
      <c r="AA570" s="23"/>
      <c r="AB570" s="1"/>
      <c r="AC570" s="1"/>
      <c r="AD570" s="1"/>
      <c r="AE570" s="1"/>
      <c r="AF570" s="1"/>
    </row>
    <row r="571" spans="1:32" ht="15.75" customHeight="1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1"/>
      <c r="P571" s="20"/>
      <c r="Q571" s="21"/>
      <c r="R571" s="21"/>
      <c r="S571" s="21"/>
      <c r="T571" s="20"/>
      <c r="U571" s="21"/>
      <c r="V571" s="21"/>
      <c r="W571" s="21"/>
      <c r="X571" s="21"/>
      <c r="Y571" s="21"/>
      <c r="Z571" s="20"/>
      <c r="AA571" s="23"/>
      <c r="AB571" s="1"/>
      <c r="AC571" s="1"/>
      <c r="AD571" s="1"/>
      <c r="AE571" s="1"/>
      <c r="AF571" s="1"/>
    </row>
    <row r="572" spans="1:32" ht="15.75" customHeight="1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1"/>
      <c r="P572" s="20"/>
      <c r="Q572" s="21"/>
      <c r="R572" s="21"/>
      <c r="S572" s="21"/>
      <c r="T572" s="20"/>
      <c r="U572" s="21"/>
      <c r="V572" s="21"/>
      <c r="W572" s="21"/>
      <c r="X572" s="21"/>
      <c r="Y572" s="21"/>
      <c r="Z572" s="20"/>
      <c r="AA572" s="23"/>
      <c r="AB572" s="1"/>
      <c r="AC572" s="1"/>
      <c r="AD572" s="1"/>
      <c r="AE572" s="1"/>
      <c r="AF572" s="1"/>
    </row>
    <row r="573" spans="1:32" ht="15.75" customHeight="1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1"/>
      <c r="P573" s="20"/>
      <c r="Q573" s="21"/>
      <c r="R573" s="21"/>
      <c r="S573" s="21"/>
      <c r="T573" s="20"/>
      <c r="U573" s="21"/>
      <c r="V573" s="21"/>
      <c r="W573" s="21"/>
      <c r="X573" s="21"/>
      <c r="Y573" s="21"/>
      <c r="Z573" s="20"/>
      <c r="AA573" s="23"/>
      <c r="AB573" s="1"/>
      <c r="AC573" s="1"/>
      <c r="AD573" s="1"/>
      <c r="AE573" s="1"/>
      <c r="AF573" s="1"/>
    </row>
    <row r="574" spans="1:32" ht="15.75" customHeight="1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1"/>
      <c r="P574" s="20"/>
      <c r="Q574" s="21"/>
      <c r="R574" s="21"/>
      <c r="S574" s="21"/>
      <c r="T574" s="20"/>
      <c r="U574" s="21"/>
      <c r="V574" s="21"/>
      <c r="W574" s="21"/>
      <c r="X574" s="21"/>
      <c r="Y574" s="21"/>
      <c r="Z574" s="20"/>
      <c r="AA574" s="23"/>
      <c r="AB574" s="1"/>
      <c r="AC574" s="1"/>
      <c r="AD574" s="1"/>
      <c r="AE574" s="1"/>
      <c r="AF574" s="1"/>
    </row>
    <row r="575" spans="1:32" ht="15.75" customHeight="1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1"/>
      <c r="P575" s="20"/>
      <c r="Q575" s="21"/>
      <c r="R575" s="21"/>
      <c r="S575" s="21"/>
      <c r="T575" s="20"/>
      <c r="U575" s="21"/>
      <c r="V575" s="21"/>
      <c r="W575" s="21"/>
      <c r="X575" s="21"/>
      <c r="Y575" s="21"/>
      <c r="Z575" s="20"/>
      <c r="AA575" s="23"/>
      <c r="AB575" s="1"/>
      <c r="AC575" s="1"/>
      <c r="AD575" s="1"/>
      <c r="AE575" s="1"/>
      <c r="AF575" s="1"/>
    </row>
    <row r="576" spans="1:32" ht="15.75" customHeight="1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1"/>
      <c r="P576" s="20"/>
      <c r="Q576" s="21"/>
      <c r="R576" s="21"/>
      <c r="S576" s="21"/>
      <c r="T576" s="20"/>
      <c r="U576" s="21"/>
      <c r="V576" s="21"/>
      <c r="W576" s="21"/>
      <c r="X576" s="21"/>
      <c r="Y576" s="21"/>
      <c r="Z576" s="20"/>
      <c r="AA576" s="23"/>
      <c r="AB576" s="1"/>
      <c r="AC576" s="1"/>
      <c r="AD576" s="1"/>
      <c r="AE576" s="1"/>
      <c r="AF576" s="1"/>
    </row>
    <row r="577" spans="1:32" ht="15.75" customHeight="1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1"/>
      <c r="P577" s="20"/>
      <c r="Q577" s="21"/>
      <c r="R577" s="21"/>
      <c r="S577" s="21"/>
      <c r="T577" s="20"/>
      <c r="U577" s="21"/>
      <c r="V577" s="21"/>
      <c r="W577" s="21"/>
      <c r="X577" s="21"/>
      <c r="Y577" s="21"/>
      <c r="Z577" s="20"/>
      <c r="AA577" s="23"/>
      <c r="AB577" s="1"/>
      <c r="AC577" s="1"/>
      <c r="AD577" s="1"/>
      <c r="AE577" s="1"/>
      <c r="AF577" s="1"/>
    </row>
    <row r="578" spans="1:32" ht="15.75" customHeight="1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1"/>
      <c r="P578" s="20"/>
      <c r="Q578" s="21"/>
      <c r="R578" s="21"/>
      <c r="S578" s="21"/>
      <c r="T578" s="20"/>
      <c r="U578" s="21"/>
      <c r="V578" s="21"/>
      <c r="W578" s="21"/>
      <c r="X578" s="21"/>
      <c r="Y578" s="21"/>
      <c r="Z578" s="20"/>
      <c r="AA578" s="23"/>
      <c r="AB578" s="1"/>
      <c r="AC578" s="1"/>
      <c r="AD578" s="1"/>
      <c r="AE578" s="1"/>
      <c r="AF578" s="1"/>
    </row>
    <row r="579" spans="1:32" ht="15.75" customHeight="1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1"/>
      <c r="P579" s="20"/>
      <c r="Q579" s="21"/>
      <c r="R579" s="21"/>
      <c r="S579" s="21"/>
      <c r="T579" s="20"/>
      <c r="U579" s="21"/>
      <c r="V579" s="21"/>
      <c r="W579" s="21"/>
      <c r="X579" s="21"/>
      <c r="Y579" s="21"/>
      <c r="Z579" s="20"/>
      <c r="AA579" s="23"/>
      <c r="AB579" s="1"/>
      <c r="AC579" s="1"/>
      <c r="AD579" s="1"/>
      <c r="AE579" s="1"/>
      <c r="AF579" s="1"/>
    </row>
    <row r="580" spans="1:32" ht="15.75" customHeight="1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1"/>
      <c r="P580" s="20"/>
      <c r="Q580" s="21"/>
      <c r="R580" s="21"/>
      <c r="S580" s="21"/>
      <c r="T580" s="20"/>
      <c r="U580" s="21"/>
      <c r="V580" s="21"/>
      <c r="W580" s="21"/>
      <c r="X580" s="21"/>
      <c r="Y580" s="21"/>
      <c r="Z580" s="20"/>
      <c r="AA580" s="23"/>
      <c r="AB580" s="1"/>
      <c r="AC580" s="1"/>
      <c r="AD580" s="1"/>
      <c r="AE580" s="1"/>
      <c r="AF580" s="1"/>
    </row>
    <row r="581" spans="1:32" ht="15.75" customHeight="1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1"/>
      <c r="P581" s="20"/>
      <c r="Q581" s="21"/>
      <c r="R581" s="21"/>
      <c r="S581" s="21"/>
      <c r="T581" s="20"/>
      <c r="U581" s="21"/>
      <c r="V581" s="21"/>
      <c r="W581" s="21"/>
      <c r="X581" s="21"/>
      <c r="Y581" s="21"/>
      <c r="Z581" s="20"/>
      <c r="AA581" s="23"/>
      <c r="AB581" s="1"/>
      <c r="AC581" s="1"/>
      <c r="AD581" s="1"/>
      <c r="AE581" s="1"/>
      <c r="AF581" s="1"/>
    </row>
    <row r="582" spans="1:32" ht="15.75" customHeight="1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1"/>
      <c r="P582" s="20"/>
      <c r="Q582" s="21"/>
      <c r="R582" s="21"/>
      <c r="S582" s="21"/>
      <c r="T582" s="20"/>
      <c r="U582" s="21"/>
      <c r="V582" s="21"/>
      <c r="W582" s="21"/>
      <c r="X582" s="21"/>
      <c r="Y582" s="21"/>
      <c r="Z582" s="20"/>
      <c r="AA582" s="23"/>
      <c r="AB582" s="1"/>
      <c r="AC582" s="1"/>
      <c r="AD582" s="1"/>
      <c r="AE582" s="1"/>
      <c r="AF582" s="1"/>
    </row>
    <row r="583" spans="1:32" ht="15.75" customHeight="1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1"/>
      <c r="P583" s="20"/>
      <c r="Q583" s="21"/>
      <c r="R583" s="21"/>
      <c r="S583" s="21"/>
      <c r="T583" s="20"/>
      <c r="U583" s="21"/>
      <c r="V583" s="21"/>
      <c r="W583" s="21"/>
      <c r="X583" s="21"/>
      <c r="Y583" s="21"/>
      <c r="Z583" s="20"/>
      <c r="AA583" s="23"/>
      <c r="AB583" s="1"/>
      <c r="AC583" s="1"/>
      <c r="AD583" s="1"/>
      <c r="AE583" s="1"/>
      <c r="AF583" s="1"/>
    </row>
    <row r="584" spans="1:32" ht="15.75" customHeight="1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1"/>
      <c r="P584" s="20"/>
      <c r="Q584" s="21"/>
      <c r="R584" s="21"/>
      <c r="S584" s="21"/>
      <c r="T584" s="20"/>
      <c r="U584" s="21"/>
      <c r="V584" s="21"/>
      <c r="W584" s="21"/>
      <c r="X584" s="21"/>
      <c r="Y584" s="21"/>
      <c r="Z584" s="20"/>
      <c r="AA584" s="23"/>
      <c r="AB584" s="1"/>
      <c r="AC584" s="1"/>
      <c r="AD584" s="1"/>
      <c r="AE584" s="1"/>
      <c r="AF584" s="1"/>
    </row>
    <row r="585" spans="1:32" ht="15.75" customHeight="1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1"/>
      <c r="P585" s="20"/>
      <c r="Q585" s="21"/>
      <c r="R585" s="21"/>
      <c r="S585" s="21"/>
      <c r="T585" s="20"/>
      <c r="U585" s="21"/>
      <c r="V585" s="21"/>
      <c r="W585" s="21"/>
      <c r="X585" s="21"/>
      <c r="Y585" s="21"/>
      <c r="Z585" s="20"/>
      <c r="AA585" s="23"/>
      <c r="AB585" s="1"/>
      <c r="AC585" s="1"/>
      <c r="AD585" s="1"/>
      <c r="AE585" s="1"/>
      <c r="AF585" s="1"/>
    </row>
    <row r="586" spans="1:32" ht="15.75" customHeight="1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1"/>
      <c r="P586" s="20"/>
      <c r="Q586" s="21"/>
      <c r="R586" s="21"/>
      <c r="S586" s="21"/>
      <c r="T586" s="20"/>
      <c r="U586" s="21"/>
      <c r="V586" s="21"/>
      <c r="W586" s="21"/>
      <c r="X586" s="21"/>
      <c r="Y586" s="21"/>
      <c r="Z586" s="20"/>
      <c r="AA586" s="23"/>
      <c r="AB586" s="1"/>
      <c r="AC586" s="1"/>
      <c r="AD586" s="1"/>
      <c r="AE586" s="1"/>
      <c r="AF586" s="1"/>
    </row>
    <row r="587" spans="1:32" ht="15.75" customHeight="1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1"/>
      <c r="P587" s="20"/>
      <c r="Q587" s="21"/>
      <c r="R587" s="21"/>
      <c r="S587" s="21"/>
      <c r="T587" s="20"/>
      <c r="U587" s="21"/>
      <c r="V587" s="21"/>
      <c r="W587" s="21"/>
      <c r="X587" s="21"/>
      <c r="Y587" s="21"/>
      <c r="Z587" s="20"/>
      <c r="AA587" s="23"/>
      <c r="AB587" s="1"/>
      <c r="AC587" s="1"/>
      <c r="AD587" s="1"/>
      <c r="AE587" s="1"/>
      <c r="AF587" s="1"/>
    </row>
    <row r="588" spans="1:32" ht="15.75" customHeight="1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1"/>
      <c r="P588" s="20"/>
      <c r="Q588" s="21"/>
      <c r="R588" s="21"/>
      <c r="S588" s="21"/>
      <c r="T588" s="20"/>
      <c r="U588" s="21"/>
      <c r="V588" s="21"/>
      <c r="W588" s="21"/>
      <c r="X588" s="21"/>
      <c r="Y588" s="21"/>
      <c r="Z588" s="20"/>
      <c r="AA588" s="23"/>
      <c r="AB588" s="1"/>
      <c r="AC588" s="1"/>
      <c r="AD588" s="1"/>
      <c r="AE588" s="1"/>
      <c r="AF588" s="1"/>
    </row>
    <row r="589" spans="1:32" ht="15.75" customHeight="1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1"/>
      <c r="P589" s="20"/>
      <c r="Q589" s="21"/>
      <c r="R589" s="21"/>
      <c r="S589" s="21"/>
      <c r="T589" s="20"/>
      <c r="U589" s="21"/>
      <c r="V589" s="21"/>
      <c r="W589" s="21"/>
      <c r="X589" s="21"/>
      <c r="Y589" s="21"/>
      <c r="Z589" s="20"/>
      <c r="AA589" s="23"/>
      <c r="AB589" s="1"/>
      <c r="AC589" s="1"/>
      <c r="AD589" s="1"/>
      <c r="AE589" s="1"/>
      <c r="AF589" s="1"/>
    </row>
    <row r="590" spans="1:32" ht="15.75" customHeight="1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1"/>
      <c r="P590" s="20"/>
      <c r="Q590" s="21"/>
      <c r="R590" s="21"/>
      <c r="S590" s="21"/>
      <c r="T590" s="20"/>
      <c r="U590" s="21"/>
      <c r="V590" s="21"/>
      <c r="W590" s="21"/>
      <c r="X590" s="21"/>
      <c r="Y590" s="21"/>
      <c r="Z590" s="20"/>
      <c r="AA590" s="23"/>
      <c r="AB590" s="1"/>
      <c r="AC590" s="1"/>
      <c r="AD590" s="1"/>
      <c r="AE590" s="1"/>
      <c r="AF590" s="1"/>
    </row>
    <row r="591" spans="1:32" ht="15.75" customHeight="1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1"/>
      <c r="P591" s="20"/>
      <c r="Q591" s="21"/>
      <c r="R591" s="21"/>
      <c r="S591" s="21"/>
      <c r="T591" s="20"/>
      <c r="U591" s="21"/>
      <c r="V591" s="21"/>
      <c r="W591" s="21"/>
      <c r="X591" s="21"/>
      <c r="Y591" s="21"/>
      <c r="Z591" s="20"/>
      <c r="AA591" s="23"/>
      <c r="AB591" s="1"/>
      <c r="AC591" s="1"/>
      <c r="AD591" s="1"/>
      <c r="AE591" s="1"/>
      <c r="AF591" s="1"/>
    </row>
    <row r="592" spans="1:32" ht="15.75" customHeight="1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1"/>
      <c r="P592" s="20"/>
      <c r="Q592" s="21"/>
      <c r="R592" s="21"/>
      <c r="S592" s="21"/>
      <c r="T592" s="20"/>
      <c r="U592" s="21"/>
      <c r="V592" s="21"/>
      <c r="W592" s="21"/>
      <c r="X592" s="21"/>
      <c r="Y592" s="21"/>
      <c r="Z592" s="20"/>
      <c r="AA592" s="23"/>
      <c r="AB592" s="1"/>
      <c r="AC592" s="1"/>
      <c r="AD592" s="1"/>
      <c r="AE592" s="1"/>
      <c r="AF592" s="1"/>
    </row>
    <row r="593" spans="1:32" ht="15.75" customHeight="1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1"/>
      <c r="P593" s="20"/>
      <c r="Q593" s="21"/>
      <c r="R593" s="21"/>
      <c r="S593" s="21"/>
      <c r="T593" s="20"/>
      <c r="U593" s="21"/>
      <c r="V593" s="21"/>
      <c r="W593" s="21"/>
      <c r="X593" s="21"/>
      <c r="Y593" s="21"/>
      <c r="Z593" s="20"/>
      <c r="AA593" s="23"/>
      <c r="AB593" s="1"/>
      <c r="AC593" s="1"/>
      <c r="AD593" s="1"/>
      <c r="AE593" s="1"/>
      <c r="AF593" s="1"/>
    </row>
    <row r="594" spans="1:32" ht="15.75" customHeight="1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1"/>
      <c r="P594" s="20"/>
      <c r="Q594" s="21"/>
      <c r="R594" s="21"/>
      <c r="S594" s="21"/>
      <c r="T594" s="20"/>
      <c r="U594" s="21"/>
      <c r="V594" s="21"/>
      <c r="W594" s="21"/>
      <c r="X594" s="21"/>
      <c r="Y594" s="21"/>
      <c r="Z594" s="20"/>
      <c r="AA594" s="23"/>
      <c r="AB594" s="1"/>
      <c r="AC594" s="1"/>
      <c r="AD594" s="1"/>
      <c r="AE594" s="1"/>
      <c r="AF594" s="1"/>
    </row>
    <row r="595" spans="1:32" ht="15.75" customHeight="1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1"/>
      <c r="P595" s="20"/>
      <c r="Q595" s="21"/>
      <c r="R595" s="21"/>
      <c r="S595" s="21"/>
      <c r="T595" s="20"/>
      <c r="U595" s="21"/>
      <c r="V595" s="21"/>
      <c r="W595" s="21"/>
      <c r="X595" s="21"/>
      <c r="Y595" s="21"/>
      <c r="Z595" s="20"/>
      <c r="AA595" s="23"/>
      <c r="AB595" s="1"/>
      <c r="AC595" s="1"/>
      <c r="AD595" s="1"/>
      <c r="AE595" s="1"/>
      <c r="AF595" s="1"/>
    </row>
    <row r="596" spans="1:32" ht="15.75" customHeight="1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1"/>
      <c r="P596" s="20"/>
      <c r="Q596" s="21"/>
      <c r="R596" s="21"/>
      <c r="S596" s="21"/>
      <c r="T596" s="20"/>
      <c r="U596" s="21"/>
      <c r="V596" s="21"/>
      <c r="W596" s="21"/>
      <c r="X596" s="21"/>
      <c r="Y596" s="21"/>
      <c r="Z596" s="20"/>
      <c r="AA596" s="23"/>
      <c r="AB596" s="1"/>
      <c r="AC596" s="1"/>
      <c r="AD596" s="1"/>
      <c r="AE596" s="1"/>
      <c r="AF596" s="1"/>
    </row>
    <row r="597" spans="1:32" ht="15.75" customHeight="1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1"/>
      <c r="P597" s="20"/>
      <c r="Q597" s="21"/>
      <c r="R597" s="21"/>
      <c r="S597" s="21"/>
      <c r="T597" s="20"/>
      <c r="U597" s="21"/>
      <c r="V597" s="21"/>
      <c r="W597" s="21"/>
      <c r="X597" s="21"/>
      <c r="Y597" s="21"/>
      <c r="Z597" s="20"/>
      <c r="AA597" s="23"/>
      <c r="AB597" s="1"/>
      <c r="AC597" s="1"/>
      <c r="AD597" s="1"/>
      <c r="AE597" s="1"/>
      <c r="AF597" s="1"/>
    </row>
    <row r="598" spans="1:32" ht="15.75" customHeight="1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1"/>
      <c r="P598" s="20"/>
      <c r="Q598" s="21"/>
      <c r="R598" s="21"/>
      <c r="S598" s="21"/>
      <c r="T598" s="20"/>
      <c r="U598" s="21"/>
      <c r="V598" s="21"/>
      <c r="W598" s="21"/>
      <c r="X598" s="21"/>
      <c r="Y598" s="21"/>
      <c r="Z598" s="20"/>
      <c r="AA598" s="23"/>
      <c r="AB598" s="1"/>
      <c r="AC598" s="1"/>
      <c r="AD598" s="1"/>
      <c r="AE598" s="1"/>
      <c r="AF598" s="1"/>
    </row>
    <row r="599" spans="1:32" ht="15.75" customHeight="1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1"/>
      <c r="P599" s="20"/>
      <c r="Q599" s="21"/>
      <c r="R599" s="21"/>
      <c r="S599" s="21"/>
      <c r="T599" s="20"/>
      <c r="U599" s="21"/>
      <c r="V599" s="21"/>
      <c r="W599" s="21"/>
      <c r="X599" s="21"/>
      <c r="Y599" s="21"/>
      <c r="Z599" s="20"/>
      <c r="AA599" s="23"/>
      <c r="AB599" s="1"/>
      <c r="AC599" s="1"/>
      <c r="AD599" s="1"/>
      <c r="AE599" s="1"/>
      <c r="AF599" s="1"/>
    </row>
    <row r="600" spans="1:32" ht="15.75" customHeight="1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1"/>
      <c r="P600" s="20"/>
      <c r="Q600" s="21"/>
      <c r="R600" s="21"/>
      <c r="S600" s="21"/>
      <c r="T600" s="20"/>
      <c r="U600" s="21"/>
      <c r="V600" s="21"/>
      <c r="W600" s="21"/>
      <c r="X600" s="21"/>
      <c r="Y600" s="21"/>
      <c r="Z600" s="20"/>
      <c r="AA600" s="23"/>
      <c r="AB600" s="1"/>
      <c r="AC600" s="1"/>
      <c r="AD600" s="1"/>
      <c r="AE600" s="1"/>
      <c r="AF600" s="1"/>
    </row>
    <row r="601" spans="1:32" ht="15.75" customHeight="1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1"/>
      <c r="P601" s="20"/>
      <c r="Q601" s="21"/>
      <c r="R601" s="21"/>
      <c r="S601" s="21"/>
      <c r="T601" s="20"/>
      <c r="U601" s="21"/>
      <c r="V601" s="21"/>
      <c r="W601" s="21"/>
      <c r="X601" s="21"/>
      <c r="Y601" s="21"/>
      <c r="Z601" s="20"/>
      <c r="AA601" s="23"/>
      <c r="AB601" s="1"/>
      <c r="AC601" s="1"/>
      <c r="AD601" s="1"/>
      <c r="AE601" s="1"/>
      <c r="AF601" s="1"/>
    </row>
    <row r="602" spans="1:32" ht="15.75" customHeight="1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1"/>
      <c r="P602" s="20"/>
      <c r="Q602" s="21"/>
      <c r="R602" s="21"/>
      <c r="S602" s="21"/>
      <c r="T602" s="20"/>
      <c r="U602" s="21"/>
      <c r="V602" s="21"/>
      <c r="W602" s="21"/>
      <c r="X602" s="21"/>
      <c r="Y602" s="21"/>
      <c r="Z602" s="20"/>
      <c r="AA602" s="23"/>
      <c r="AB602" s="1"/>
      <c r="AC602" s="1"/>
      <c r="AD602" s="1"/>
      <c r="AE602" s="1"/>
      <c r="AF602" s="1"/>
    </row>
    <row r="603" spans="1:32" ht="15.75" customHeight="1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1"/>
      <c r="P603" s="20"/>
      <c r="Q603" s="21"/>
      <c r="R603" s="21"/>
      <c r="S603" s="21"/>
      <c r="T603" s="20"/>
      <c r="U603" s="21"/>
      <c r="V603" s="21"/>
      <c r="W603" s="21"/>
      <c r="X603" s="21"/>
      <c r="Y603" s="21"/>
      <c r="Z603" s="20"/>
      <c r="AA603" s="23"/>
      <c r="AB603" s="1"/>
      <c r="AC603" s="1"/>
      <c r="AD603" s="1"/>
      <c r="AE603" s="1"/>
      <c r="AF603" s="1"/>
    </row>
    <row r="604" spans="1:32" ht="15.75" customHeight="1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1"/>
      <c r="P604" s="20"/>
      <c r="Q604" s="21"/>
      <c r="R604" s="21"/>
      <c r="S604" s="21"/>
      <c r="T604" s="20"/>
      <c r="U604" s="21"/>
      <c r="V604" s="21"/>
      <c r="W604" s="21"/>
      <c r="X604" s="21"/>
      <c r="Y604" s="21"/>
      <c r="Z604" s="20"/>
      <c r="AA604" s="23"/>
      <c r="AB604" s="1"/>
      <c r="AC604" s="1"/>
      <c r="AD604" s="1"/>
      <c r="AE604" s="1"/>
      <c r="AF604" s="1"/>
    </row>
    <row r="605" spans="1:32" ht="15.75" customHeight="1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1"/>
      <c r="P605" s="20"/>
      <c r="Q605" s="21"/>
      <c r="R605" s="21"/>
      <c r="S605" s="21"/>
      <c r="T605" s="20"/>
      <c r="U605" s="21"/>
      <c r="V605" s="21"/>
      <c r="W605" s="21"/>
      <c r="X605" s="21"/>
      <c r="Y605" s="21"/>
      <c r="Z605" s="20"/>
      <c r="AA605" s="23"/>
      <c r="AB605" s="1"/>
      <c r="AC605" s="1"/>
      <c r="AD605" s="1"/>
      <c r="AE605" s="1"/>
      <c r="AF605" s="1"/>
    </row>
    <row r="606" spans="1:32" ht="15.75" customHeight="1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1"/>
      <c r="P606" s="20"/>
      <c r="Q606" s="21"/>
      <c r="R606" s="21"/>
      <c r="S606" s="21"/>
      <c r="T606" s="20"/>
      <c r="U606" s="21"/>
      <c r="V606" s="21"/>
      <c r="W606" s="21"/>
      <c r="X606" s="21"/>
      <c r="Y606" s="21"/>
      <c r="Z606" s="20"/>
      <c r="AA606" s="23"/>
      <c r="AB606" s="1"/>
      <c r="AC606" s="1"/>
      <c r="AD606" s="1"/>
      <c r="AE606" s="1"/>
      <c r="AF606" s="1"/>
    </row>
    <row r="607" spans="1:32" ht="15.75" customHeight="1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1"/>
      <c r="P607" s="20"/>
      <c r="Q607" s="21"/>
      <c r="R607" s="21"/>
      <c r="S607" s="21"/>
      <c r="T607" s="20"/>
      <c r="U607" s="21"/>
      <c r="V607" s="21"/>
      <c r="W607" s="21"/>
      <c r="X607" s="21"/>
      <c r="Y607" s="21"/>
      <c r="Z607" s="20"/>
      <c r="AA607" s="23"/>
      <c r="AB607" s="1"/>
      <c r="AC607" s="1"/>
      <c r="AD607" s="1"/>
      <c r="AE607" s="1"/>
      <c r="AF607" s="1"/>
    </row>
    <row r="608" spans="1:32" ht="15.75" customHeight="1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1"/>
      <c r="P608" s="20"/>
      <c r="Q608" s="21"/>
      <c r="R608" s="21"/>
      <c r="S608" s="21"/>
      <c r="T608" s="20"/>
      <c r="U608" s="21"/>
      <c r="V608" s="21"/>
      <c r="W608" s="21"/>
      <c r="X608" s="21"/>
      <c r="Y608" s="21"/>
      <c r="Z608" s="20"/>
      <c r="AA608" s="23"/>
      <c r="AB608" s="1"/>
      <c r="AC608" s="1"/>
      <c r="AD608" s="1"/>
      <c r="AE608" s="1"/>
      <c r="AF608" s="1"/>
    </row>
    <row r="609" spans="1:32" ht="15.75" customHeight="1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1"/>
      <c r="P609" s="20"/>
      <c r="Q609" s="21"/>
      <c r="R609" s="21"/>
      <c r="S609" s="21"/>
      <c r="T609" s="20"/>
      <c r="U609" s="21"/>
      <c r="V609" s="21"/>
      <c r="W609" s="21"/>
      <c r="X609" s="21"/>
      <c r="Y609" s="21"/>
      <c r="Z609" s="20"/>
      <c r="AA609" s="23"/>
      <c r="AB609" s="1"/>
      <c r="AC609" s="1"/>
      <c r="AD609" s="1"/>
      <c r="AE609" s="1"/>
      <c r="AF609" s="1"/>
    </row>
    <row r="610" spans="1:32" ht="15.75" customHeight="1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1"/>
      <c r="P610" s="20"/>
      <c r="Q610" s="21"/>
      <c r="R610" s="21"/>
      <c r="S610" s="21"/>
      <c r="T610" s="20"/>
      <c r="U610" s="21"/>
      <c r="V610" s="21"/>
      <c r="W610" s="21"/>
      <c r="X610" s="21"/>
      <c r="Y610" s="21"/>
      <c r="Z610" s="20"/>
      <c r="AA610" s="23"/>
      <c r="AB610" s="1"/>
      <c r="AC610" s="1"/>
      <c r="AD610" s="1"/>
      <c r="AE610" s="1"/>
      <c r="AF610" s="1"/>
    </row>
    <row r="611" spans="1:32" ht="15.75" customHeight="1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1"/>
      <c r="P611" s="20"/>
      <c r="Q611" s="21"/>
      <c r="R611" s="21"/>
      <c r="S611" s="21"/>
      <c r="T611" s="20"/>
      <c r="U611" s="21"/>
      <c r="V611" s="21"/>
      <c r="W611" s="21"/>
      <c r="X611" s="21"/>
      <c r="Y611" s="21"/>
      <c r="Z611" s="20"/>
      <c r="AA611" s="23"/>
      <c r="AB611" s="1"/>
      <c r="AC611" s="1"/>
      <c r="AD611" s="1"/>
      <c r="AE611" s="1"/>
      <c r="AF611" s="1"/>
    </row>
    <row r="612" spans="1:32" ht="15.75" customHeight="1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1"/>
      <c r="P612" s="20"/>
      <c r="Q612" s="21"/>
      <c r="R612" s="21"/>
      <c r="S612" s="21"/>
      <c r="T612" s="20"/>
      <c r="U612" s="21"/>
      <c r="V612" s="21"/>
      <c r="W612" s="21"/>
      <c r="X612" s="21"/>
      <c r="Y612" s="21"/>
      <c r="Z612" s="20"/>
      <c r="AA612" s="23"/>
      <c r="AB612" s="1"/>
      <c r="AC612" s="1"/>
      <c r="AD612" s="1"/>
      <c r="AE612" s="1"/>
      <c r="AF612" s="1"/>
    </row>
    <row r="613" spans="1:32" ht="15.75" customHeight="1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1"/>
      <c r="P613" s="20"/>
      <c r="Q613" s="21"/>
      <c r="R613" s="21"/>
      <c r="S613" s="21"/>
      <c r="T613" s="20"/>
      <c r="U613" s="21"/>
      <c r="V613" s="21"/>
      <c r="W613" s="21"/>
      <c r="X613" s="21"/>
      <c r="Y613" s="21"/>
      <c r="Z613" s="20"/>
      <c r="AA613" s="23"/>
      <c r="AB613" s="1"/>
      <c r="AC613" s="1"/>
      <c r="AD613" s="1"/>
      <c r="AE613" s="1"/>
      <c r="AF613" s="1"/>
    </row>
    <row r="614" spans="1:32" ht="15.75" customHeight="1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1"/>
      <c r="P614" s="20"/>
      <c r="Q614" s="21"/>
      <c r="R614" s="21"/>
      <c r="S614" s="21"/>
      <c r="T614" s="20"/>
      <c r="U614" s="21"/>
      <c r="V614" s="21"/>
      <c r="W614" s="21"/>
      <c r="X614" s="21"/>
      <c r="Y614" s="21"/>
      <c r="Z614" s="20"/>
      <c r="AA614" s="23"/>
      <c r="AB614" s="1"/>
      <c r="AC614" s="1"/>
      <c r="AD614" s="1"/>
      <c r="AE614" s="1"/>
      <c r="AF614" s="1"/>
    </row>
    <row r="615" spans="1:32" ht="15.75" customHeight="1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1"/>
      <c r="P615" s="20"/>
      <c r="Q615" s="21"/>
      <c r="R615" s="21"/>
      <c r="S615" s="21"/>
      <c r="T615" s="20"/>
      <c r="U615" s="21"/>
      <c r="V615" s="21"/>
      <c r="W615" s="21"/>
      <c r="X615" s="21"/>
      <c r="Y615" s="21"/>
      <c r="Z615" s="20"/>
      <c r="AA615" s="23"/>
      <c r="AB615" s="1"/>
      <c r="AC615" s="1"/>
      <c r="AD615" s="1"/>
      <c r="AE615" s="1"/>
      <c r="AF615" s="1"/>
    </row>
    <row r="616" spans="1:32" ht="15.75" customHeight="1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1"/>
      <c r="P616" s="20"/>
      <c r="Q616" s="21"/>
      <c r="R616" s="21"/>
      <c r="S616" s="21"/>
      <c r="T616" s="20"/>
      <c r="U616" s="21"/>
      <c r="V616" s="21"/>
      <c r="W616" s="21"/>
      <c r="X616" s="21"/>
      <c r="Y616" s="21"/>
      <c r="Z616" s="20"/>
      <c r="AA616" s="23"/>
      <c r="AB616" s="1"/>
      <c r="AC616" s="1"/>
      <c r="AD616" s="1"/>
      <c r="AE616" s="1"/>
      <c r="AF616" s="1"/>
    </row>
    <row r="617" spans="1:32" ht="15.75" customHeight="1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1"/>
      <c r="P617" s="20"/>
      <c r="Q617" s="21"/>
      <c r="R617" s="21"/>
      <c r="S617" s="21"/>
      <c r="T617" s="20"/>
      <c r="U617" s="21"/>
      <c r="V617" s="21"/>
      <c r="W617" s="21"/>
      <c r="X617" s="21"/>
      <c r="Y617" s="21"/>
      <c r="Z617" s="20"/>
      <c r="AA617" s="23"/>
      <c r="AB617" s="1"/>
      <c r="AC617" s="1"/>
      <c r="AD617" s="1"/>
      <c r="AE617" s="1"/>
      <c r="AF617" s="1"/>
    </row>
    <row r="618" spans="1:32" ht="15.75" customHeight="1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1"/>
      <c r="P618" s="20"/>
      <c r="Q618" s="21"/>
      <c r="R618" s="21"/>
      <c r="S618" s="21"/>
      <c r="T618" s="20"/>
      <c r="U618" s="21"/>
      <c r="V618" s="21"/>
      <c r="W618" s="21"/>
      <c r="X618" s="21"/>
      <c r="Y618" s="21"/>
      <c r="Z618" s="20"/>
      <c r="AA618" s="23"/>
      <c r="AB618" s="1"/>
      <c r="AC618" s="1"/>
      <c r="AD618" s="1"/>
      <c r="AE618" s="1"/>
      <c r="AF618" s="1"/>
    </row>
    <row r="619" spans="1:32" ht="15.75" customHeight="1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1"/>
      <c r="P619" s="20"/>
      <c r="Q619" s="21"/>
      <c r="R619" s="21"/>
      <c r="S619" s="21"/>
      <c r="T619" s="20"/>
      <c r="U619" s="21"/>
      <c r="V619" s="21"/>
      <c r="W619" s="21"/>
      <c r="X619" s="21"/>
      <c r="Y619" s="21"/>
      <c r="Z619" s="20"/>
      <c r="AA619" s="23"/>
      <c r="AB619" s="1"/>
      <c r="AC619" s="1"/>
      <c r="AD619" s="1"/>
      <c r="AE619" s="1"/>
      <c r="AF619" s="1"/>
    </row>
    <row r="620" spans="1:32" ht="15.75" customHeight="1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1"/>
      <c r="P620" s="20"/>
      <c r="Q620" s="21"/>
      <c r="R620" s="21"/>
      <c r="S620" s="21"/>
      <c r="T620" s="20"/>
      <c r="U620" s="21"/>
      <c r="V620" s="21"/>
      <c r="W620" s="21"/>
      <c r="X620" s="21"/>
      <c r="Y620" s="21"/>
      <c r="Z620" s="20"/>
      <c r="AA620" s="23"/>
      <c r="AB620" s="1"/>
      <c r="AC620" s="1"/>
      <c r="AD620" s="1"/>
      <c r="AE620" s="1"/>
      <c r="AF620" s="1"/>
    </row>
    <row r="621" spans="1:32" ht="15.75" customHeight="1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1"/>
      <c r="P621" s="20"/>
      <c r="Q621" s="21"/>
      <c r="R621" s="21"/>
      <c r="S621" s="21"/>
      <c r="T621" s="20"/>
      <c r="U621" s="21"/>
      <c r="V621" s="21"/>
      <c r="W621" s="21"/>
      <c r="X621" s="21"/>
      <c r="Y621" s="21"/>
      <c r="Z621" s="20"/>
      <c r="AA621" s="23"/>
      <c r="AB621" s="1"/>
      <c r="AC621" s="1"/>
      <c r="AD621" s="1"/>
      <c r="AE621" s="1"/>
      <c r="AF621" s="1"/>
    </row>
    <row r="622" spans="1:32" ht="15.75" customHeight="1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1"/>
      <c r="P622" s="20"/>
      <c r="Q622" s="21"/>
      <c r="R622" s="21"/>
      <c r="S622" s="21"/>
      <c r="T622" s="20"/>
      <c r="U622" s="21"/>
      <c r="V622" s="21"/>
      <c r="W622" s="21"/>
      <c r="X622" s="21"/>
      <c r="Y622" s="21"/>
      <c r="Z622" s="20"/>
      <c r="AA622" s="23"/>
      <c r="AB622" s="1"/>
      <c r="AC622" s="1"/>
      <c r="AD622" s="1"/>
      <c r="AE622" s="1"/>
      <c r="AF622" s="1"/>
    </row>
    <row r="623" spans="1:32" ht="15.75" customHeight="1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1"/>
      <c r="P623" s="20"/>
      <c r="Q623" s="21"/>
      <c r="R623" s="21"/>
      <c r="S623" s="21"/>
      <c r="T623" s="20"/>
      <c r="U623" s="21"/>
      <c r="V623" s="21"/>
      <c r="W623" s="21"/>
      <c r="X623" s="21"/>
      <c r="Y623" s="21"/>
      <c r="Z623" s="20"/>
      <c r="AA623" s="23"/>
      <c r="AB623" s="1"/>
      <c r="AC623" s="1"/>
      <c r="AD623" s="1"/>
      <c r="AE623" s="1"/>
      <c r="AF623" s="1"/>
    </row>
    <row r="624" spans="1:32" ht="15.75" customHeight="1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1"/>
      <c r="P624" s="20"/>
      <c r="Q624" s="21"/>
      <c r="R624" s="21"/>
      <c r="S624" s="21"/>
      <c r="T624" s="20"/>
      <c r="U624" s="21"/>
      <c r="V624" s="21"/>
      <c r="W624" s="21"/>
      <c r="X624" s="21"/>
      <c r="Y624" s="21"/>
      <c r="Z624" s="20"/>
      <c r="AA624" s="23"/>
      <c r="AB624" s="1"/>
      <c r="AC624" s="1"/>
      <c r="AD624" s="1"/>
      <c r="AE624" s="1"/>
      <c r="AF624" s="1"/>
    </row>
    <row r="625" spans="1:32" ht="15.75" customHeight="1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1"/>
      <c r="P625" s="20"/>
      <c r="Q625" s="21"/>
      <c r="R625" s="21"/>
      <c r="S625" s="21"/>
      <c r="T625" s="20"/>
      <c r="U625" s="21"/>
      <c r="V625" s="21"/>
      <c r="W625" s="21"/>
      <c r="X625" s="21"/>
      <c r="Y625" s="21"/>
      <c r="Z625" s="20"/>
      <c r="AA625" s="23"/>
      <c r="AB625" s="1"/>
      <c r="AC625" s="1"/>
      <c r="AD625" s="1"/>
      <c r="AE625" s="1"/>
      <c r="AF625" s="1"/>
    </row>
    <row r="626" spans="1:32" ht="15.75" customHeight="1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1"/>
      <c r="P626" s="20"/>
      <c r="Q626" s="21"/>
      <c r="R626" s="21"/>
      <c r="S626" s="21"/>
      <c r="T626" s="20"/>
      <c r="U626" s="21"/>
      <c r="V626" s="21"/>
      <c r="W626" s="21"/>
      <c r="X626" s="21"/>
      <c r="Y626" s="21"/>
      <c r="Z626" s="20"/>
      <c r="AA626" s="23"/>
      <c r="AB626" s="1"/>
      <c r="AC626" s="1"/>
      <c r="AD626" s="1"/>
      <c r="AE626" s="1"/>
      <c r="AF626" s="1"/>
    </row>
    <row r="627" spans="1:32" ht="15.75" customHeight="1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1"/>
      <c r="P627" s="20"/>
      <c r="Q627" s="21"/>
      <c r="R627" s="21"/>
      <c r="S627" s="21"/>
      <c r="T627" s="20"/>
      <c r="U627" s="21"/>
      <c r="V627" s="21"/>
      <c r="W627" s="21"/>
      <c r="X627" s="21"/>
      <c r="Y627" s="21"/>
      <c r="Z627" s="20"/>
      <c r="AA627" s="23"/>
      <c r="AB627" s="1"/>
      <c r="AC627" s="1"/>
      <c r="AD627" s="1"/>
      <c r="AE627" s="1"/>
      <c r="AF627" s="1"/>
    </row>
    <row r="628" spans="1:32" ht="15.75" customHeight="1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1"/>
      <c r="P628" s="20"/>
      <c r="Q628" s="21"/>
      <c r="R628" s="21"/>
      <c r="S628" s="21"/>
      <c r="T628" s="20"/>
      <c r="U628" s="21"/>
      <c r="V628" s="21"/>
      <c r="W628" s="21"/>
      <c r="X628" s="21"/>
      <c r="Y628" s="21"/>
      <c r="Z628" s="20"/>
      <c r="AA628" s="23"/>
      <c r="AB628" s="1"/>
      <c r="AC628" s="1"/>
      <c r="AD628" s="1"/>
      <c r="AE628" s="1"/>
      <c r="AF628" s="1"/>
    </row>
    <row r="629" spans="1:32" ht="15.75" customHeight="1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1"/>
      <c r="P629" s="20"/>
      <c r="Q629" s="21"/>
      <c r="R629" s="21"/>
      <c r="S629" s="21"/>
      <c r="T629" s="20"/>
      <c r="U629" s="21"/>
      <c r="V629" s="21"/>
      <c r="W629" s="21"/>
      <c r="X629" s="21"/>
      <c r="Y629" s="21"/>
      <c r="Z629" s="20"/>
      <c r="AA629" s="23"/>
      <c r="AB629" s="1"/>
      <c r="AC629" s="1"/>
      <c r="AD629" s="1"/>
      <c r="AE629" s="1"/>
      <c r="AF629" s="1"/>
    </row>
    <row r="630" spans="1:32" ht="15.75" customHeight="1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1"/>
      <c r="P630" s="20"/>
      <c r="Q630" s="21"/>
      <c r="R630" s="21"/>
      <c r="S630" s="21"/>
      <c r="T630" s="20"/>
      <c r="U630" s="21"/>
      <c r="V630" s="21"/>
      <c r="W630" s="21"/>
      <c r="X630" s="21"/>
      <c r="Y630" s="21"/>
      <c r="Z630" s="20"/>
      <c r="AA630" s="23"/>
      <c r="AB630" s="1"/>
      <c r="AC630" s="1"/>
      <c r="AD630" s="1"/>
      <c r="AE630" s="1"/>
      <c r="AF630" s="1"/>
    </row>
    <row r="631" spans="1:32" ht="15.75" customHeight="1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1"/>
      <c r="P631" s="20"/>
      <c r="Q631" s="21"/>
      <c r="R631" s="21"/>
      <c r="S631" s="21"/>
      <c r="T631" s="20"/>
      <c r="U631" s="21"/>
      <c r="V631" s="21"/>
      <c r="W631" s="21"/>
      <c r="X631" s="21"/>
      <c r="Y631" s="21"/>
      <c r="Z631" s="20"/>
      <c r="AA631" s="23"/>
      <c r="AB631" s="1"/>
      <c r="AC631" s="1"/>
      <c r="AD631" s="1"/>
      <c r="AE631" s="1"/>
      <c r="AF631" s="1"/>
    </row>
    <row r="632" spans="1:32" ht="15.75" customHeight="1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1"/>
      <c r="P632" s="20"/>
      <c r="Q632" s="21"/>
      <c r="R632" s="21"/>
      <c r="S632" s="21"/>
      <c r="T632" s="20"/>
      <c r="U632" s="21"/>
      <c r="V632" s="21"/>
      <c r="W632" s="21"/>
      <c r="X632" s="21"/>
      <c r="Y632" s="21"/>
      <c r="Z632" s="20"/>
      <c r="AA632" s="23"/>
      <c r="AB632" s="1"/>
      <c r="AC632" s="1"/>
      <c r="AD632" s="1"/>
      <c r="AE632" s="1"/>
      <c r="AF632" s="1"/>
    </row>
    <row r="633" spans="1:32" ht="15.75" customHeight="1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1"/>
      <c r="P633" s="20"/>
      <c r="Q633" s="21"/>
      <c r="R633" s="21"/>
      <c r="S633" s="21"/>
      <c r="T633" s="20"/>
      <c r="U633" s="21"/>
      <c r="V633" s="21"/>
      <c r="W633" s="21"/>
      <c r="X633" s="21"/>
      <c r="Y633" s="21"/>
      <c r="Z633" s="20"/>
      <c r="AA633" s="23"/>
      <c r="AB633" s="1"/>
      <c r="AC633" s="1"/>
      <c r="AD633" s="1"/>
      <c r="AE633" s="1"/>
      <c r="AF633" s="1"/>
    </row>
    <row r="634" spans="1:32" ht="15.75" customHeight="1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1"/>
      <c r="P634" s="20"/>
      <c r="Q634" s="21"/>
      <c r="R634" s="21"/>
      <c r="S634" s="21"/>
      <c r="T634" s="20"/>
      <c r="U634" s="21"/>
      <c r="V634" s="21"/>
      <c r="W634" s="21"/>
      <c r="X634" s="21"/>
      <c r="Y634" s="21"/>
      <c r="Z634" s="20"/>
      <c r="AA634" s="23"/>
      <c r="AB634" s="1"/>
      <c r="AC634" s="1"/>
      <c r="AD634" s="1"/>
      <c r="AE634" s="1"/>
      <c r="AF634" s="1"/>
    </row>
    <row r="635" spans="1:32" ht="15.75" customHeight="1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1"/>
      <c r="P635" s="20"/>
      <c r="Q635" s="21"/>
      <c r="R635" s="21"/>
      <c r="S635" s="21"/>
      <c r="T635" s="20"/>
      <c r="U635" s="21"/>
      <c r="V635" s="21"/>
      <c r="W635" s="21"/>
      <c r="X635" s="21"/>
      <c r="Y635" s="21"/>
      <c r="Z635" s="20"/>
      <c r="AA635" s="23"/>
      <c r="AB635" s="1"/>
      <c r="AC635" s="1"/>
      <c r="AD635" s="1"/>
      <c r="AE635" s="1"/>
      <c r="AF635" s="1"/>
    </row>
    <row r="636" spans="1:32" ht="15.75" customHeight="1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1"/>
      <c r="P636" s="20"/>
      <c r="Q636" s="21"/>
      <c r="R636" s="21"/>
      <c r="S636" s="21"/>
      <c r="T636" s="20"/>
      <c r="U636" s="21"/>
      <c r="V636" s="21"/>
      <c r="W636" s="21"/>
      <c r="X636" s="21"/>
      <c r="Y636" s="21"/>
      <c r="Z636" s="20"/>
      <c r="AA636" s="23"/>
      <c r="AB636" s="1"/>
      <c r="AC636" s="1"/>
      <c r="AD636" s="1"/>
      <c r="AE636" s="1"/>
      <c r="AF636" s="1"/>
    </row>
    <row r="637" spans="1:32" ht="15.75" customHeight="1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1"/>
      <c r="P637" s="20"/>
      <c r="Q637" s="21"/>
      <c r="R637" s="21"/>
      <c r="S637" s="21"/>
      <c r="T637" s="20"/>
      <c r="U637" s="21"/>
      <c r="V637" s="21"/>
      <c r="W637" s="21"/>
      <c r="X637" s="21"/>
      <c r="Y637" s="21"/>
      <c r="Z637" s="20"/>
      <c r="AA637" s="23"/>
      <c r="AB637" s="1"/>
      <c r="AC637" s="1"/>
      <c r="AD637" s="1"/>
      <c r="AE637" s="1"/>
      <c r="AF637" s="1"/>
    </row>
    <row r="638" spans="1:32" ht="15.75" customHeight="1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1"/>
      <c r="P638" s="20"/>
      <c r="Q638" s="21"/>
      <c r="R638" s="21"/>
      <c r="S638" s="21"/>
      <c r="T638" s="20"/>
      <c r="U638" s="21"/>
      <c r="V638" s="21"/>
      <c r="W638" s="21"/>
      <c r="X638" s="21"/>
      <c r="Y638" s="21"/>
      <c r="Z638" s="20"/>
      <c r="AA638" s="23"/>
      <c r="AB638" s="1"/>
      <c r="AC638" s="1"/>
      <c r="AD638" s="1"/>
      <c r="AE638" s="1"/>
      <c r="AF638" s="1"/>
    </row>
    <row r="639" spans="1:32" ht="15.75" customHeight="1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1"/>
      <c r="P639" s="20"/>
      <c r="Q639" s="21"/>
      <c r="R639" s="21"/>
      <c r="S639" s="21"/>
      <c r="T639" s="20"/>
      <c r="U639" s="21"/>
      <c r="V639" s="21"/>
      <c r="W639" s="21"/>
      <c r="X639" s="21"/>
      <c r="Y639" s="21"/>
      <c r="Z639" s="20"/>
      <c r="AA639" s="23"/>
      <c r="AB639" s="1"/>
      <c r="AC639" s="1"/>
      <c r="AD639" s="1"/>
      <c r="AE639" s="1"/>
      <c r="AF639" s="1"/>
    </row>
    <row r="640" spans="1:32" ht="15.75" customHeight="1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1"/>
      <c r="P640" s="20"/>
      <c r="Q640" s="21"/>
      <c r="R640" s="21"/>
      <c r="S640" s="21"/>
      <c r="T640" s="20"/>
      <c r="U640" s="21"/>
      <c r="V640" s="21"/>
      <c r="W640" s="21"/>
      <c r="X640" s="21"/>
      <c r="Y640" s="21"/>
      <c r="Z640" s="20"/>
      <c r="AA640" s="23"/>
      <c r="AB640" s="1"/>
      <c r="AC640" s="1"/>
      <c r="AD640" s="1"/>
      <c r="AE640" s="1"/>
      <c r="AF640" s="1"/>
    </row>
    <row r="641" spans="1:32" ht="15.75" customHeight="1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1"/>
      <c r="P641" s="20"/>
      <c r="Q641" s="21"/>
      <c r="R641" s="21"/>
      <c r="S641" s="21"/>
      <c r="T641" s="20"/>
      <c r="U641" s="21"/>
      <c r="V641" s="21"/>
      <c r="W641" s="21"/>
      <c r="X641" s="21"/>
      <c r="Y641" s="21"/>
      <c r="Z641" s="20"/>
      <c r="AA641" s="23"/>
      <c r="AB641" s="1"/>
      <c r="AC641" s="1"/>
      <c r="AD641" s="1"/>
      <c r="AE641" s="1"/>
      <c r="AF641" s="1"/>
    </row>
    <row r="642" spans="1:32" ht="15.75" customHeight="1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1"/>
      <c r="P642" s="20"/>
      <c r="Q642" s="21"/>
      <c r="R642" s="21"/>
      <c r="S642" s="21"/>
      <c r="T642" s="20"/>
      <c r="U642" s="21"/>
      <c r="V642" s="21"/>
      <c r="W642" s="21"/>
      <c r="X642" s="21"/>
      <c r="Y642" s="21"/>
      <c r="Z642" s="20"/>
      <c r="AA642" s="23"/>
      <c r="AB642" s="1"/>
      <c r="AC642" s="1"/>
      <c r="AD642" s="1"/>
      <c r="AE642" s="1"/>
      <c r="AF642" s="1"/>
    </row>
    <row r="643" spans="1:32" ht="15.75" customHeight="1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1"/>
      <c r="P643" s="20"/>
      <c r="Q643" s="21"/>
      <c r="R643" s="21"/>
      <c r="S643" s="21"/>
      <c r="T643" s="20"/>
      <c r="U643" s="21"/>
      <c r="V643" s="21"/>
      <c r="W643" s="21"/>
      <c r="X643" s="21"/>
      <c r="Y643" s="21"/>
      <c r="Z643" s="20"/>
      <c r="AA643" s="23"/>
      <c r="AB643" s="1"/>
      <c r="AC643" s="1"/>
      <c r="AD643" s="1"/>
      <c r="AE643" s="1"/>
      <c r="AF643" s="1"/>
    </row>
    <row r="644" spans="1:32" ht="15.75" customHeight="1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1"/>
      <c r="P644" s="20"/>
      <c r="Q644" s="21"/>
      <c r="R644" s="21"/>
      <c r="S644" s="21"/>
      <c r="T644" s="20"/>
      <c r="U644" s="21"/>
      <c r="V644" s="21"/>
      <c r="W644" s="21"/>
      <c r="X644" s="21"/>
      <c r="Y644" s="21"/>
      <c r="Z644" s="20"/>
      <c r="AA644" s="23"/>
      <c r="AB644" s="1"/>
      <c r="AC644" s="1"/>
      <c r="AD644" s="1"/>
      <c r="AE644" s="1"/>
      <c r="AF644" s="1"/>
    </row>
    <row r="645" spans="1:32" ht="15.75" customHeight="1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1"/>
      <c r="P645" s="20"/>
      <c r="Q645" s="21"/>
      <c r="R645" s="21"/>
      <c r="S645" s="21"/>
      <c r="T645" s="20"/>
      <c r="U645" s="21"/>
      <c r="V645" s="21"/>
      <c r="W645" s="21"/>
      <c r="X645" s="21"/>
      <c r="Y645" s="21"/>
      <c r="Z645" s="20"/>
      <c r="AA645" s="23"/>
      <c r="AB645" s="1"/>
      <c r="AC645" s="1"/>
      <c r="AD645" s="1"/>
      <c r="AE645" s="1"/>
      <c r="AF645" s="1"/>
    </row>
    <row r="646" spans="1:32" ht="15.75" customHeight="1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1"/>
      <c r="P646" s="20"/>
      <c r="Q646" s="21"/>
      <c r="R646" s="21"/>
      <c r="S646" s="21"/>
      <c r="T646" s="20"/>
      <c r="U646" s="21"/>
      <c r="V646" s="21"/>
      <c r="W646" s="21"/>
      <c r="X646" s="21"/>
      <c r="Y646" s="21"/>
      <c r="Z646" s="20"/>
      <c r="AA646" s="23"/>
      <c r="AB646" s="1"/>
      <c r="AC646" s="1"/>
      <c r="AD646" s="1"/>
      <c r="AE646" s="1"/>
      <c r="AF646" s="1"/>
    </row>
    <row r="647" spans="1:32" ht="15.75" customHeight="1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1"/>
      <c r="P647" s="20"/>
      <c r="Q647" s="21"/>
      <c r="R647" s="21"/>
      <c r="S647" s="21"/>
      <c r="T647" s="20"/>
      <c r="U647" s="21"/>
      <c r="V647" s="21"/>
      <c r="W647" s="21"/>
      <c r="X647" s="21"/>
      <c r="Y647" s="21"/>
      <c r="Z647" s="20"/>
      <c r="AA647" s="23"/>
      <c r="AB647" s="1"/>
      <c r="AC647" s="1"/>
      <c r="AD647" s="1"/>
      <c r="AE647" s="1"/>
      <c r="AF647" s="1"/>
    </row>
    <row r="648" spans="1:32" ht="15.75" customHeight="1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1"/>
      <c r="P648" s="20"/>
      <c r="Q648" s="21"/>
      <c r="R648" s="21"/>
      <c r="S648" s="21"/>
      <c r="T648" s="20"/>
      <c r="U648" s="21"/>
      <c r="V648" s="21"/>
      <c r="W648" s="21"/>
      <c r="X648" s="21"/>
      <c r="Y648" s="21"/>
      <c r="Z648" s="20"/>
      <c r="AA648" s="23"/>
      <c r="AB648" s="1"/>
      <c r="AC648" s="1"/>
      <c r="AD648" s="1"/>
      <c r="AE648" s="1"/>
      <c r="AF648" s="1"/>
    </row>
    <row r="649" spans="1:32" ht="15.75" customHeight="1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1"/>
      <c r="P649" s="20"/>
      <c r="Q649" s="21"/>
      <c r="R649" s="21"/>
      <c r="S649" s="21"/>
      <c r="T649" s="20"/>
      <c r="U649" s="21"/>
      <c r="V649" s="21"/>
      <c r="W649" s="21"/>
      <c r="X649" s="21"/>
      <c r="Y649" s="21"/>
      <c r="Z649" s="20"/>
      <c r="AA649" s="23"/>
      <c r="AB649" s="1"/>
      <c r="AC649" s="1"/>
      <c r="AD649" s="1"/>
      <c r="AE649" s="1"/>
      <c r="AF649" s="1"/>
    </row>
    <row r="650" spans="1:32" ht="15.75" customHeight="1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1"/>
      <c r="P650" s="20"/>
      <c r="Q650" s="21"/>
      <c r="R650" s="21"/>
      <c r="S650" s="21"/>
      <c r="T650" s="20"/>
      <c r="U650" s="21"/>
      <c r="V650" s="21"/>
      <c r="W650" s="21"/>
      <c r="X650" s="21"/>
      <c r="Y650" s="21"/>
      <c r="Z650" s="20"/>
      <c r="AA650" s="23"/>
      <c r="AB650" s="1"/>
      <c r="AC650" s="1"/>
      <c r="AD650" s="1"/>
      <c r="AE650" s="1"/>
      <c r="AF650" s="1"/>
    </row>
    <row r="651" spans="1:32" ht="15.75" customHeight="1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1"/>
      <c r="P651" s="20"/>
      <c r="Q651" s="21"/>
      <c r="R651" s="21"/>
      <c r="S651" s="21"/>
      <c r="T651" s="20"/>
      <c r="U651" s="21"/>
      <c r="V651" s="21"/>
      <c r="W651" s="21"/>
      <c r="X651" s="21"/>
      <c r="Y651" s="21"/>
      <c r="Z651" s="20"/>
      <c r="AA651" s="23"/>
      <c r="AB651" s="1"/>
      <c r="AC651" s="1"/>
      <c r="AD651" s="1"/>
      <c r="AE651" s="1"/>
      <c r="AF651" s="1"/>
    </row>
    <row r="652" spans="1:32" ht="15.75" customHeight="1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1"/>
      <c r="P652" s="20"/>
      <c r="Q652" s="21"/>
      <c r="R652" s="21"/>
      <c r="S652" s="21"/>
      <c r="T652" s="20"/>
      <c r="U652" s="21"/>
      <c r="V652" s="21"/>
      <c r="W652" s="21"/>
      <c r="X652" s="21"/>
      <c r="Y652" s="21"/>
      <c r="Z652" s="20"/>
      <c r="AA652" s="23"/>
      <c r="AB652" s="1"/>
      <c r="AC652" s="1"/>
      <c r="AD652" s="1"/>
      <c r="AE652" s="1"/>
      <c r="AF652" s="1"/>
    </row>
    <row r="653" spans="1:32" ht="15.75" customHeight="1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1"/>
      <c r="P653" s="20"/>
      <c r="Q653" s="21"/>
      <c r="R653" s="21"/>
      <c r="S653" s="21"/>
      <c r="T653" s="20"/>
      <c r="U653" s="21"/>
      <c r="V653" s="21"/>
      <c r="W653" s="21"/>
      <c r="X653" s="21"/>
      <c r="Y653" s="21"/>
      <c r="Z653" s="20"/>
      <c r="AA653" s="23"/>
      <c r="AB653" s="1"/>
      <c r="AC653" s="1"/>
      <c r="AD653" s="1"/>
      <c r="AE653" s="1"/>
      <c r="AF653" s="1"/>
    </row>
    <row r="654" spans="1:32" ht="15.75" customHeight="1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1"/>
      <c r="P654" s="20"/>
      <c r="Q654" s="21"/>
      <c r="R654" s="21"/>
      <c r="S654" s="21"/>
      <c r="T654" s="20"/>
      <c r="U654" s="21"/>
      <c r="V654" s="21"/>
      <c r="W654" s="21"/>
      <c r="X654" s="21"/>
      <c r="Y654" s="21"/>
      <c r="Z654" s="20"/>
      <c r="AA654" s="23"/>
      <c r="AB654" s="1"/>
      <c r="AC654" s="1"/>
      <c r="AD654" s="1"/>
      <c r="AE654" s="1"/>
      <c r="AF654" s="1"/>
    </row>
    <row r="655" spans="1:32" ht="15.75" customHeight="1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1"/>
      <c r="P655" s="20"/>
      <c r="Q655" s="21"/>
      <c r="R655" s="21"/>
      <c r="S655" s="21"/>
      <c r="T655" s="20"/>
      <c r="U655" s="21"/>
      <c r="V655" s="21"/>
      <c r="W655" s="21"/>
      <c r="X655" s="21"/>
      <c r="Y655" s="21"/>
      <c r="Z655" s="20"/>
      <c r="AA655" s="23"/>
      <c r="AB655" s="1"/>
      <c r="AC655" s="1"/>
      <c r="AD655" s="1"/>
      <c r="AE655" s="1"/>
      <c r="AF655" s="1"/>
    </row>
    <row r="656" spans="1:32" ht="15.75" customHeight="1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1"/>
      <c r="P656" s="20"/>
      <c r="Q656" s="21"/>
      <c r="R656" s="21"/>
      <c r="S656" s="21"/>
      <c r="T656" s="20"/>
      <c r="U656" s="21"/>
      <c r="V656" s="21"/>
      <c r="W656" s="21"/>
      <c r="X656" s="21"/>
      <c r="Y656" s="21"/>
      <c r="Z656" s="20"/>
      <c r="AA656" s="23"/>
      <c r="AB656" s="1"/>
      <c r="AC656" s="1"/>
      <c r="AD656" s="1"/>
      <c r="AE656" s="1"/>
      <c r="AF656" s="1"/>
    </row>
    <row r="657" spans="1:32" ht="15.75" customHeight="1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1"/>
      <c r="P657" s="20"/>
      <c r="Q657" s="21"/>
      <c r="R657" s="21"/>
      <c r="S657" s="21"/>
      <c r="T657" s="20"/>
      <c r="U657" s="21"/>
      <c r="V657" s="21"/>
      <c r="W657" s="21"/>
      <c r="X657" s="21"/>
      <c r="Y657" s="21"/>
      <c r="Z657" s="20"/>
      <c r="AA657" s="23"/>
      <c r="AB657" s="1"/>
      <c r="AC657" s="1"/>
      <c r="AD657" s="1"/>
      <c r="AE657" s="1"/>
      <c r="AF657" s="1"/>
    </row>
    <row r="658" spans="1:32" ht="15.75" customHeight="1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1"/>
      <c r="P658" s="20"/>
      <c r="Q658" s="21"/>
      <c r="R658" s="21"/>
      <c r="S658" s="21"/>
      <c r="T658" s="20"/>
      <c r="U658" s="21"/>
      <c r="V658" s="21"/>
      <c r="W658" s="21"/>
      <c r="X658" s="21"/>
      <c r="Y658" s="21"/>
      <c r="Z658" s="20"/>
      <c r="AA658" s="23"/>
      <c r="AB658" s="1"/>
      <c r="AC658" s="1"/>
      <c r="AD658" s="1"/>
      <c r="AE658" s="1"/>
      <c r="AF658" s="1"/>
    </row>
    <row r="659" spans="1:32" ht="15.75" customHeight="1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1"/>
      <c r="P659" s="20"/>
      <c r="Q659" s="21"/>
      <c r="R659" s="21"/>
      <c r="S659" s="21"/>
      <c r="T659" s="20"/>
      <c r="U659" s="21"/>
      <c r="V659" s="21"/>
      <c r="W659" s="21"/>
      <c r="X659" s="21"/>
      <c r="Y659" s="21"/>
      <c r="Z659" s="20"/>
      <c r="AA659" s="23"/>
      <c r="AB659" s="1"/>
      <c r="AC659" s="1"/>
      <c r="AD659" s="1"/>
      <c r="AE659" s="1"/>
      <c r="AF659" s="1"/>
    </row>
    <row r="660" spans="1:32" ht="15.75" customHeight="1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1"/>
      <c r="P660" s="20"/>
      <c r="Q660" s="21"/>
      <c r="R660" s="21"/>
      <c r="S660" s="21"/>
      <c r="T660" s="20"/>
      <c r="U660" s="21"/>
      <c r="V660" s="21"/>
      <c r="W660" s="21"/>
      <c r="X660" s="21"/>
      <c r="Y660" s="21"/>
      <c r="Z660" s="20"/>
      <c r="AA660" s="23"/>
      <c r="AB660" s="1"/>
      <c r="AC660" s="1"/>
      <c r="AD660" s="1"/>
      <c r="AE660" s="1"/>
      <c r="AF660" s="1"/>
    </row>
    <row r="661" spans="1:32" ht="15.75" customHeight="1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1"/>
      <c r="P661" s="20"/>
      <c r="Q661" s="21"/>
      <c r="R661" s="21"/>
      <c r="S661" s="21"/>
      <c r="T661" s="20"/>
      <c r="U661" s="21"/>
      <c r="V661" s="21"/>
      <c r="W661" s="21"/>
      <c r="X661" s="21"/>
      <c r="Y661" s="21"/>
      <c r="Z661" s="20"/>
      <c r="AA661" s="23"/>
      <c r="AB661" s="1"/>
      <c r="AC661" s="1"/>
      <c r="AD661" s="1"/>
      <c r="AE661" s="1"/>
      <c r="AF661" s="1"/>
    </row>
    <row r="662" spans="1:32" ht="15.75" customHeight="1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1"/>
      <c r="P662" s="20"/>
      <c r="Q662" s="21"/>
      <c r="R662" s="21"/>
      <c r="S662" s="21"/>
      <c r="T662" s="20"/>
      <c r="U662" s="21"/>
      <c r="V662" s="21"/>
      <c r="W662" s="21"/>
      <c r="X662" s="21"/>
      <c r="Y662" s="21"/>
      <c r="Z662" s="20"/>
      <c r="AA662" s="23"/>
      <c r="AB662" s="1"/>
      <c r="AC662" s="1"/>
      <c r="AD662" s="1"/>
      <c r="AE662" s="1"/>
      <c r="AF662" s="1"/>
    </row>
    <row r="663" spans="1:32" ht="15.75" customHeight="1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1"/>
      <c r="P663" s="20"/>
      <c r="Q663" s="21"/>
      <c r="R663" s="21"/>
      <c r="S663" s="21"/>
      <c r="T663" s="20"/>
      <c r="U663" s="21"/>
      <c r="V663" s="21"/>
      <c r="W663" s="21"/>
      <c r="X663" s="21"/>
      <c r="Y663" s="21"/>
      <c r="Z663" s="20"/>
      <c r="AA663" s="23"/>
      <c r="AB663" s="1"/>
      <c r="AC663" s="1"/>
      <c r="AD663" s="1"/>
      <c r="AE663" s="1"/>
      <c r="AF663" s="1"/>
    </row>
    <row r="664" spans="1:32" ht="15.75" customHeight="1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1"/>
      <c r="P664" s="20"/>
      <c r="Q664" s="21"/>
      <c r="R664" s="21"/>
      <c r="S664" s="21"/>
      <c r="T664" s="20"/>
      <c r="U664" s="21"/>
      <c r="V664" s="21"/>
      <c r="W664" s="21"/>
      <c r="X664" s="21"/>
      <c r="Y664" s="21"/>
      <c r="Z664" s="20"/>
      <c r="AA664" s="23"/>
      <c r="AB664" s="1"/>
      <c r="AC664" s="1"/>
      <c r="AD664" s="1"/>
      <c r="AE664" s="1"/>
      <c r="AF664" s="1"/>
    </row>
    <row r="665" spans="1:32" ht="15.75" customHeight="1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1"/>
      <c r="P665" s="20"/>
      <c r="Q665" s="21"/>
      <c r="R665" s="21"/>
      <c r="S665" s="21"/>
      <c r="T665" s="20"/>
      <c r="U665" s="21"/>
      <c r="V665" s="21"/>
      <c r="W665" s="21"/>
      <c r="X665" s="21"/>
      <c r="Y665" s="21"/>
      <c r="Z665" s="20"/>
      <c r="AA665" s="23"/>
      <c r="AB665" s="1"/>
      <c r="AC665" s="1"/>
      <c r="AD665" s="1"/>
      <c r="AE665" s="1"/>
      <c r="AF665" s="1"/>
    </row>
    <row r="666" spans="1:32" ht="15.75" customHeight="1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1"/>
      <c r="P666" s="20"/>
      <c r="Q666" s="21"/>
      <c r="R666" s="21"/>
      <c r="S666" s="21"/>
      <c r="T666" s="20"/>
      <c r="U666" s="21"/>
      <c r="V666" s="21"/>
      <c r="W666" s="21"/>
      <c r="X666" s="21"/>
      <c r="Y666" s="21"/>
      <c r="Z666" s="20"/>
      <c r="AA666" s="23"/>
      <c r="AB666" s="1"/>
      <c r="AC666" s="1"/>
      <c r="AD666" s="1"/>
      <c r="AE666" s="1"/>
      <c r="AF666" s="1"/>
    </row>
    <row r="667" spans="1:32" ht="15.75" customHeight="1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1"/>
      <c r="P667" s="20"/>
      <c r="Q667" s="21"/>
      <c r="R667" s="21"/>
      <c r="S667" s="21"/>
      <c r="T667" s="20"/>
      <c r="U667" s="21"/>
      <c r="V667" s="21"/>
      <c r="W667" s="21"/>
      <c r="X667" s="21"/>
      <c r="Y667" s="21"/>
      <c r="Z667" s="20"/>
      <c r="AA667" s="23"/>
      <c r="AB667" s="1"/>
      <c r="AC667" s="1"/>
      <c r="AD667" s="1"/>
      <c r="AE667" s="1"/>
      <c r="AF667" s="1"/>
    </row>
    <row r="668" spans="1:32" ht="15.75" customHeight="1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1"/>
      <c r="P668" s="20"/>
      <c r="Q668" s="21"/>
      <c r="R668" s="21"/>
      <c r="S668" s="21"/>
      <c r="T668" s="20"/>
      <c r="U668" s="21"/>
      <c r="V668" s="21"/>
      <c r="W668" s="21"/>
      <c r="X668" s="21"/>
      <c r="Y668" s="21"/>
      <c r="Z668" s="20"/>
      <c r="AA668" s="23"/>
      <c r="AB668" s="1"/>
      <c r="AC668" s="1"/>
      <c r="AD668" s="1"/>
      <c r="AE668" s="1"/>
      <c r="AF668" s="1"/>
    </row>
    <row r="669" spans="1:32" ht="15.75" customHeight="1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1"/>
      <c r="P669" s="20"/>
      <c r="Q669" s="21"/>
      <c r="R669" s="21"/>
      <c r="S669" s="21"/>
      <c r="T669" s="20"/>
      <c r="U669" s="21"/>
      <c r="V669" s="21"/>
      <c r="W669" s="21"/>
      <c r="X669" s="21"/>
      <c r="Y669" s="21"/>
      <c r="Z669" s="20"/>
      <c r="AA669" s="23"/>
      <c r="AB669" s="1"/>
      <c r="AC669" s="1"/>
      <c r="AD669" s="1"/>
      <c r="AE669" s="1"/>
      <c r="AF669" s="1"/>
    </row>
    <row r="670" spans="1:32" ht="15.75" customHeight="1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1"/>
      <c r="P670" s="20"/>
      <c r="Q670" s="21"/>
      <c r="R670" s="21"/>
      <c r="S670" s="21"/>
      <c r="T670" s="20"/>
      <c r="U670" s="21"/>
      <c r="V670" s="21"/>
      <c r="W670" s="21"/>
      <c r="X670" s="21"/>
      <c r="Y670" s="21"/>
      <c r="Z670" s="20"/>
      <c r="AA670" s="23"/>
      <c r="AB670" s="1"/>
      <c r="AC670" s="1"/>
      <c r="AD670" s="1"/>
      <c r="AE670" s="1"/>
      <c r="AF670" s="1"/>
    </row>
    <row r="671" spans="1:32" ht="15.75" customHeight="1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1"/>
      <c r="P671" s="20"/>
      <c r="Q671" s="21"/>
      <c r="R671" s="21"/>
      <c r="S671" s="21"/>
      <c r="T671" s="20"/>
      <c r="U671" s="21"/>
      <c r="V671" s="21"/>
      <c r="W671" s="21"/>
      <c r="X671" s="21"/>
      <c r="Y671" s="21"/>
      <c r="Z671" s="20"/>
      <c r="AA671" s="23"/>
      <c r="AB671" s="1"/>
      <c r="AC671" s="1"/>
      <c r="AD671" s="1"/>
      <c r="AE671" s="1"/>
      <c r="AF671" s="1"/>
    </row>
    <row r="672" spans="1:32" ht="15.75" customHeight="1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1"/>
      <c r="P672" s="20"/>
      <c r="Q672" s="21"/>
      <c r="R672" s="21"/>
      <c r="S672" s="21"/>
      <c r="T672" s="20"/>
      <c r="U672" s="21"/>
      <c r="V672" s="21"/>
      <c r="W672" s="21"/>
      <c r="X672" s="21"/>
      <c r="Y672" s="21"/>
      <c r="Z672" s="20"/>
      <c r="AA672" s="23"/>
      <c r="AB672" s="1"/>
      <c r="AC672" s="1"/>
      <c r="AD672" s="1"/>
      <c r="AE672" s="1"/>
      <c r="AF672" s="1"/>
    </row>
    <row r="673" spans="1:32" ht="15.75" customHeight="1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1"/>
      <c r="P673" s="20"/>
      <c r="Q673" s="21"/>
      <c r="R673" s="21"/>
      <c r="S673" s="21"/>
      <c r="T673" s="20"/>
      <c r="U673" s="21"/>
      <c r="V673" s="21"/>
      <c r="W673" s="21"/>
      <c r="X673" s="21"/>
      <c r="Y673" s="21"/>
      <c r="Z673" s="20"/>
      <c r="AA673" s="23"/>
      <c r="AB673" s="1"/>
      <c r="AC673" s="1"/>
      <c r="AD673" s="1"/>
      <c r="AE673" s="1"/>
      <c r="AF673" s="1"/>
    </row>
    <row r="674" spans="1:32" ht="15.75" customHeight="1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1"/>
      <c r="P674" s="20"/>
      <c r="Q674" s="21"/>
      <c r="R674" s="21"/>
      <c r="S674" s="21"/>
      <c r="T674" s="20"/>
      <c r="U674" s="21"/>
      <c r="V674" s="21"/>
      <c r="W674" s="21"/>
      <c r="X674" s="21"/>
      <c r="Y674" s="21"/>
      <c r="Z674" s="20"/>
      <c r="AA674" s="23"/>
      <c r="AB674" s="1"/>
      <c r="AC674" s="1"/>
      <c r="AD674" s="1"/>
      <c r="AE674" s="1"/>
      <c r="AF674" s="1"/>
    </row>
    <row r="675" spans="1:32" ht="15.75" customHeight="1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1"/>
      <c r="P675" s="20"/>
      <c r="Q675" s="21"/>
      <c r="R675" s="21"/>
      <c r="S675" s="21"/>
      <c r="T675" s="20"/>
      <c r="U675" s="21"/>
      <c r="V675" s="21"/>
      <c r="W675" s="21"/>
      <c r="X675" s="21"/>
      <c r="Y675" s="21"/>
      <c r="Z675" s="20"/>
      <c r="AA675" s="23"/>
      <c r="AB675" s="1"/>
      <c r="AC675" s="1"/>
      <c r="AD675" s="1"/>
      <c r="AE675" s="1"/>
      <c r="AF675" s="1"/>
    </row>
    <row r="676" spans="1:32" ht="15.75" customHeight="1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1"/>
      <c r="P676" s="20"/>
      <c r="Q676" s="21"/>
      <c r="R676" s="21"/>
      <c r="S676" s="21"/>
      <c r="T676" s="20"/>
      <c r="U676" s="21"/>
      <c r="V676" s="21"/>
      <c r="W676" s="21"/>
      <c r="X676" s="21"/>
      <c r="Y676" s="21"/>
      <c r="Z676" s="20"/>
      <c r="AA676" s="23"/>
      <c r="AB676" s="1"/>
      <c r="AC676" s="1"/>
      <c r="AD676" s="1"/>
      <c r="AE676" s="1"/>
      <c r="AF676" s="1"/>
    </row>
    <row r="677" spans="1:32" ht="15.75" customHeight="1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1"/>
      <c r="P677" s="20"/>
      <c r="Q677" s="21"/>
      <c r="R677" s="21"/>
      <c r="S677" s="21"/>
      <c r="T677" s="20"/>
      <c r="U677" s="21"/>
      <c r="V677" s="21"/>
      <c r="W677" s="21"/>
      <c r="X677" s="21"/>
      <c r="Y677" s="21"/>
      <c r="Z677" s="20"/>
      <c r="AA677" s="23"/>
      <c r="AB677" s="1"/>
      <c r="AC677" s="1"/>
      <c r="AD677" s="1"/>
      <c r="AE677" s="1"/>
      <c r="AF677" s="1"/>
    </row>
    <row r="678" spans="1:32" ht="15.75" customHeight="1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1"/>
      <c r="P678" s="20"/>
      <c r="Q678" s="21"/>
      <c r="R678" s="21"/>
      <c r="S678" s="21"/>
      <c r="T678" s="20"/>
      <c r="U678" s="21"/>
      <c r="V678" s="21"/>
      <c r="W678" s="21"/>
      <c r="X678" s="21"/>
      <c r="Y678" s="21"/>
      <c r="Z678" s="20"/>
      <c r="AA678" s="23"/>
      <c r="AB678" s="1"/>
      <c r="AC678" s="1"/>
      <c r="AD678" s="1"/>
      <c r="AE678" s="1"/>
      <c r="AF678" s="1"/>
    </row>
    <row r="679" spans="1:32" ht="15.75" customHeight="1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1"/>
      <c r="P679" s="20"/>
      <c r="Q679" s="21"/>
      <c r="R679" s="21"/>
      <c r="S679" s="21"/>
      <c r="T679" s="20"/>
      <c r="U679" s="21"/>
      <c r="V679" s="21"/>
      <c r="W679" s="21"/>
      <c r="X679" s="21"/>
      <c r="Y679" s="21"/>
      <c r="Z679" s="20"/>
      <c r="AA679" s="23"/>
      <c r="AB679" s="1"/>
      <c r="AC679" s="1"/>
      <c r="AD679" s="1"/>
      <c r="AE679" s="1"/>
      <c r="AF679" s="1"/>
    </row>
    <row r="680" spans="1:32" ht="15.75" customHeight="1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1"/>
      <c r="P680" s="20"/>
      <c r="Q680" s="21"/>
      <c r="R680" s="21"/>
      <c r="S680" s="21"/>
      <c r="T680" s="20"/>
      <c r="U680" s="21"/>
      <c r="V680" s="21"/>
      <c r="W680" s="21"/>
      <c r="X680" s="21"/>
      <c r="Y680" s="21"/>
      <c r="Z680" s="20"/>
      <c r="AA680" s="23"/>
      <c r="AB680" s="1"/>
      <c r="AC680" s="1"/>
      <c r="AD680" s="1"/>
      <c r="AE680" s="1"/>
      <c r="AF680" s="1"/>
    </row>
    <row r="681" spans="1:32" ht="15.75" customHeight="1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1"/>
      <c r="P681" s="20"/>
      <c r="Q681" s="21"/>
      <c r="R681" s="21"/>
      <c r="S681" s="21"/>
      <c r="T681" s="20"/>
      <c r="U681" s="21"/>
      <c r="V681" s="21"/>
      <c r="W681" s="21"/>
      <c r="X681" s="21"/>
      <c r="Y681" s="21"/>
      <c r="Z681" s="20"/>
      <c r="AA681" s="23"/>
      <c r="AB681" s="1"/>
      <c r="AC681" s="1"/>
      <c r="AD681" s="1"/>
      <c r="AE681" s="1"/>
      <c r="AF681" s="1"/>
    </row>
    <row r="682" spans="1:32" ht="15.75" customHeight="1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1"/>
      <c r="P682" s="20"/>
      <c r="Q682" s="21"/>
      <c r="R682" s="21"/>
      <c r="S682" s="21"/>
      <c r="T682" s="20"/>
      <c r="U682" s="21"/>
      <c r="V682" s="21"/>
      <c r="W682" s="21"/>
      <c r="X682" s="21"/>
      <c r="Y682" s="21"/>
      <c r="Z682" s="20"/>
      <c r="AA682" s="23"/>
      <c r="AB682" s="1"/>
      <c r="AC682" s="1"/>
      <c r="AD682" s="1"/>
      <c r="AE682" s="1"/>
      <c r="AF682" s="1"/>
    </row>
    <row r="683" spans="1:32" ht="15.75" customHeight="1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1"/>
      <c r="P683" s="20"/>
      <c r="Q683" s="21"/>
      <c r="R683" s="21"/>
      <c r="S683" s="21"/>
      <c r="T683" s="20"/>
      <c r="U683" s="21"/>
      <c r="V683" s="21"/>
      <c r="W683" s="21"/>
      <c r="X683" s="21"/>
      <c r="Y683" s="21"/>
      <c r="Z683" s="20"/>
      <c r="AA683" s="23"/>
      <c r="AB683" s="1"/>
      <c r="AC683" s="1"/>
      <c r="AD683" s="1"/>
      <c r="AE683" s="1"/>
      <c r="AF683" s="1"/>
    </row>
    <row r="684" spans="1:32" ht="15.75" customHeight="1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1"/>
      <c r="P684" s="20"/>
      <c r="Q684" s="21"/>
      <c r="R684" s="21"/>
      <c r="S684" s="21"/>
      <c r="T684" s="20"/>
      <c r="U684" s="21"/>
      <c r="V684" s="21"/>
      <c r="W684" s="21"/>
      <c r="X684" s="21"/>
      <c r="Y684" s="21"/>
      <c r="Z684" s="20"/>
      <c r="AA684" s="23"/>
      <c r="AB684" s="1"/>
      <c r="AC684" s="1"/>
      <c r="AD684" s="1"/>
      <c r="AE684" s="1"/>
      <c r="AF684" s="1"/>
    </row>
    <row r="685" spans="1:32" ht="15.75" customHeight="1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1"/>
      <c r="P685" s="20"/>
      <c r="Q685" s="21"/>
      <c r="R685" s="21"/>
      <c r="S685" s="21"/>
      <c r="T685" s="20"/>
      <c r="U685" s="21"/>
      <c r="V685" s="21"/>
      <c r="W685" s="21"/>
      <c r="X685" s="21"/>
      <c r="Y685" s="21"/>
      <c r="Z685" s="20"/>
      <c r="AA685" s="23"/>
      <c r="AB685" s="1"/>
      <c r="AC685" s="1"/>
      <c r="AD685" s="1"/>
      <c r="AE685" s="1"/>
      <c r="AF685" s="1"/>
    </row>
    <row r="686" spans="1:32" ht="15.75" customHeight="1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1"/>
      <c r="P686" s="20"/>
      <c r="Q686" s="21"/>
      <c r="R686" s="21"/>
      <c r="S686" s="21"/>
      <c r="T686" s="20"/>
      <c r="U686" s="21"/>
      <c r="V686" s="21"/>
      <c r="W686" s="21"/>
      <c r="X686" s="21"/>
      <c r="Y686" s="21"/>
      <c r="Z686" s="20"/>
      <c r="AA686" s="23"/>
      <c r="AB686" s="1"/>
      <c r="AC686" s="1"/>
      <c r="AD686" s="1"/>
      <c r="AE686" s="1"/>
      <c r="AF686" s="1"/>
    </row>
    <row r="687" spans="1:32" ht="15.75" customHeight="1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1"/>
      <c r="P687" s="20"/>
      <c r="Q687" s="21"/>
      <c r="R687" s="21"/>
      <c r="S687" s="21"/>
      <c r="T687" s="20"/>
      <c r="U687" s="21"/>
      <c r="V687" s="21"/>
      <c r="W687" s="21"/>
      <c r="X687" s="21"/>
      <c r="Y687" s="21"/>
      <c r="Z687" s="20"/>
      <c r="AA687" s="23"/>
      <c r="AB687" s="1"/>
      <c r="AC687" s="1"/>
      <c r="AD687" s="1"/>
      <c r="AE687" s="1"/>
      <c r="AF687" s="1"/>
    </row>
    <row r="688" spans="1:32" ht="15.75" customHeight="1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1"/>
      <c r="P688" s="20"/>
      <c r="Q688" s="21"/>
      <c r="R688" s="21"/>
      <c r="S688" s="21"/>
      <c r="T688" s="20"/>
      <c r="U688" s="21"/>
      <c r="V688" s="21"/>
      <c r="W688" s="21"/>
      <c r="X688" s="21"/>
      <c r="Y688" s="21"/>
      <c r="Z688" s="20"/>
      <c r="AA688" s="23"/>
      <c r="AB688" s="1"/>
      <c r="AC688" s="1"/>
      <c r="AD688" s="1"/>
      <c r="AE688" s="1"/>
      <c r="AF688" s="1"/>
    </row>
    <row r="689" spans="1:32" ht="15.75" customHeight="1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1"/>
      <c r="P689" s="20"/>
      <c r="Q689" s="21"/>
      <c r="R689" s="21"/>
      <c r="S689" s="21"/>
      <c r="T689" s="20"/>
      <c r="U689" s="21"/>
      <c r="V689" s="21"/>
      <c r="W689" s="21"/>
      <c r="X689" s="21"/>
      <c r="Y689" s="21"/>
      <c r="Z689" s="20"/>
      <c r="AA689" s="23"/>
      <c r="AB689" s="1"/>
      <c r="AC689" s="1"/>
      <c r="AD689" s="1"/>
      <c r="AE689" s="1"/>
      <c r="AF689" s="1"/>
    </row>
    <row r="690" spans="1:32" ht="15.75" customHeight="1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1"/>
      <c r="P690" s="20"/>
      <c r="Q690" s="21"/>
      <c r="R690" s="21"/>
      <c r="S690" s="21"/>
      <c r="T690" s="20"/>
      <c r="U690" s="21"/>
      <c r="V690" s="21"/>
      <c r="W690" s="21"/>
      <c r="X690" s="21"/>
      <c r="Y690" s="21"/>
      <c r="Z690" s="20"/>
      <c r="AA690" s="23"/>
      <c r="AB690" s="1"/>
      <c r="AC690" s="1"/>
      <c r="AD690" s="1"/>
      <c r="AE690" s="1"/>
      <c r="AF690" s="1"/>
    </row>
    <row r="691" spans="1:32" ht="15.75" customHeight="1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1"/>
      <c r="P691" s="20"/>
      <c r="Q691" s="21"/>
      <c r="R691" s="21"/>
      <c r="S691" s="21"/>
      <c r="T691" s="20"/>
      <c r="U691" s="21"/>
      <c r="V691" s="21"/>
      <c r="W691" s="21"/>
      <c r="X691" s="21"/>
      <c r="Y691" s="21"/>
      <c r="Z691" s="20"/>
      <c r="AA691" s="23"/>
      <c r="AB691" s="1"/>
      <c r="AC691" s="1"/>
      <c r="AD691" s="1"/>
      <c r="AE691" s="1"/>
      <c r="AF691" s="1"/>
    </row>
    <row r="692" spans="1:32" ht="15.75" customHeight="1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1"/>
      <c r="P692" s="20"/>
      <c r="Q692" s="21"/>
      <c r="R692" s="21"/>
      <c r="S692" s="21"/>
      <c r="T692" s="20"/>
      <c r="U692" s="21"/>
      <c r="V692" s="21"/>
      <c r="W692" s="21"/>
      <c r="X692" s="21"/>
      <c r="Y692" s="21"/>
      <c r="Z692" s="20"/>
      <c r="AA692" s="23"/>
      <c r="AB692" s="1"/>
      <c r="AC692" s="1"/>
      <c r="AD692" s="1"/>
      <c r="AE692" s="1"/>
      <c r="AF692" s="1"/>
    </row>
    <row r="693" spans="1:32" ht="15.75" customHeight="1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1"/>
      <c r="P693" s="20"/>
      <c r="Q693" s="21"/>
      <c r="R693" s="21"/>
      <c r="S693" s="21"/>
      <c r="T693" s="20"/>
      <c r="U693" s="21"/>
      <c r="V693" s="21"/>
      <c r="W693" s="21"/>
      <c r="X693" s="21"/>
      <c r="Y693" s="21"/>
      <c r="Z693" s="20"/>
      <c r="AA693" s="23"/>
      <c r="AB693" s="1"/>
      <c r="AC693" s="1"/>
      <c r="AD693" s="1"/>
      <c r="AE693" s="1"/>
      <c r="AF693" s="1"/>
    </row>
    <row r="694" spans="1:32" ht="15.75" customHeight="1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1"/>
      <c r="P694" s="20"/>
      <c r="Q694" s="21"/>
      <c r="R694" s="21"/>
      <c r="S694" s="21"/>
      <c r="T694" s="20"/>
      <c r="U694" s="21"/>
      <c r="V694" s="21"/>
      <c r="W694" s="21"/>
      <c r="X694" s="21"/>
      <c r="Y694" s="21"/>
      <c r="Z694" s="20"/>
      <c r="AA694" s="23"/>
      <c r="AB694" s="1"/>
      <c r="AC694" s="1"/>
      <c r="AD694" s="1"/>
      <c r="AE694" s="1"/>
      <c r="AF694" s="1"/>
    </row>
    <row r="695" spans="1:32" ht="15.75" customHeight="1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1"/>
      <c r="P695" s="20"/>
      <c r="Q695" s="21"/>
      <c r="R695" s="21"/>
      <c r="S695" s="21"/>
      <c r="T695" s="20"/>
      <c r="U695" s="21"/>
      <c r="V695" s="21"/>
      <c r="W695" s="21"/>
      <c r="X695" s="21"/>
      <c r="Y695" s="21"/>
      <c r="Z695" s="20"/>
      <c r="AA695" s="23"/>
      <c r="AB695" s="1"/>
      <c r="AC695" s="1"/>
      <c r="AD695" s="1"/>
      <c r="AE695" s="1"/>
      <c r="AF695" s="1"/>
    </row>
    <row r="696" spans="1:32" ht="15.75" customHeight="1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1"/>
      <c r="P696" s="20"/>
      <c r="Q696" s="21"/>
      <c r="R696" s="21"/>
      <c r="S696" s="21"/>
      <c r="T696" s="20"/>
      <c r="U696" s="21"/>
      <c r="V696" s="21"/>
      <c r="W696" s="21"/>
      <c r="X696" s="21"/>
      <c r="Y696" s="21"/>
      <c r="Z696" s="20"/>
      <c r="AA696" s="23"/>
      <c r="AB696" s="1"/>
      <c r="AC696" s="1"/>
      <c r="AD696" s="1"/>
      <c r="AE696" s="1"/>
      <c r="AF696" s="1"/>
    </row>
    <row r="697" spans="1:32" ht="15.75" customHeight="1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1"/>
      <c r="P697" s="20"/>
      <c r="Q697" s="21"/>
      <c r="R697" s="21"/>
      <c r="S697" s="21"/>
      <c r="T697" s="20"/>
      <c r="U697" s="21"/>
      <c r="V697" s="21"/>
      <c r="W697" s="21"/>
      <c r="X697" s="21"/>
      <c r="Y697" s="21"/>
      <c r="Z697" s="20"/>
      <c r="AA697" s="23"/>
      <c r="AB697" s="1"/>
      <c r="AC697" s="1"/>
      <c r="AD697" s="1"/>
      <c r="AE697" s="1"/>
      <c r="AF697" s="1"/>
    </row>
    <row r="698" spans="1:32" ht="15.75" customHeight="1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1"/>
      <c r="P698" s="20"/>
      <c r="Q698" s="21"/>
      <c r="R698" s="21"/>
      <c r="S698" s="21"/>
      <c r="T698" s="20"/>
      <c r="U698" s="21"/>
      <c r="V698" s="21"/>
      <c r="W698" s="21"/>
      <c r="X698" s="21"/>
      <c r="Y698" s="21"/>
      <c r="Z698" s="20"/>
      <c r="AA698" s="23"/>
      <c r="AB698" s="1"/>
      <c r="AC698" s="1"/>
      <c r="AD698" s="1"/>
      <c r="AE698" s="1"/>
      <c r="AF698" s="1"/>
    </row>
    <row r="699" spans="1:32" ht="15.75" customHeight="1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1"/>
      <c r="P699" s="20"/>
      <c r="Q699" s="21"/>
      <c r="R699" s="21"/>
      <c r="S699" s="21"/>
      <c r="T699" s="20"/>
      <c r="U699" s="21"/>
      <c r="V699" s="21"/>
      <c r="W699" s="21"/>
      <c r="X699" s="21"/>
      <c r="Y699" s="21"/>
      <c r="Z699" s="20"/>
      <c r="AA699" s="23"/>
      <c r="AB699" s="1"/>
      <c r="AC699" s="1"/>
      <c r="AD699" s="1"/>
      <c r="AE699" s="1"/>
      <c r="AF699" s="1"/>
    </row>
    <row r="700" spans="1:32" ht="15.75" customHeight="1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1"/>
      <c r="P700" s="20"/>
      <c r="Q700" s="21"/>
      <c r="R700" s="21"/>
      <c r="S700" s="21"/>
      <c r="T700" s="20"/>
      <c r="U700" s="21"/>
      <c r="V700" s="21"/>
      <c r="W700" s="21"/>
      <c r="X700" s="21"/>
      <c r="Y700" s="21"/>
      <c r="Z700" s="20"/>
      <c r="AA700" s="23"/>
      <c r="AB700" s="1"/>
      <c r="AC700" s="1"/>
      <c r="AD700" s="1"/>
      <c r="AE700" s="1"/>
      <c r="AF700" s="1"/>
    </row>
    <row r="701" spans="1:32" ht="15.75" customHeight="1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1"/>
      <c r="P701" s="20"/>
      <c r="Q701" s="21"/>
      <c r="R701" s="21"/>
      <c r="S701" s="21"/>
      <c r="T701" s="20"/>
      <c r="U701" s="21"/>
      <c r="V701" s="21"/>
      <c r="W701" s="21"/>
      <c r="X701" s="21"/>
      <c r="Y701" s="21"/>
      <c r="Z701" s="20"/>
      <c r="AA701" s="23"/>
      <c r="AB701" s="1"/>
      <c r="AC701" s="1"/>
      <c r="AD701" s="1"/>
      <c r="AE701" s="1"/>
      <c r="AF701" s="1"/>
    </row>
    <row r="702" spans="1:32" ht="15.75" customHeight="1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1"/>
      <c r="P702" s="20"/>
      <c r="Q702" s="21"/>
      <c r="R702" s="21"/>
      <c r="S702" s="21"/>
      <c r="T702" s="20"/>
      <c r="U702" s="21"/>
      <c r="V702" s="21"/>
      <c r="W702" s="21"/>
      <c r="X702" s="21"/>
      <c r="Y702" s="21"/>
      <c r="Z702" s="20"/>
      <c r="AA702" s="23"/>
      <c r="AB702" s="1"/>
      <c r="AC702" s="1"/>
      <c r="AD702" s="1"/>
      <c r="AE702" s="1"/>
      <c r="AF702" s="1"/>
    </row>
    <row r="703" spans="1:32" ht="15.75" customHeight="1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1"/>
      <c r="P703" s="20"/>
      <c r="Q703" s="21"/>
      <c r="R703" s="21"/>
      <c r="S703" s="21"/>
      <c r="T703" s="20"/>
      <c r="U703" s="21"/>
      <c r="V703" s="21"/>
      <c r="W703" s="21"/>
      <c r="X703" s="21"/>
      <c r="Y703" s="21"/>
      <c r="Z703" s="20"/>
      <c r="AA703" s="23"/>
      <c r="AB703" s="1"/>
      <c r="AC703" s="1"/>
      <c r="AD703" s="1"/>
      <c r="AE703" s="1"/>
      <c r="AF703" s="1"/>
    </row>
    <row r="704" spans="1:32" ht="15.75" customHeight="1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1"/>
      <c r="P704" s="20"/>
      <c r="Q704" s="21"/>
      <c r="R704" s="21"/>
      <c r="S704" s="21"/>
      <c r="T704" s="20"/>
      <c r="U704" s="21"/>
      <c r="V704" s="21"/>
      <c r="W704" s="21"/>
      <c r="X704" s="21"/>
      <c r="Y704" s="21"/>
      <c r="Z704" s="20"/>
      <c r="AA704" s="23"/>
      <c r="AB704" s="1"/>
      <c r="AC704" s="1"/>
      <c r="AD704" s="1"/>
      <c r="AE704" s="1"/>
      <c r="AF704" s="1"/>
    </row>
    <row r="705" spans="1:32" ht="15.75" customHeight="1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1"/>
      <c r="P705" s="20"/>
      <c r="Q705" s="21"/>
      <c r="R705" s="21"/>
      <c r="S705" s="21"/>
      <c r="T705" s="20"/>
      <c r="U705" s="21"/>
      <c r="V705" s="21"/>
      <c r="W705" s="21"/>
      <c r="X705" s="21"/>
      <c r="Y705" s="21"/>
      <c r="Z705" s="20"/>
      <c r="AA705" s="23"/>
      <c r="AB705" s="1"/>
      <c r="AC705" s="1"/>
      <c r="AD705" s="1"/>
      <c r="AE705" s="1"/>
      <c r="AF705" s="1"/>
    </row>
    <row r="706" spans="1:32" ht="15.75" customHeight="1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1"/>
      <c r="P706" s="20"/>
      <c r="Q706" s="21"/>
      <c r="R706" s="21"/>
      <c r="S706" s="21"/>
      <c r="T706" s="20"/>
      <c r="U706" s="21"/>
      <c r="V706" s="21"/>
      <c r="W706" s="21"/>
      <c r="X706" s="21"/>
      <c r="Y706" s="21"/>
      <c r="Z706" s="20"/>
      <c r="AA706" s="23"/>
      <c r="AB706" s="1"/>
      <c r="AC706" s="1"/>
      <c r="AD706" s="1"/>
      <c r="AE706" s="1"/>
      <c r="AF706" s="1"/>
    </row>
    <row r="707" spans="1:32" ht="15.75" customHeight="1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1"/>
      <c r="P707" s="20"/>
      <c r="Q707" s="21"/>
      <c r="R707" s="21"/>
      <c r="S707" s="21"/>
      <c r="T707" s="20"/>
      <c r="U707" s="21"/>
      <c r="V707" s="21"/>
      <c r="W707" s="21"/>
      <c r="X707" s="21"/>
      <c r="Y707" s="21"/>
      <c r="Z707" s="20"/>
      <c r="AA707" s="23"/>
      <c r="AB707" s="1"/>
      <c r="AC707" s="1"/>
      <c r="AD707" s="1"/>
      <c r="AE707" s="1"/>
      <c r="AF707" s="1"/>
    </row>
    <row r="708" spans="1:32" ht="15.75" customHeight="1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1"/>
      <c r="P708" s="20"/>
      <c r="Q708" s="21"/>
      <c r="R708" s="21"/>
      <c r="S708" s="21"/>
      <c r="T708" s="20"/>
      <c r="U708" s="21"/>
      <c r="V708" s="21"/>
      <c r="W708" s="21"/>
      <c r="X708" s="21"/>
      <c r="Y708" s="21"/>
      <c r="Z708" s="20"/>
      <c r="AA708" s="23"/>
      <c r="AB708" s="1"/>
      <c r="AC708" s="1"/>
      <c r="AD708" s="1"/>
      <c r="AE708" s="1"/>
      <c r="AF708" s="1"/>
    </row>
    <row r="709" spans="1:32" ht="15.75" customHeight="1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1"/>
      <c r="P709" s="20"/>
      <c r="Q709" s="21"/>
      <c r="R709" s="21"/>
      <c r="S709" s="21"/>
      <c r="T709" s="20"/>
      <c r="U709" s="21"/>
      <c r="V709" s="21"/>
      <c r="W709" s="21"/>
      <c r="X709" s="21"/>
      <c r="Y709" s="21"/>
      <c r="Z709" s="20"/>
      <c r="AA709" s="23"/>
      <c r="AB709" s="1"/>
      <c r="AC709" s="1"/>
      <c r="AD709" s="1"/>
      <c r="AE709" s="1"/>
      <c r="AF709" s="1"/>
    </row>
    <row r="710" spans="1:32" ht="15.75" customHeight="1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1"/>
      <c r="P710" s="20"/>
      <c r="Q710" s="21"/>
      <c r="R710" s="21"/>
      <c r="S710" s="21"/>
      <c r="T710" s="20"/>
      <c r="U710" s="21"/>
      <c r="V710" s="21"/>
      <c r="W710" s="21"/>
      <c r="X710" s="21"/>
      <c r="Y710" s="21"/>
      <c r="Z710" s="20"/>
      <c r="AA710" s="23"/>
      <c r="AB710" s="1"/>
      <c r="AC710" s="1"/>
      <c r="AD710" s="1"/>
      <c r="AE710" s="1"/>
      <c r="AF710" s="1"/>
    </row>
    <row r="711" spans="1:32" ht="15.75" customHeight="1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1"/>
      <c r="P711" s="20"/>
      <c r="Q711" s="21"/>
      <c r="R711" s="21"/>
      <c r="S711" s="21"/>
      <c r="T711" s="20"/>
      <c r="U711" s="21"/>
      <c r="V711" s="21"/>
      <c r="W711" s="21"/>
      <c r="X711" s="21"/>
      <c r="Y711" s="21"/>
      <c r="Z711" s="20"/>
      <c r="AA711" s="23"/>
      <c r="AB711" s="1"/>
      <c r="AC711" s="1"/>
      <c r="AD711" s="1"/>
      <c r="AE711" s="1"/>
      <c r="AF711" s="1"/>
    </row>
    <row r="712" spans="1:32" ht="15.75" customHeight="1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1"/>
      <c r="P712" s="20"/>
      <c r="Q712" s="21"/>
      <c r="R712" s="21"/>
      <c r="S712" s="21"/>
      <c r="T712" s="20"/>
      <c r="U712" s="21"/>
      <c r="V712" s="21"/>
      <c r="W712" s="21"/>
      <c r="X712" s="21"/>
      <c r="Y712" s="21"/>
      <c r="Z712" s="20"/>
      <c r="AA712" s="23"/>
      <c r="AB712" s="1"/>
      <c r="AC712" s="1"/>
      <c r="AD712" s="1"/>
      <c r="AE712" s="1"/>
      <c r="AF712" s="1"/>
    </row>
    <row r="713" spans="1:32" ht="15.75" customHeight="1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1"/>
      <c r="P713" s="20"/>
      <c r="Q713" s="21"/>
      <c r="R713" s="21"/>
      <c r="S713" s="21"/>
      <c r="T713" s="20"/>
      <c r="U713" s="21"/>
      <c r="V713" s="21"/>
      <c r="W713" s="21"/>
      <c r="X713" s="21"/>
      <c r="Y713" s="21"/>
      <c r="Z713" s="20"/>
      <c r="AA713" s="23"/>
      <c r="AB713" s="1"/>
      <c r="AC713" s="1"/>
      <c r="AD713" s="1"/>
      <c r="AE713" s="1"/>
      <c r="AF713" s="1"/>
    </row>
    <row r="714" spans="1:32" ht="15.75" customHeight="1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1"/>
      <c r="P714" s="20"/>
      <c r="Q714" s="21"/>
      <c r="R714" s="21"/>
      <c r="S714" s="21"/>
      <c r="T714" s="20"/>
      <c r="U714" s="21"/>
      <c r="V714" s="21"/>
      <c r="W714" s="21"/>
      <c r="X714" s="21"/>
      <c r="Y714" s="21"/>
      <c r="Z714" s="20"/>
      <c r="AA714" s="23"/>
      <c r="AB714" s="1"/>
      <c r="AC714" s="1"/>
      <c r="AD714" s="1"/>
      <c r="AE714" s="1"/>
      <c r="AF714" s="1"/>
    </row>
    <row r="715" spans="1:32" ht="15.75" customHeight="1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1"/>
      <c r="P715" s="20"/>
      <c r="Q715" s="21"/>
      <c r="R715" s="21"/>
      <c r="S715" s="21"/>
      <c r="T715" s="20"/>
      <c r="U715" s="21"/>
      <c r="V715" s="21"/>
      <c r="W715" s="21"/>
      <c r="X715" s="21"/>
      <c r="Y715" s="21"/>
      <c r="Z715" s="20"/>
      <c r="AA715" s="23"/>
      <c r="AB715" s="1"/>
      <c r="AC715" s="1"/>
      <c r="AD715" s="1"/>
      <c r="AE715" s="1"/>
      <c r="AF715" s="1"/>
    </row>
    <row r="716" spans="1:32" ht="15.75" customHeight="1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1"/>
      <c r="P716" s="20"/>
      <c r="Q716" s="21"/>
      <c r="R716" s="21"/>
      <c r="S716" s="21"/>
      <c r="T716" s="20"/>
      <c r="U716" s="21"/>
      <c r="V716" s="21"/>
      <c r="W716" s="21"/>
      <c r="X716" s="21"/>
      <c r="Y716" s="21"/>
      <c r="Z716" s="20"/>
      <c r="AA716" s="23"/>
      <c r="AB716" s="1"/>
      <c r="AC716" s="1"/>
      <c r="AD716" s="1"/>
      <c r="AE716" s="1"/>
      <c r="AF716" s="1"/>
    </row>
    <row r="717" spans="1:32" ht="15.75" customHeight="1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1"/>
      <c r="P717" s="20"/>
      <c r="Q717" s="21"/>
      <c r="R717" s="21"/>
      <c r="S717" s="21"/>
      <c r="T717" s="20"/>
      <c r="U717" s="21"/>
      <c r="V717" s="21"/>
      <c r="W717" s="21"/>
      <c r="X717" s="21"/>
      <c r="Y717" s="21"/>
      <c r="Z717" s="20"/>
      <c r="AA717" s="23"/>
      <c r="AB717" s="1"/>
      <c r="AC717" s="1"/>
      <c r="AD717" s="1"/>
      <c r="AE717" s="1"/>
      <c r="AF717" s="1"/>
    </row>
    <row r="718" spans="1:32" ht="15.75" customHeight="1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1"/>
      <c r="P718" s="20"/>
      <c r="Q718" s="21"/>
      <c r="R718" s="21"/>
      <c r="S718" s="21"/>
      <c r="T718" s="20"/>
      <c r="U718" s="21"/>
      <c r="V718" s="21"/>
      <c r="W718" s="21"/>
      <c r="X718" s="21"/>
      <c r="Y718" s="21"/>
      <c r="Z718" s="20"/>
      <c r="AA718" s="23"/>
      <c r="AB718" s="1"/>
      <c r="AC718" s="1"/>
      <c r="AD718" s="1"/>
      <c r="AE718" s="1"/>
      <c r="AF718" s="1"/>
    </row>
    <row r="719" spans="1:32" ht="15.75" customHeight="1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1"/>
      <c r="P719" s="20"/>
      <c r="Q719" s="21"/>
      <c r="R719" s="21"/>
      <c r="S719" s="21"/>
      <c r="T719" s="20"/>
      <c r="U719" s="21"/>
      <c r="V719" s="21"/>
      <c r="W719" s="21"/>
      <c r="X719" s="21"/>
      <c r="Y719" s="21"/>
      <c r="Z719" s="20"/>
      <c r="AA719" s="23"/>
      <c r="AB719" s="1"/>
      <c r="AC719" s="1"/>
      <c r="AD719" s="1"/>
      <c r="AE719" s="1"/>
      <c r="AF719" s="1"/>
    </row>
    <row r="720" spans="1:32" ht="15.75" customHeight="1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1"/>
      <c r="P720" s="20"/>
      <c r="Q720" s="21"/>
      <c r="R720" s="21"/>
      <c r="S720" s="21"/>
      <c r="T720" s="20"/>
      <c r="U720" s="21"/>
      <c r="V720" s="21"/>
      <c r="W720" s="21"/>
      <c r="X720" s="21"/>
      <c r="Y720" s="21"/>
      <c r="Z720" s="20"/>
      <c r="AA720" s="23"/>
      <c r="AB720" s="1"/>
      <c r="AC720" s="1"/>
      <c r="AD720" s="1"/>
      <c r="AE720" s="1"/>
      <c r="AF720" s="1"/>
    </row>
    <row r="721" spans="1:32" ht="15.75" customHeight="1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1"/>
      <c r="P721" s="20"/>
      <c r="Q721" s="21"/>
      <c r="R721" s="21"/>
      <c r="S721" s="21"/>
      <c r="T721" s="20"/>
      <c r="U721" s="21"/>
      <c r="V721" s="21"/>
      <c r="W721" s="21"/>
      <c r="X721" s="21"/>
      <c r="Y721" s="21"/>
      <c r="Z721" s="20"/>
      <c r="AA721" s="23"/>
      <c r="AB721" s="1"/>
      <c r="AC721" s="1"/>
      <c r="AD721" s="1"/>
      <c r="AE721" s="1"/>
      <c r="AF721" s="1"/>
    </row>
    <row r="722" spans="1:32" ht="15.75" customHeight="1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1"/>
      <c r="P722" s="20"/>
      <c r="Q722" s="21"/>
      <c r="R722" s="21"/>
      <c r="S722" s="21"/>
      <c r="T722" s="20"/>
      <c r="U722" s="21"/>
      <c r="V722" s="21"/>
      <c r="W722" s="21"/>
      <c r="X722" s="21"/>
      <c r="Y722" s="21"/>
      <c r="Z722" s="20"/>
      <c r="AA722" s="23"/>
      <c r="AB722" s="1"/>
      <c r="AC722" s="1"/>
      <c r="AD722" s="1"/>
      <c r="AE722" s="1"/>
      <c r="AF722" s="1"/>
    </row>
    <row r="723" spans="1:32" ht="15.75" customHeight="1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1"/>
      <c r="P723" s="20"/>
      <c r="Q723" s="21"/>
      <c r="R723" s="21"/>
      <c r="S723" s="21"/>
      <c r="T723" s="20"/>
      <c r="U723" s="21"/>
      <c r="V723" s="21"/>
      <c r="W723" s="21"/>
      <c r="X723" s="21"/>
      <c r="Y723" s="21"/>
      <c r="Z723" s="20"/>
      <c r="AA723" s="23"/>
      <c r="AB723" s="1"/>
      <c r="AC723" s="1"/>
      <c r="AD723" s="1"/>
      <c r="AE723" s="1"/>
      <c r="AF723" s="1"/>
    </row>
    <row r="724" spans="1:32" ht="15.75" customHeight="1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1"/>
      <c r="P724" s="20"/>
      <c r="Q724" s="21"/>
      <c r="R724" s="21"/>
      <c r="S724" s="21"/>
      <c r="T724" s="20"/>
      <c r="U724" s="21"/>
      <c r="V724" s="21"/>
      <c r="W724" s="21"/>
      <c r="X724" s="21"/>
      <c r="Y724" s="21"/>
      <c r="Z724" s="20"/>
      <c r="AA724" s="23"/>
      <c r="AB724" s="1"/>
      <c r="AC724" s="1"/>
      <c r="AD724" s="1"/>
      <c r="AE724" s="1"/>
      <c r="AF724" s="1"/>
    </row>
    <row r="725" spans="1:32" ht="15.75" customHeight="1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1"/>
      <c r="P725" s="20"/>
      <c r="Q725" s="21"/>
      <c r="R725" s="21"/>
      <c r="S725" s="21"/>
      <c r="T725" s="20"/>
      <c r="U725" s="21"/>
      <c r="V725" s="21"/>
      <c r="W725" s="21"/>
      <c r="X725" s="21"/>
      <c r="Y725" s="21"/>
      <c r="Z725" s="20"/>
      <c r="AA725" s="23"/>
      <c r="AB725" s="1"/>
      <c r="AC725" s="1"/>
      <c r="AD725" s="1"/>
      <c r="AE725" s="1"/>
      <c r="AF725" s="1"/>
    </row>
    <row r="726" spans="1:32" ht="15.75" customHeight="1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1"/>
      <c r="P726" s="20"/>
      <c r="Q726" s="21"/>
      <c r="R726" s="21"/>
      <c r="S726" s="21"/>
      <c r="T726" s="20"/>
      <c r="U726" s="21"/>
      <c r="V726" s="21"/>
      <c r="W726" s="21"/>
      <c r="X726" s="21"/>
      <c r="Y726" s="21"/>
      <c r="Z726" s="20"/>
      <c r="AA726" s="23"/>
      <c r="AB726" s="1"/>
      <c r="AC726" s="1"/>
      <c r="AD726" s="1"/>
      <c r="AE726" s="1"/>
      <c r="AF726" s="1"/>
    </row>
    <row r="727" spans="1:32" ht="15.75" customHeight="1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1"/>
      <c r="P727" s="20"/>
      <c r="Q727" s="21"/>
      <c r="R727" s="21"/>
      <c r="S727" s="21"/>
      <c r="T727" s="20"/>
      <c r="U727" s="21"/>
      <c r="V727" s="21"/>
      <c r="W727" s="21"/>
      <c r="X727" s="21"/>
      <c r="Y727" s="21"/>
      <c r="Z727" s="20"/>
      <c r="AA727" s="23"/>
      <c r="AB727" s="1"/>
      <c r="AC727" s="1"/>
      <c r="AD727" s="1"/>
      <c r="AE727" s="1"/>
      <c r="AF727" s="1"/>
    </row>
    <row r="728" spans="1:32" ht="15.75" customHeight="1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1"/>
      <c r="P728" s="20"/>
      <c r="Q728" s="21"/>
      <c r="R728" s="21"/>
      <c r="S728" s="21"/>
      <c r="T728" s="20"/>
      <c r="U728" s="21"/>
      <c r="V728" s="21"/>
      <c r="W728" s="21"/>
      <c r="X728" s="21"/>
      <c r="Y728" s="21"/>
      <c r="Z728" s="20"/>
      <c r="AA728" s="23"/>
      <c r="AB728" s="1"/>
      <c r="AC728" s="1"/>
      <c r="AD728" s="1"/>
      <c r="AE728" s="1"/>
      <c r="AF728" s="1"/>
    </row>
    <row r="729" spans="1:32" ht="15.75" customHeight="1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1"/>
      <c r="P729" s="20"/>
      <c r="Q729" s="21"/>
      <c r="R729" s="21"/>
      <c r="S729" s="21"/>
      <c r="T729" s="20"/>
      <c r="U729" s="21"/>
      <c r="V729" s="21"/>
      <c r="W729" s="21"/>
      <c r="X729" s="21"/>
      <c r="Y729" s="21"/>
      <c r="Z729" s="20"/>
      <c r="AA729" s="23"/>
      <c r="AB729" s="1"/>
      <c r="AC729" s="1"/>
      <c r="AD729" s="1"/>
      <c r="AE729" s="1"/>
      <c r="AF729" s="1"/>
    </row>
    <row r="730" spans="1:32" ht="15.75" customHeight="1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1"/>
      <c r="P730" s="20"/>
      <c r="Q730" s="21"/>
      <c r="R730" s="21"/>
      <c r="S730" s="21"/>
      <c r="T730" s="20"/>
      <c r="U730" s="21"/>
      <c r="V730" s="21"/>
      <c r="W730" s="21"/>
      <c r="X730" s="21"/>
      <c r="Y730" s="21"/>
      <c r="Z730" s="20"/>
      <c r="AA730" s="23"/>
      <c r="AB730" s="1"/>
      <c r="AC730" s="1"/>
      <c r="AD730" s="1"/>
      <c r="AE730" s="1"/>
      <c r="AF730" s="1"/>
    </row>
    <row r="731" spans="1:32" ht="15.75" customHeight="1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1"/>
      <c r="P731" s="20"/>
      <c r="Q731" s="21"/>
      <c r="R731" s="21"/>
      <c r="S731" s="21"/>
      <c r="T731" s="20"/>
      <c r="U731" s="21"/>
      <c r="V731" s="21"/>
      <c r="W731" s="21"/>
      <c r="X731" s="21"/>
      <c r="Y731" s="21"/>
      <c r="Z731" s="20"/>
      <c r="AA731" s="23"/>
      <c r="AB731" s="1"/>
      <c r="AC731" s="1"/>
      <c r="AD731" s="1"/>
      <c r="AE731" s="1"/>
      <c r="AF731" s="1"/>
    </row>
    <row r="732" spans="1:32" ht="15.75" customHeight="1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1"/>
      <c r="P732" s="20"/>
      <c r="Q732" s="21"/>
      <c r="R732" s="21"/>
      <c r="S732" s="21"/>
      <c r="T732" s="20"/>
      <c r="U732" s="21"/>
      <c r="V732" s="21"/>
      <c r="W732" s="21"/>
      <c r="X732" s="21"/>
      <c r="Y732" s="21"/>
      <c r="Z732" s="20"/>
      <c r="AA732" s="23"/>
      <c r="AB732" s="1"/>
      <c r="AC732" s="1"/>
      <c r="AD732" s="1"/>
      <c r="AE732" s="1"/>
      <c r="AF732" s="1"/>
    </row>
    <row r="733" spans="1:32" ht="15.75" customHeight="1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1"/>
      <c r="P733" s="20"/>
      <c r="Q733" s="21"/>
      <c r="R733" s="21"/>
      <c r="S733" s="21"/>
      <c r="T733" s="20"/>
      <c r="U733" s="21"/>
      <c r="V733" s="21"/>
      <c r="W733" s="21"/>
      <c r="X733" s="21"/>
      <c r="Y733" s="21"/>
      <c r="Z733" s="20"/>
      <c r="AA733" s="23"/>
      <c r="AB733" s="1"/>
      <c r="AC733" s="1"/>
      <c r="AD733" s="1"/>
      <c r="AE733" s="1"/>
      <c r="AF733" s="1"/>
    </row>
    <row r="734" spans="1:32" ht="15.75" customHeight="1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1"/>
      <c r="P734" s="20"/>
      <c r="Q734" s="21"/>
      <c r="R734" s="21"/>
      <c r="S734" s="21"/>
      <c r="T734" s="20"/>
      <c r="U734" s="21"/>
      <c r="V734" s="21"/>
      <c r="W734" s="21"/>
      <c r="X734" s="21"/>
      <c r="Y734" s="21"/>
      <c r="Z734" s="20"/>
      <c r="AA734" s="23"/>
      <c r="AB734" s="1"/>
      <c r="AC734" s="1"/>
      <c r="AD734" s="1"/>
      <c r="AE734" s="1"/>
      <c r="AF734" s="1"/>
    </row>
    <row r="735" spans="1:32" ht="15.75" customHeight="1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1"/>
      <c r="P735" s="20"/>
      <c r="Q735" s="21"/>
      <c r="R735" s="21"/>
      <c r="S735" s="21"/>
      <c r="T735" s="20"/>
      <c r="U735" s="21"/>
      <c r="V735" s="21"/>
      <c r="W735" s="21"/>
      <c r="X735" s="21"/>
      <c r="Y735" s="21"/>
      <c r="Z735" s="20"/>
      <c r="AA735" s="23"/>
      <c r="AB735" s="1"/>
      <c r="AC735" s="1"/>
      <c r="AD735" s="1"/>
      <c r="AE735" s="1"/>
      <c r="AF735" s="1"/>
    </row>
    <row r="736" spans="1:32" ht="15.75" customHeight="1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1"/>
      <c r="P736" s="20"/>
      <c r="Q736" s="21"/>
      <c r="R736" s="21"/>
      <c r="S736" s="21"/>
      <c r="T736" s="20"/>
      <c r="U736" s="21"/>
      <c r="V736" s="21"/>
      <c r="W736" s="21"/>
      <c r="X736" s="21"/>
      <c r="Y736" s="21"/>
      <c r="Z736" s="20"/>
      <c r="AA736" s="23"/>
      <c r="AB736" s="1"/>
      <c r="AC736" s="1"/>
      <c r="AD736" s="1"/>
      <c r="AE736" s="1"/>
      <c r="AF736" s="1"/>
    </row>
    <row r="737" spans="1:32" ht="15.75" customHeight="1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1"/>
      <c r="P737" s="20"/>
      <c r="Q737" s="21"/>
      <c r="R737" s="21"/>
      <c r="S737" s="21"/>
      <c r="T737" s="20"/>
      <c r="U737" s="21"/>
      <c r="V737" s="21"/>
      <c r="W737" s="21"/>
      <c r="X737" s="21"/>
      <c r="Y737" s="21"/>
      <c r="Z737" s="20"/>
      <c r="AA737" s="23"/>
      <c r="AB737" s="1"/>
      <c r="AC737" s="1"/>
      <c r="AD737" s="1"/>
      <c r="AE737" s="1"/>
      <c r="AF737" s="1"/>
    </row>
    <row r="738" spans="1:32" ht="15.75" customHeight="1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1"/>
      <c r="P738" s="20"/>
      <c r="Q738" s="21"/>
      <c r="R738" s="21"/>
      <c r="S738" s="21"/>
      <c r="T738" s="20"/>
      <c r="U738" s="21"/>
      <c r="V738" s="21"/>
      <c r="W738" s="21"/>
      <c r="X738" s="21"/>
      <c r="Y738" s="21"/>
      <c r="Z738" s="20"/>
      <c r="AA738" s="23"/>
      <c r="AB738" s="1"/>
      <c r="AC738" s="1"/>
      <c r="AD738" s="1"/>
      <c r="AE738" s="1"/>
      <c r="AF738" s="1"/>
    </row>
    <row r="739" spans="1:32" ht="15.75" customHeight="1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1"/>
      <c r="P739" s="20"/>
      <c r="Q739" s="21"/>
      <c r="R739" s="21"/>
      <c r="S739" s="21"/>
      <c r="T739" s="20"/>
      <c r="U739" s="21"/>
      <c r="V739" s="21"/>
      <c r="W739" s="21"/>
      <c r="X739" s="21"/>
      <c r="Y739" s="21"/>
      <c r="Z739" s="20"/>
      <c r="AA739" s="23"/>
      <c r="AB739" s="1"/>
      <c r="AC739" s="1"/>
      <c r="AD739" s="1"/>
      <c r="AE739" s="1"/>
      <c r="AF739" s="1"/>
    </row>
    <row r="740" spans="1:32" ht="15.75" customHeight="1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1"/>
      <c r="P740" s="20"/>
      <c r="Q740" s="21"/>
      <c r="R740" s="21"/>
      <c r="S740" s="21"/>
      <c r="T740" s="20"/>
      <c r="U740" s="21"/>
      <c r="V740" s="21"/>
      <c r="W740" s="21"/>
      <c r="X740" s="21"/>
      <c r="Y740" s="21"/>
      <c r="Z740" s="20"/>
      <c r="AA740" s="23"/>
      <c r="AB740" s="1"/>
      <c r="AC740" s="1"/>
      <c r="AD740" s="1"/>
      <c r="AE740" s="1"/>
      <c r="AF740" s="1"/>
    </row>
    <row r="741" spans="1:32" ht="15.75" customHeight="1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1"/>
      <c r="P741" s="20"/>
      <c r="Q741" s="21"/>
      <c r="R741" s="21"/>
      <c r="S741" s="21"/>
      <c r="T741" s="20"/>
      <c r="U741" s="21"/>
      <c r="V741" s="21"/>
      <c r="W741" s="21"/>
      <c r="X741" s="21"/>
      <c r="Y741" s="21"/>
      <c r="Z741" s="20"/>
      <c r="AA741" s="23"/>
      <c r="AB741" s="1"/>
      <c r="AC741" s="1"/>
      <c r="AD741" s="1"/>
      <c r="AE741" s="1"/>
      <c r="AF741" s="1"/>
    </row>
    <row r="742" spans="1:32" ht="15.75" customHeight="1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1"/>
      <c r="P742" s="20"/>
      <c r="Q742" s="21"/>
      <c r="R742" s="21"/>
      <c r="S742" s="21"/>
      <c r="T742" s="20"/>
      <c r="U742" s="21"/>
      <c r="V742" s="21"/>
      <c r="W742" s="21"/>
      <c r="X742" s="21"/>
      <c r="Y742" s="21"/>
      <c r="Z742" s="20"/>
      <c r="AA742" s="23"/>
      <c r="AB742" s="1"/>
      <c r="AC742" s="1"/>
      <c r="AD742" s="1"/>
      <c r="AE742" s="1"/>
      <c r="AF742" s="1"/>
    </row>
    <row r="743" spans="1:32" ht="15.75" customHeight="1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1"/>
      <c r="P743" s="20"/>
      <c r="Q743" s="21"/>
      <c r="R743" s="21"/>
      <c r="S743" s="21"/>
      <c r="T743" s="20"/>
      <c r="U743" s="21"/>
      <c r="V743" s="21"/>
      <c r="W743" s="21"/>
      <c r="X743" s="21"/>
      <c r="Y743" s="21"/>
      <c r="Z743" s="20"/>
      <c r="AA743" s="23"/>
      <c r="AB743" s="1"/>
      <c r="AC743" s="1"/>
      <c r="AD743" s="1"/>
      <c r="AE743" s="1"/>
      <c r="AF743" s="1"/>
    </row>
    <row r="744" spans="1:32" ht="15.75" customHeight="1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1"/>
      <c r="P744" s="20"/>
      <c r="Q744" s="21"/>
      <c r="R744" s="21"/>
      <c r="S744" s="21"/>
      <c r="T744" s="20"/>
      <c r="U744" s="21"/>
      <c r="V744" s="21"/>
      <c r="W744" s="21"/>
      <c r="X744" s="21"/>
      <c r="Y744" s="21"/>
      <c r="Z744" s="20"/>
      <c r="AA744" s="23"/>
      <c r="AB744" s="1"/>
      <c r="AC744" s="1"/>
      <c r="AD744" s="1"/>
      <c r="AE744" s="1"/>
      <c r="AF744" s="1"/>
    </row>
    <row r="745" spans="1:32" ht="15.75" customHeight="1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1"/>
      <c r="P745" s="20"/>
      <c r="Q745" s="21"/>
      <c r="R745" s="21"/>
      <c r="S745" s="21"/>
      <c r="T745" s="20"/>
      <c r="U745" s="21"/>
      <c r="V745" s="21"/>
      <c r="W745" s="21"/>
      <c r="X745" s="21"/>
      <c r="Y745" s="21"/>
      <c r="Z745" s="20"/>
      <c r="AA745" s="23"/>
      <c r="AB745" s="1"/>
      <c r="AC745" s="1"/>
      <c r="AD745" s="1"/>
      <c r="AE745" s="1"/>
      <c r="AF745" s="1"/>
    </row>
    <row r="746" spans="1:32" ht="15.75" customHeight="1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1"/>
      <c r="P746" s="20"/>
      <c r="Q746" s="21"/>
      <c r="R746" s="21"/>
      <c r="S746" s="21"/>
      <c r="T746" s="20"/>
      <c r="U746" s="21"/>
      <c r="V746" s="21"/>
      <c r="W746" s="21"/>
      <c r="X746" s="21"/>
      <c r="Y746" s="21"/>
      <c r="Z746" s="20"/>
      <c r="AA746" s="23"/>
      <c r="AB746" s="1"/>
      <c r="AC746" s="1"/>
      <c r="AD746" s="1"/>
      <c r="AE746" s="1"/>
      <c r="AF746" s="1"/>
    </row>
    <row r="747" spans="1:32" ht="15.75" customHeight="1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1"/>
      <c r="P747" s="20"/>
      <c r="Q747" s="21"/>
      <c r="R747" s="21"/>
      <c r="S747" s="21"/>
      <c r="T747" s="20"/>
      <c r="U747" s="21"/>
      <c r="V747" s="21"/>
      <c r="W747" s="21"/>
      <c r="X747" s="21"/>
      <c r="Y747" s="21"/>
      <c r="Z747" s="20"/>
      <c r="AA747" s="23"/>
      <c r="AB747" s="1"/>
      <c r="AC747" s="1"/>
      <c r="AD747" s="1"/>
      <c r="AE747" s="1"/>
      <c r="AF747" s="1"/>
    </row>
    <row r="748" spans="1:32" ht="15.75" customHeight="1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1"/>
      <c r="P748" s="20"/>
      <c r="Q748" s="21"/>
      <c r="R748" s="21"/>
      <c r="S748" s="21"/>
      <c r="T748" s="20"/>
      <c r="U748" s="21"/>
      <c r="V748" s="21"/>
      <c r="W748" s="21"/>
      <c r="X748" s="21"/>
      <c r="Y748" s="21"/>
      <c r="Z748" s="20"/>
      <c r="AA748" s="23"/>
      <c r="AB748" s="1"/>
      <c r="AC748" s="1"/>
      <c r="AD748" s="1"/>
      <c r="AE748" s="1"/>
      <c r="AF748" s="1"/>
    </row>
    <row r="749" spans="1:32" ht="15.75" customHeight="1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1"/>
      <c r="P749" s="20"/>
      <c r="Q749" s="21"/>
      <c r="R749" s="21"/>
      <c r="S749" s="21"/>
      <c r="T749" s="20"/>
      <c r="U749" s="21"/>
      <c r="V749" s="21"/>
      <c r="W749" s="21"/>
      <c r="X749" s="21"/>
      <c r="Y749" s="21"/>
      <c r="Z749" s="20"/>
      <c r="AA749" s="23"/>
      <c r="AB749" s="1"/>
      <c r="AC749" s="1"/>
      <c r="AD749" s="1"/>
      <c r="AE749" s="1"/>
      <c r="AF749" s="1"/>
    </row>
    <row r="750" spans="1:32" ht="15.75" customHeight="1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1"/>
      <c r="P750" s="20"/>
      <c r="Q750" s="21"/>
      <c r="R750" s="21"/>
      <c r="S750" s="21"/>
      <c r="T750" s="20"/>
      <c r="U750" s="21"/>
      <c r="V750" s="21"/>
      <c r="W750" s="21"/>
      <c r="X750" s="21"/>
      <c r="Y750" s="21"/>
      <c r="Z750" s="20"/>
      <c r="AA750" s="23"/>
      <c r="AB750" s="1"/>
      <c r="AC750" s="1"/>
      <c r="AD750" s="1"/>
      <c r="AE750" s="1"/>
      <c r="AF750" s="1"/>
    </row>
    <row r="751" spans="1:32" ht="15.75" customHeight="1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1"/>
      <c r="P751" s="20"/>
      <c r="Q751" s="21"/>
      <c r="R751" s="21"/>
      <c r="S751" s="21"/>
      <c r="T751" s="20"/>
      <c r="U751" s="21"/>
      <c r="V751" s="21"/>
      <c r="W751" s="21"/>
      <c r="X751" s="21"/>
      <c r="Y751" s="21"/>
      <c r="Z751" s="20"/>
      <c r="AA751" s="23"/>
      <c r="AB751" s="1"/>
      <c r="AC751" s="1"/>
      <c r="AD751" s="1"/>
      <c r="AE751" s="1"/>
      <c r="AF751" s="1"/>
    </row>
    <row r="752" spans="1:32" ht="15.75" customHeight="1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1"/>
      <c r="P752" s="20"/>
      <c r="Q752" s="21"/>
      <c r="R752" s="21"/>
      <c r="S752" s="21"/>
      <c r="T752" s="20"/>
      <c r="U752" s="21"/>
      <c r="V752" s="21"/>
      <c r="W752" s="21"/>
      <c r="X752" s="21"/>
      <c r="Y752" s="21"/>
      <c r="Z752" s="20"/>
      <c r="AA752" s="23"/>
      <c r="AB752" s="1"/>
      <c r="AC752" s="1"/>
      <c r="AD752" s="1"/>
      <c r="AE752" s="1"/>
      <c r="AF752" s="1"/>
    </row>
    <row r="753" spans="1:32" ht="15.75" customHeight="1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1"/>
      <c r="P753" s="20"/>
      <c r="Q753" s="21"/>
      <c r="R753" s="21"/>
      <c r="S753" s="21"/>
      <c r="T753" s="20"/>
      <c r="U753" s="21"/>
      <c r="V753" s="21"/>
      <c r="W753" s="21"/>
      <c r="X753" s="21"/>
      <c r="Y753" s="21"/>
      <c r="Z753" s="20"/>
      <c r="AA753" s="23"/>
      <c r="AB753" s="1"/>
      <c r="AC753" s="1"/>
      <c r="AD753" s="1"/>
      <c r="AE753" s="1"/>
      <c r="AF753" s="1"/>
    </row>
    <row r="754" spans="1:32" ht="15.75" customHeight="1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1"/>
      <c r="P754" s="20"/>
      <c r="Q754" s="21"/>
      <c r="R754" s="21"/>
      <c r="S754" s="21"/>
      <c r="T754" s="20"/>
      <c r="U754" s="21"/>
      <c r="V754" s="21"/>
      <c r="W754" s="21"/>
      <c r="X754" s="21"/>
      <c r="Y754" s="21"/>
      <c r="Z754" s="20"/>
      <c r="AA754" s="23"/>
      <c r="AB754" s="1"/>
      <c r="AC754" s="1"/>
      <c r="AD754" s="1"/>
      <c r="AE754" s="1"/>
      <c r="AF754" s="1"/>
    </row>
    <row r="755" spans="1:32" ht="15.75" customHeight="1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1"/>
      <c r="P755" s="20"/>
      <c r="Q755" s="21"/>
      <c r="R755" s="21"/>
      <c r="S755" s="21"/>
      <c r="T755" s="20"/>
      <c r="U755" s="21"/>
      <c r="V755" s="21"/>
      <c r="W755" s="21"/>
      <c r="X755" s="21"/>
      <c r="Y755" s="21"/>
      <c r="Z755" s="20"/>
      <c r="AA755" s="23"/>
      <c r="AB755" s="1"/>
      <c r="AC755" s="1"/>
      <c r="AD755" s="1"/>
      <c r="AE755" s="1"/>
      <c r="AF755" s="1"/>
    </row>
    <row r="756" spans="1:32" ht="15.75" customHeight="1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1"/>
      <c r="P756" s="20"/>
      <c r="Q756" s="21"/>
      <c r="R756" s="21"/>
      <c r="S756" s="21"/>
      <c r="T756" s="20"/>
      <c r="U756" s="21"/>
      <c r="V756" s="21"/>
      <c r="W756" s="21"/>
      <c r="X756" s="21"/>
      <c r="Y756" s="21"/>
      <c r="Z756" s="20"/>
      <c r="AA756" s="23"/>
      <c r="AB756" s="1"/>
      <c r="AC756" s="1"/>
      <c r="AD756" s="1"/>
      <c r="AE756" s="1"/>
      <c r="AF756" s="1"/>
    </row>
    <row r="757" spans="1:32" ht="15.75" customHeight="1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1"/>
      <c r="P757" s="20"/>
      <c r="Q757" s="21"/>
      <c r="R757" s="21"/>
      <c r="S757" s="21"/>
      <c r="T757" s="20"/>
      <c r="U757" s="21"/>
      <c r="V757" s="21"/>
      <c r="W757" s="21"/>
      <c r="X757" s="21"/>
      <c r="Y757" s="21"/>
      <c r="Z757" s="20"/>
      <c r="AA757" s="23"/>
      <c r="AB757" s="1"/>
      <c r="AC757" s="1"/>
      <c r="AD757" s="1"/>
      <c r="AE757" s="1"/>
      <c r="AF757" s="1"/>
    </row>
    <row r="758" spans="1:32" ht="15.75" customHeight="1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1"/>
      <c r="P758" s="20"/>
      <c r="Q758" s="21"/>
      <c r="R758" s="21"/>
      <c r="S758" s="21"/>
      <c r="T758" s="20"/>
      <c r="U758" s="21"/>
      <c r="V758" s="21"/>
      <c r="W758" s="21"/>
      <c r="X758" s="21"/>
      <c r="Y758" s="21"/>
      <c r="Z758" s="20"/>
      <c r="AA758" s="23"/>
      <c r="AB758" s="1"/>
      <c r="AC758" s="1"/>
      <c r="AD758" s="1"/>
      <c r="AE758" s="1"/>
      <c r="AF758" s="1"/>
    </row>
    <row r="759" spans="1:32" ht="15.75" customHeight="1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1"/>
      <c r="P759" s="20"/>
      <c r="Q759" s="21"/>
      <c r="R759" s="21"/>
      <c r="S759" s="21"/>
      <c r="T759" s="20"/>
      <c r="U759" s="21"/>
      <c r="V759" s="21"/>
      <c r="W759" s="21"/>
      <c r="X759" s="21"/>
      <c r="Y759" s="21"/>
      <c r="Z759" s="20"/>
      <c r="AA759" s="23"/>
      <c r="AB759" s="1"/>
      <c r="AC759" s="1"/>
      <c r="AD759" s="1"/>
      <c r="AE759" s="1"/>
      <c r="AF759" s="1"/>
    </row>
    <row r="760" spans="1:32" ht="15.75" customHeight="1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1"/>
      <c r="P760" s="20"/>
      <c r="Q760" s="21"/>
      <c r="R760" s="21"/>
      <c r="S760" s="21"/>
      <c r="T760" s="20"/>
      <c r="U760" s="21"/>
      <c r="V760" s="21"/>
      <c r="W760" s="21"/>
      <c r="X760" s="21"/>
      <c r="Y760" s="21"/>
      <c r="Z760" s="20"/>
      <c r="AA760" s="23"/>
      <c r="AB760" s="1"/>
      <c r="AC760" s="1"/>
      <c r="AD760" s="1"/>
      <c r="AE760" s="1"/>
      <c r="AF760" s="1"/>
    </row>
    <row r="761" spans="1:32" ht="15.75" customHeight="1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1"/>
      <c r="P761" s="20"/>
      <c r="Q761" s="21"/>
      <c r="R761" s="21"/>
      <c r="S761" s="21"/>
      <c r="T761" s="20"/>
      <c r="U761" s="21"/>
      <c r="V761" s="21"/>
      <c r="W761" s="21"/>
      <c r="X761" s="21"/>
      <c r="Y761" s="21"/>
      <c r="Z761" s="20"/>
      <c r="AA761" s="23"/>
      <c r="AB761" s="1"/>
      <c r="AC761" s="1"/>
      <c r="AD761" s="1"/>
      <c r="AE761" s="1"/>
      <c r="AF761" s="1"/>
    </row>
    <row r="762" spans="1:32" ht="15.75" customHeight="1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1"/>
      <c r="P762" s="20"/>
      <c r="Q762" s="21"/>
      <c r="R762" s="21"/>
      <c r="S762" s="21"/>
      <c r="T762" s="20"/>
      <c r="U762" s="21"/>
      <c r="V762" s="21"/>
      <c r="W762" s="21"/>
      <c r="X762" s="21"/>
      <c r="Y762" s="21"/>
      <c r="Z762" s="20"/>
      <c r="AA762" s="23"/>
      <c r="AB762" s="1"/>
      <c r="AC762" s="1"/>
      <c r="AD762" s="1"/>
      <c r="AE762" s="1"/>
      <c r="AF762" s="1"/>
    </row>
    <row r="763" spans="1:32" ht="15.75" customHeight="1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1"/>
      <c r="P763" s="20"/>
      <c r="Q763" s="21"/>
      <c r="R763" s="21"/>
      <c r="S763" s="21"/>
      <c r="T763" s="20"/>
      <c r="U763" s="21"/>
      <c r="V763" s="21"/>
      <c r="W763" s="21"/>
      <c r="X763" s="21"/>
      <c r="Y763" s="21"/>
      <c r="Z763" s="20"/>
      <c r="AA763" s="23"/>
      <c r="AB763" s="1"/>
      <c r="AC763" s="1"/>
      <c r="AD763" s="1"/>
      <c r="AE763" s="1"/>
      <c r="AF763" s="1"/>
    </row>
    <row r="764" spans="1:32" ht="15.75" customHeight="1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1"/>
      <c r="P764" s="20"/>
      <c r="Q764" s="21"/>
      <c r="R764" s="21"/>
      <c r="S764" s="21"/>
      <c r="T764" s="20"/>
      <c r="U764" s="21"/>
      <c r="V764" s="21"/>
      <c r="W764" s="21"/>
      <c r="X764" s="21"/>
      <c r="Y764" s="21"/>
      <c r="Z764" s="20"/>
      <c r="AA764" s="23"/>
      <c r="AB764" s="1"/>
      <c r="AC764" s="1"/>
      <c r="AD764" s="1"/>
      <c r="AE764" s="1"/>
      <c r="AF764" s="1"/>
    </row>
    <row r="765" spans="1:32" ht="15.75" customHeight="1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1"/>
      <c r="P765" s="20"/>
      <c r="Q765" s="21"/>
      <c r="R765" s="21"/>
      <c r="S765" s="21"/>
      <c r="T765" s="20"/>
      <c r="U765" s="21"/>
      <c r="V765" s="21"/>
      <c r="W765" s="21"/>
      <c r="X765" s="21"/>
      <c r="Y765" s="21"/>
      <c r="Z765" s="20"/>
      <c r="AA765" s="23"/>
      <c r="AB765" s="1"/>
      <c r="AC765" s="1"/>
      <c r="AD765" s="1"/>
      <c r="AE765" s="1"/>
      <c r="AF765" s="1"/>
    </row>
    <row r="766" spans="1:32" ht="15.75" customHeight="1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1"/>
      <c r="P766" s="20"/>
      <c r="Q766" s="21"/>
      <c r="R766" s="21"/>
      <c r="S766" s="21"/>
      <c r="T766" s="20"/>
      <c r="U766" s="21"/>
      <c r="V766" s="21"/>
      <c r="W766" s="21"/>
      <c r="X766" s="21"/>
      <c r="Y766" s="21"/>
      <c r="Z766" s="20"/>
      <c r="AA766" s="23"/>
      <c r="AB766" s="1"/>
      <c r="AC766" s="1"/>
      <c r="AD766" s="1"/>
      <c r="AE766" s="1"/>
      <c r="AF766" s="1"/>
    </row>
    <row r="767" spans="1:32" ht="15.75" customHeight="1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1"/>
      <c r="P767" s="20"/>
      <c r="Q767" s="21"/>
      <c r="R767" s="21"/>
      <c r="S767" s="21"/>
      <c r="T767" s="20"/>
      <c r="U767" s="21"/>
      <c r="V767" s="21"/>
      <c r="W767" s="21"/>
      <c r="X767" s="21"/>
      <c r="Y767" s="21"/>
      <c r="Z767" s="20"/>
      <c r="AA767" s="23"/>
      <c r="AB767" s="1"/>
      <c r="AC767" s="1"/>
      <c r="AD767" s="1"/>
      <c r="AE767" s="1"/>
      <c r="AF767" s="1"/>
    </row>
    <row r="768" spans="1:32" ht="15.75" customHeight="1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1"/>
      <c r="P768" s="20"/>
      <c r="Q768" s="21"/>
      <c r="R768" s="21"/>
      <c r="S768" s="21"/>
      <c r="T768" s="20"/>
      <c r="U768" s="21"/>
      <c r="V768" s="21"/>
      <c r="W768" s="21"/>
      <c r="X768" s="21"/>
      <c r="Y768" s="21"/>
      <c r="Z768" s="20"/>
      <c r="AA768" s="23"/>
      <c r="AB768" s="1"/>
      <c r="AC768" s="1"/>
      <c r="AD768" s="1"/>
      <c r="AE768" s="1"/>
      <c r="AF768" s="1"/>
    </row>
    <row r="769" spans="1:32" ht="15.75" customHeight="1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1"/>
      <c r="P769" s="20"/>
      <c r="Q769" s="21"/>
      <c r="R769" s="21"/>
      <c r="S769" s="21"/>
      <c r="T769" s="20"/>
      <c r="U769" s="21"/>
      <c r="V769" s="21"/>
      <c r="W769" s="21"/>
      <c r="X769" s="21"/>
      <c r="Y769" s="21"/>
      <c r="Z769" s="20"/>
      <c r="AA769" s="23"/>
      <c r="AB769" s="1"/>
      <c r="AC769" s="1"/>
      <c r="AD769" s="1"/>
      <c r="AE769" s="1"/>
      <c r="AF769" s="1"/>
    </row>
    <row r="770" spans="1:32" ht="15.75" customHeight="1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1"/>
      <c r="P770" s="20"/>
      <c r="Q770" s="21"/>
      <c r="R770" s="21"/>
      <c r="S770" s="21"/>
      <c r="T770" s="20"/>
      <c r="U770" s="21"/>
      <c r="V770" s="21"/>
      <c r="W770" s="21"/>
      <c r="X770" s="21"/>
      <c r="Y770" s="21"/>
      <c r="Z770" s="20"/>
      <c r="AA770" s="23"/>
      <c r="AB770" s="1"/>
      <c r="AC770" s="1"/>
      <c r="AD770" s="1"/>
      <c r="AE770" s="1"/>
      <c r="AF770" s="1"/>
    </row>
    <row r="771" spans="1:32" ht="15.75" customHeight="1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1"/>
      <c r="P771" s="20"/>
      <c r="Q771" s="21"/>
      <c r="R771" s="21"/>
      <c r="S771" s="21"/>
      <c r="T771" s="20"/>
      <c r="U771" s="21"/>
      <c r="V771" s="21"/>
      <c r="W771" s="21"/>
      <c r="X771" s="21"/>
      <c r="Y771" s="21"/>
      <c r="Z771" s="20"/>
      <c r="AA771" s="23"/>
      <c r="AB771" s="1"/>
      <c r="AC771" s="1"/>
      <c r="AD771" s="1"/>
      <c r="AE771" s="1"/>
      <c r="AF771" s="1"/>
    </row>
    <row r="772" spans="1:32" ht="15.75" customHeight="1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1"/>
      <c r="P772" s="20"/>
      <c r="Q772" s="21"/>
      <c r="R772" s="21"/>
      <c r="S772" s="21"/>
      <c r="T772" s="20"/>
      <c r="U772" s="21"/>
      <c r="V772" s="21"/>
      <c r="W772" s="21"/>
      <c r="X772" s="21"/>
      <c r="Y772" s="21"/>
      <c r="Z772" s="20"/>
      <c r="AA772" s="23"/>
      <c r="AB772" s="1"/>
      <c r="AC772" s="1"/>
      <c r="AD772" s="1"/>
      <c r="AE772" s="1"/>
      <c r="AF772" s="1"/>
    </row>
    <row r="773" spans="1:32" ht="15.75" customHeight="1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1"/>
      <c r="P773" s="20"/>
      <c r="Q773" s="21"/>
      <c r="R773" s="21"/>
      <c r="S773" s="21"/>
      <c r="T773" s="20"/>
      <c r="U773" s="21"/>
      <c r="V773" s="21"/>
      <c r="W773" s="21"/>
      <c r="X773" s="21"/>
      <c r="Y773" s="21"/>
      <c r="Z773" s="20"/>
      <c r="AA773" s="23"/>
      <c r="AB773" s="1"/>
      <c r="AC773" s="1"/>
      <c r="AD773" s="1"/>
      <c r="AE773" s="1"/>
      <c r="AF773" s="1"/>
    </row>
    <row r="774" spans="1:32" ht="15.75" customHeight="1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1"/>
      <c r="P774" s="20"/>
      <c r="Q774" s="21"/>
      <c r="R774" s="21"/>
      <c r="S774" s="21"/>
      <c r="T774" s="20"/>
      <c r="U774" s="21"/>
      <c r="V774" s="21"/>
      <c r="W774" s="21"/>
      <c r="X774" s="21"/>
      <c r="Y774" s="21"/>
      <c r="Z774" s="20"/>
      <c r="AA774" s="23"/>
      <c r="AB774" s="1"/>
      <c r="AC774" s="1"/>
      <c r="AD774" s="1"/>
      <c r="AE774" s="1"/>
      <c r="AF774" s="1"/>
    </row>
    <row r="775" spans="1:32" ht="15.75" customHeight="1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1"/>
      <c r="P775" s="20"/>
      <c r="Q775" s="21"/>
      <c r="R775" s="21"/>
      <c r="S775" s="21"/>
      <c r="T775" s="20"/>
      <c r="U775" s="21"/>
      <c r="V775" s="21"/>
      <c r="W775" s="21"/>
      <c r="X775" s="21"/>
      <c r="Y775" s="21"/>
      <c r="Z775" s="20"/>
      <c r="AA775" s="23"/>
      <c r="AB775" s="1"/>
      <c r="AC775" s="1"/>
      <c r="AD775" s="1"/>
      <c r="AE775" s="1"/>
      <c r="AF775" s="1"/>
    </row>
    <row r="776" spans="1:32" ht="15.75" customHeight="1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1"/>
      <c r="P776" s="20"/>
      <c r="Q776" s="21"/>
      <c r="R776" s="21"/>
      <c r="S776" s="21"/>
      <c r="T776" s="20"/>
      <c r="U776" s="21"/>
      <c r="V776" s="21"/>
      <c r="W776" s="21"/>
      <c r="X776" s="21"/>
      <c r="Y776" s="21"/>
      <c r="Z776" s="20"/>
      <c r="AA776" s="23"/>
      <c r="AB776" s="1"/>
      <c r="AC776" s="1"/>
      <c r="AD776" s="1"/>
      <c r="AE776" s="1"/>
      <c r="AF776" s="1"/>
    </row>
    <row r="777" spans="1:32" ht="15.75" customHeight="1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1"/>
      <c r="P777" s="20"/>
      <c r="Q777" s="21"/>
      <c r="R777" s="21"/>
      <c r="S777" s="21"/>
      <c r="T777" s="20"/>
      <c r="U777" s="21"/>
      <c r="V777" s="21"/>
      <c r="W777" s="21"/>
      <c r="X777" s="21"/>
      <c r="Y777" s="21"/>
      <c r="Z777" s="20"/>
      <c r="AA777" s="23"/>
      <c r="AB777" s="1"/>
      <c r="AC777" s="1"/>
      <c r="AD777" s="1"/>
      <c r="AE777" s="1"/>
      <c r="AF777" s="1"/>
    </row>
    <row r="778" spans="1:32" ht="15.75" customHeight="1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1"/>
      <c r="P778" s="20"/>
      <c r="Q778" s="21"/>
      <c r="R778" s="21"/>
      <c r="S778" s="21"/>
      <c r="T778" s="20"/>
      <c r="U778" s="21"/>
      <c r="V778" s="21"/>
      <c r="W778" s="21"/>
      <c r="X778" s="21"/>
      <c r="Y778" s="21"/>
      <c r="Z778" s="20"/>
      <c r="AA778" s="23"/>
      <c r="AB778" s="1"/>
      <c r="AC778" s="1"/>
      <c r="AD778" s="1"/>
      <c r="AE778" s="1"/>
      <c r="AF778" s="1"/>
    </row>
    <row r="779" spans="1:32" ht="15.75" customHeight="1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1"/>
      <c r="P779" s="20"/>
      <c r="Q779" s="21"/>
      <c r="R779" s="21"/>
      <c r="S779" s="21"/>
      <c r="T779" s="20"/>
      <c r="U779" s="21"/>
      <c r="V779" s="21"/>
      <c r="W779" s="21"/>
      <c r="X779" s="21"/>
      <c r="Y779" s="21"/>
      <c r="Z779" s="20"/>
      <c r="AA779" s="23"/>
      <c r="AB779" s="1"/>
      <c r="AC779" s="1"/>
      <c r="AD779" s="1"/>
      <c r="AE779" s="1"/>
      <c r="AF779" s="1"/>
    </row>
    <row r="780" spans="1:32" ht="15.75" customHeight="1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1"/>
      <c r="P780" s="20"/>
      <c r="Q780" s="21"/>
      <c r="R780" s="21"/>
      <c r="S780" s="21"/>
      <c r="T780" s="20"/>
      <c r="U780" s="21"/>
      <c r="V780" s="21"/>
      <c r="W780" s="21"/>
      <c r="X780" s="21"/>
      <c r="Y780" s="21"/>
      <c r="Z780" s="20"/>
      <c r="AA780" s="23"/>
      <c r="AB780" s="1"/>
      <c r="AC780" s="1"/>
      <c r="AD780" s="1"/>
      <c r="AE780" s="1"/>
      <c r="AF780" s="1"/>
    </row>
    <row r="781" spans="1:32" ht="15.75" customHeight="1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1"/>
      <c r="P781" s="20"/>
      <c r="Q781" s="21"/>
      <c r="R781" s="21"/>
      <c r="S781" s="21"/>
      <c r="T781" s="20"/>
      <c r="U781" s="21"/>
      <c r="V781" s="21"/>
      <c r="W781" s="21"/>
      <c r="X781" s="21"/>
      <c r="Y781" s="21"/>
      <c r="Z781" s="20"/>
      <c r="AA781" s="23"/>
      <c r="AB781" s="1"/>
      <c r="AC781" s="1"/>
      <c r="AD781" s="1"/>
      <c r="AE781" s="1"/>
      <c r="AF781" s="1"/>
    </row>
    <row r="782" spans="1:32" ht="15.75" customHeight="1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1"/>
      <c r="P782" s="20"/>
      <c r="Q782" s="21"/>
      <c r="R782" s="21"/>
      <c r="S782" s="21"/>
      <c r="T782" s="20"/>
      <c r="U782" s="21"/>
      <c r="V782" s="21"/>
      <c r="W782" s="21"/>
      <c r="X782" s="21"/>
      <c r="Y782" s="21"/>
      <c r="Z782" s="20"/>
      <c r="AA782" s="23"/>
      <c r="AB782" s="1"/>
      <c r="AC782" s="1"/>
      <c r="AD782" s="1"/>
      <c r="AE782" s="1"/>
      <c r="AF782" s="1"/>
    </row>
    <row r="783" spans="1:32" ht="15.75" customHeight="1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1"/>
      <c r="P783" s="20"/>
      <c r="Q783" s="21"/>
      <c r="R783" s="21"/>
      <c r="S783" s="21"/>
      <c r="T783" s="20"/>
      <c r="U783" s="21"/>
      <c r="V783" s="21"/>
      <c r="W783" s="21"/>
      <c r="X783" s="21"/>
      <c r="Y783" s="21"/>
      <c r="Z783" s="20"/>
      <c r="AA783" s="23"/>
      <c r="AB783" s="1"/>
      <c r="AC783" s="1"/>
      <c r="AD783" s="1"/>
      <c r="AE783" s="1"/>
      <c r="AF783" s="1"/>
    </row>
    <row r="784" spans="1:32" ht="15.75" customHeight="1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1"/>
      <c r="P784" s="20"/>
      <c r="Q784" s="21"/>
      <c r="R784" s="21"/>
      <c r="S784" s="21"/>
      <c r="T784" s="20"/>
      <c r="U784" s="21"/>
      <c r="V784" s="21"/>
      <c r="W784" s="21"/>
      <c r="X784" s="21"/>
      <c r="Y784" s="21"/>
      <c r="Z784" s="20"/>
      <c r="AA784" s="23"/>
      <c r="AB784" s="1"/>
      <c r="AC784" s="1"/>
      <c r="AD784" s="1"/>
      <c r="AE784" s="1"/>
      <c r="AF784" s="1"/>
    </row>
    <row r="785" spans="1:32" ht="15.75" customHeight="1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1"/>
      <c r="P785" s="20"/>
      <c r="Q785" s="21"/>
      <c r="R785" s="21"/>
      <c r="S785" s="21"/>
      <c r="T785" s="20"/>
      <c r="U785" s="21"/>
      <c r="V785" s="21"/>
      <c r="W785" s="21"/>
      <c r="X785" s="21"/>
      <c r="Y785" s="21"/>
      <c r="Z785" s="20"/>
      <c r="AA785" s="23"/>
      <c r="AB785" s="1"/>
      <c r="AC785" s="1"/>
      <c r="AD785" s="1"/>
      <c r="AE785" s="1"/>
      <c r="AF785" s="1"/>
    </row>
    <row r="786" spans="1:32" ht="15.75" customHeight="1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1"/>
      <c r="P786" s="20"/>
      <c r="Q786" s="21"/>
      <c r="R786" s="21"/>
      <c r="S786" s="21"/>
      <c r="T786" s="20"/>
      <c r="U786" s="21"/>
      <c r="V786" s="21"/>
      <c r="W786" s="21"/>
      <c r="X786" s="21"/>
      <c r="Y786" s="21"/>
      <c r="Z786" s="20"/>
      <c r="AA786" s="23"/>
      <c r="AB786" s="1"/>
      <c r="AC786" s="1"/>
      <c r="AD786" s="1"/>
      <c r="AE786" s="1"/>
      <c r="AF786" s="1"/>
    </row>
    <row r="787" spans="1:32" ht="15.75" customHeight="1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1"/>
      <c r="P787" s="20"/>
      <c r="Q787" s="21"/>
      <c r="R787" s="21"/>
      <c r="S787" s="21"/>
      <c r="T787" s="20"/>
      <c r="U787" s="21"/>
      <c r="V787" s="21"/>
      <c r="W787" s="21"/>
      <c r="X787" s="21"/>
      <c r="Y787" s="21"/>
      <c r="Z787" s="20"/>
      <c r="AA787" s="23"/>
      <c r="AB787" s="1"/>
      <c r="AC787" s="1"/>
      <c r="AD787" s="1"/>
      <c r="AE787" s="1"/>
      <c r="AF787" s="1"/>
    </row>
    <row r="788" spans="1:32" ht="15.75" customHeight="1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1"/>
      <c r="P788" s="20"/>
      <c r="Q788" s="21"/>
      <c r="R788" s="21"/>
      <c r="S788" s="21"/>
      <c r="T788" s="20"/>
      <c r="U788" s="21"/>
      <c r="V788" s="21"/>
      <c r="W788" s="21"/>
      <c r="X788" s="21"/>
      <c r="Y788" s="21"/>
      <c r="Z788" s="20"/>
      <c r="AA788" s="23"/>
      <c r="AB788" s="1"/>
      <c r="AC788" s="1"/>
      <c r="AD788" s="1"/>
      <c r="AE788" s="1"/>
      <c r="AF788" s="1"/>
    </row>
    <row r="789" spans="1:32" ht="15.75" customHeight="1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1"/>
      <c r="P789" s="20"/>
      <c r="Q789" s="21"/>
      <c r="R789" s="21"/>
      <c r="S789" s="21"/>
      <c r="T789" s="20"/>
      <c r="U789" s="21"/>
      <c r="V789" s="21"/>
      <c r="W789" s="21"/>
      <c r="X789" s="21"/>
      <c r="Y789" s="21"/>
      <c r="Z789" s="20"/>
      <c r="AA789" s="23"/>
      <c r="AB789" s="1"/>
      <c r="AC789" s="1"/>
      <c r="AD789" s="1"/>
      <c r="AE789" s="1"/>
      <c r="AF789" s="1"/>
    </row>
    <row r="790" spans="1:32" ht="15.75" customHeight="1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1"/>
      <c r="P790" s="20"/>
      <c r="Q790" s="21"/>
      <c r="R790" s="21"/>
      <c r="S790" s="21"/>
      <c r="T790" s="20"/>
      <c r="U790" s="21"/>
      <c r="V790" s="21"/>
      <c r="W790" s="21"/>
      <c r="X790" s="21"/>
      <c r="Y790" s="21"/>
      <c r="Z790" s="20"/>
      <c r="AA790" s="23"/>
      <c r="AB790" s="1"/>
      <c r="AC790" s="1"/>
      <c r="AD790" s="1"/>
      <c r="AE790" s="1"/>
      <c r="AF790" s="1"/>
    </row>
    <row r="791" spans="1:32" ht="15.75" customHeight="1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1"/>
      <c r="P791" s="20"/>
      <c r="Q791" s="21"/>
      <c r="R791" s="21"/>
      <c r="S791" s="21"/>
      <c r="T791" s="20"/>
      <c r="U791" s="21"/>
      <c r="V791" s="21"/>
      <c r="W791" s="21"/>
      <c r="X791" s="21"/>
      <c r="Y791" s="21"/>
      <c r="Z791" s="20"/>
      <c r="AA791" s="23"/>
      <c r="AB791" s="1"/>
      <c r="AC791" s="1"/>
      <c r="AD791" s="1"/>
      <c r="AE791" s="1"/>
      <c r="AF791" s="1"/>
    </row>
    <row r="792" spans="1:32" ht="15.75" customHeight="1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1"/>
      <c r="P792" s="20"/>
      <c r="Q792" s="21"/>
      <c r="R792" s="21"/>
      <c r="S792" s="21"/>
      <c r="T792" s="20"/>
      <c r="U792" s="21"/>
      <c r="V792" s="21"/>
      <c r="W792" s="21"/>
      <c r="X792" s="21"/>
      <c r="Y792" s="21"/>
      <c r="Z792" s="20"/>
      <c r="AA792" s="23"/>
      <c r="AB792" s="1"/>
      <c r="AC792" s="1"/>
      <c r="AD792" s="1"/>
      <c r="AE792" s="1"/>
      <c r="AF792" s="1"/>
    </row>
    <row r="793" spans="1:32" ht="15.75" customHeight="1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1"/>
      <c r="P793" s="20"/>
      <c r="Q793" s="21"/>
      <c r="R793" s="21"/>
      <c r="S793" s="21"/>
      <c r="T793" s="20"/>
      <c r="U793" s="21"/>
      <c r="V793" s="21"/>
      <c r="W793" s="21"/>
      <c r="X793" s="21"/>
      <c r="Y793" s="21"/>
      <c r="Z793" s="20"/>
      <c r="AA793" s="23"/>
      <c r="AB793" s="1"/>
      <c r="AC793" s="1"/>
      <c r="AD793" s="1"/>
      <c r="AE793" s="1"/>
      <c r="AF793" s="1"/>
    </row>
    <row r="794" spans="1:32" ht="15.75" customHeight="1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1"/>
      <c r="P794" s="20"/>
      <c r="Q794" s="21"/>
      <c r="R794" s="21"/>
      <c r="S794" s="21"/>
      <c r="T794" s="20"/>
      <c r="U794" s="21"/>
      <c r="V794" s="21"/>
      <c r="W794" s="21"/>
      <c r="X794" s="21"/>
      <c r="Y794" s="21"/>
      <c r="Z794" s="20"/>
      <c r="AA794" s="23"/>
      <c r="AB794" s="1"/>
      <c r="AC794" s="1"/>
      <c r="AD794" s="1"/>
      <c r="AE794" s="1"/>
      <c r="AF794" s="1"/>
    </row>
    <row r="795" spans="1:32" ht="15.75" customHeight="1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1"/>
      <c r="P795" s="20"/>
      <c r="Q795" s="21"/>
      <c r="R795" s="21"/>
      <c r="S795" s="21"/>
      <c r="T795" s="20"/>
      <c r="U795" s="21"/>
      <c r="V795" s="21"/>
      <c r="W795" s="21"/>
      <c r="X795" s="21"/>
      <c r="Y795" s="21"/>
      <c r="Z795" s="20"/>
      <c r="AA795" s="23"/>
      <c r="AB795" s="1"/>
      <c r="AC795" s="1"/>
      <c r="AD795" s="1"/>
      <c r="AE795" s="1"/>
      <c r="AF795" s="1"/>
    </row>
    <row r="796" spans="1:32" ht="15.75" customHeight="1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1"/>
      <c r="P796" s="20"/>
      <c r="Q796" s="21"/>
      <c r="R796" s="21"/>
      <c r="S796" s="21"/>
      <c r="T796" s="20"/>
      <c r="U796" s="21"/>
      <c r="V796" s="21"/>
      <c r="W796" s="21"/>
      <c r="X796" s="21"/>
      <c r="Y796" s="21"/>
      <c r="Z796" s="20"/>
      <c r="AA796" s="23"/>
      <c r="AB796" s="1"/>
      <c r="AC796" s="1"/>
      <c r="AD796" s="1"/>
      <c r="AE796" s="1"/>
      <c r="AF796" s="1"/>
    </row>
    <row r="797" spans="1:32" ht="15.75" customHeight="1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1"/>
      <c r="P797" s="20"/>
      <c r="Q797" s="21"/>
      <c r="R797" s="21"/>
      <c r="S797" s="21"/>
      <c r="T797" s="20"/>
      <c r="U797" s="21"/>
      <c r="V797" s="21"/>
      <c r="W797" s="21"/>
      <c r="X797" s="21"/>
      <c r="Y797" s="21"/>
      <c r="Z797" s="20"/>
      <c r="AA797" s="23"/>
      <c r="AB797" s="1"/>
      <c r="AC797" s="1"/>
      <c r="AD797" s="1"/>
      <c r="AE797" s="1"/>
      <c r="AF797" s="1"/>
    </row>
    <row r="798" spans="1:32" ht="15.75" customHeight="1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1"/>
      <c r="P798" s="20"/>
      <c r="Q798" s="21"/>
      <c r="R798" s="21"/>
      <c r="S798" s="21"/>
      <c r="T798" s="20"/>
      <c r="U798" s="21"/>
      <c r="V798" s="21"/>
      <c r="W798" s="21"/>
      <c r="X798" s="21"/>
      <c r="Y798" s="21"/>
      <c r="Z798" s="20"/>
      <c r="AA798" s="23"/>
      <c r="AB798" s="1"/>
      <c r="AC798" s="1"/>
      <c r="AD798" s="1"/>
      <c r="AE798" s="1"/>
      <c r="AF798" s="1"/>
    </row>
    <row r="799" spans="1:32" ht="15.75" customHeight="1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1"/>
      <c r="P799" s="20"/>
      <c r="Q799" s="21"/>
      <c r="R799" s="21"/>
      <c r="S799" s="21"/>
      <c r="T799" s="20"/>
      <c r="U799" s="21"/>
      <c r="V799" s="21"/>
      <c r="W799" s="21"/>
      <c r="X799" s="21"/>
      <c r="Y799" s="21"/>
      <c r="Z799" s="20"/>
      <c r="AA799" s="23"/>
      <c r="AB799" s="1"/>
      <c r="AC799" s="1"/>
      <c r="AD799" s="1"/>
      <c r="AE799" s="1"/>
      <c r="AF799" s="1"/>
    </row>
    <row r="800" spans="1:32" ht="15.75" customHeight="1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1"/>
      <c r="P800" s="20"/>
      <c r="Q800" s="21"/>
      <c r="R800" s="21"/>
      <c r="S800" s="21"/>
      <c r="T800" s="20"/>
      <c r="U800" s="21"/>
      <c r="V800" s="21"/>
      <c r="W800" s="21"/>
      <c r="X800" s="21"/>
      <c r="Y800" s="21"/>
      <c r="Z800" s="20"/>
      <c r="AA800" s="23"/>
      <c r="AB800" s="1"/>
      <c r="AC800" s="1"/>
      <c r="AD800" s="1"/>
      <c r="AE800" s="1"/>
      <c r="AF800" s="1"/>
    </row>
    <row r="801" spans="1:32" ht="15.75" customHeight="1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1"/>
      <c r="P801" s="20"/>
      <c r="Q801" s="21"/>
      <c r="R801" s="21"/>
      <c r="S801" s="21"/>
      <c r="T801" s="20"/>
      <c r="U801" s="21"/>
      <c r="V801" s="21"/>
      <c r="W801" s="21"/>
      <c r="X801" s="21"/>
      <c r="Y801" s="21"/>
      <c r="Z801" s="20"/>
      <c r="AA801" s="23"/>
      <c r="AB801" s="1"/>
      <c r="AC801" s="1"/>
      <c r="AD801" s="1"/>
      <c r="AE801" s="1"/>
      <c r="AF801" s="1"/>
    </row>
    <row r="802" spans="1:32" ht="15.75" customHeight="1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1"/>
      <c r="P802" s="20"/>
      <c r="Q802" s="21"/>
      <c r="R802" s="21"/>
      <c r="S802" s="21"/>
      <c r="T802" s="20"/>
      <c r="U802" s="21"/>
      <c r="V802" s="21"/>
      <c r="W802" s="21"/>
      <c r="X802" s="21"/>
      <c r="Y802" s="21"/>
      <c r="Z802" s="20"/>
      <c r="AA802" s="23"/>
      <c r="AB802" s="1"/>
      <c r="AC802" s="1"/>
      <c r="AD802" s="1"/>
      <c r="AE802" s="1"/>
      <c r="AF802" s="1"/>
    </row>
    <row r="803" spans="1:32" ht="15.75" customHeight="1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1"/>
      <c r="P803" s="20"/>
      <c r="Q803" s="21"/>
      <c r="R803" s="21"/>
      <c r="S803" s="21"/>
      <c r="T803" s="20"/>
      <c r="U803" s="21"/>
      <c r="V803" s="21"/>
      <c r="W803" s="21"/>
      <c r="X803" s="21"/>
      <c r="Y803" s="21"/>
      <c r="Z803" s="20"/>
      <c r="AA803" s="23"/>
      <c r="AB803" s="1"/>
      <c r="AC803" s="1"/>
      <c r="AD803" s="1"/>
      <c r="AE803" s="1"/>
      <c r="AF803" s="1"/>
    </row>
    <row r="804" spans="1:32" ht="15.75" customHeight="1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1"/>
      <c r="P804" s="20"/>
      <c r="Q804" s="21"/>
      <c r="R804" s="21"/>
      <c r="S804" s="21"/>
      <c r="T804" s="20"/>
      <c r="U804" s="21"/>
      <c r="V804" s="21"/>
      <c r="W804" s="21"/>
      <c r="X804" s="21"/>
      <c r="Y804" s="21"/>
      <c r="Z804" s="20"/>
      <c r="AA804" s="23"/>
      <c r="AB804" s="1"/>
      <c r="AC804" s="1"/>
      <c r="AD804" s="1"/>
      <c r="AE804" s="1"/>
      <c r="AF804" s="1"/>
    </row>
    <row r="805" spans="1:32" ht="15.75" customHeight="1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1"/>
      <c r="P805" s="20"/>
      <c r="Q805" s="21"/>
      <c r="R805" s="21"/>
      <c r="S805" s="21"/>
      <c r="T805" s="20"/>
      <c r="U805" s="21"/>
      <c r="V805" s="21"/>
      <c r="W805" s="21"/>
      <c r="X805" s="21"/>
      <c r="Y805" s="21"/>
      <c r="Z805" s="20"/>
      <c r="AA805" s="23"/>
      <c r="AB805" s="1"/>
      <c r="AC805" s="1"/>
      <c r="AD805" s="1"/>
      <c r="AE805" s="1"/>
      <c r="AF805" s="1"/>
    </row>
    <row r="806" spans="1:32" ht="15.75" customHeight="1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1"/>
      <c r="P806" s="20"/>
      <c r="Q806" s="21"/>
      <c r="R806" s="21"/>
      <c r="S806" s="21"/>
      <c r="T806" s="20"/>
      <c r="U806" s="21"/>
      <c r="V806" s="21"/>
      <c r="W806" s="21"/>
      <c r="X806" s="21"/>
      <c r="Y806" s="21"/>
      <c r="Z806" s="20"/>
      <c r="AA806" s="23"/>
      <c r="AB806" s="1"/>
      <c r="AC806" s="1"/>
      <c r="AD806" s="1"/>
      <c r="AE806" s="1"/>
      <c r="AF806" s="1"/>
    </row>
    <row r="807" spans="1:32" ht="15.75" customHeight="1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1"/>
      <c r="P807" s="20"/>
      <c r="Q807" s="21"/>
      <c r="R807" s="21"/>
      <c r="S807" s="21"/>
      <c r="T807" s="20"/>
      <c r="U807" s="21"/>
      <c r="V807" s="21"/>
      <c r="W807" s="21"/>
      <c r="X807" s="21"/>
      <c r="Y807" s="21"/>
      <c r="Z807" s="20"/>
      <c r="AA807" s="23"/>
      <c r="AB807" s="1"/>
      <c r="AC807" s="1"/>
      <c r="AD807" s="1"/>
      <c r="AE807" s="1"/>
      <c r="AF807" s="1"/>
    </row>
    <row r="808" spans="1:32" ht="15.75" customHeight="1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1"/>
      <c r="P808" s="20"/>
      <c r="Q808" s="21"/>
      <c r="R808" s="21"/>
      <c r="S808" s="21"/>
      <c r="T808" s="20"/>
      <c r="U808" s="21"/>
      <c r="V808" s="21"/>
      <c r="W808" s="21"/>
      <c r="X808" s="21"/>
      <c r="Y808" s="21"/>
      <c r="Z808" s="20"/>
      <c r="AA808" s="23"/>
      <c r="AB808" s="1"/>
      <c r="AC808" s="1"/>
      <c r="AD808" s="1"/>
      <c r="AE808" s="1"/>
      <c r="AF808" s="1"/>
    </row>
    <row r="809" spans="1:32" ht="15.75" customHeight="1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1"/>
      <c r="P809" s="20"/>
      <c r="Q809" s="21"/>
      <c r="R809" s="21"/>
      <c r="S809" s="21"/>
      <c r="T809" s="20"/>
      <c r="U809" s="21"/>
      <c r="V809" s="21"/>
      <c r="W809" s="21"/>
      <c r="X809" s="21"/>
      <c r="Y809" s="21"/>
      <c r="Z809" s="20"/>
      <c r="AA809" s="23"/>
      <c r="AB809" s="1"/>
      <c r="AC809" s="1"/>
      <c r="AD809" s="1"/>
      <c r="AE809" s="1"/>
      <c r="AF809" s="1"/>
    </row>
    <row r="810" spans="1:32" ht="15.75" customHeight="1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1"/>
      <c r="P810" s="20"/>
      <c r="Q810" s="21"/>
      <c r="R810" s="21"/>
      <c r="S810" s="21"/>
      <c r="T810" s="20"/>
      <c r="U810" s="21"/>
      <c r="V810" s="21"/>
      <c r="W810" s="21"/>
      <c r="X810" s="21"/>
      <c r="Y810" s="21"/>
      <c r="Z810" s="20"/>
      <c r="AA810" s="23"/>
      <c r="AB810" s="1"/>
      <c r="AC810" s="1"/>
      <c r="AD810" s="1"/>
      <c r="AE810" s="1"/>
      <c r="AF810" s="1"/>
    </row>
    <row r="811" spans="1:32" ht="15.75" customHeight="1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1"/>
      <c r="P811" s="20"/>
      <c r="Q811" s="21"/>
      <c r="R811" s="21"/>
      <c r="S811" s="21"/>
      <c r="T811" s="20"/>
      <c r="U811" s="21"/>
      <c r="V811" s="21"/>
      <c r="W811" s="21"/>
      <c r="X811" s="21"/>
      <c r="Y811" s="21"/>
      <c r="Z811" s="20"/>
      <c r="AA811" s="23"/>
      <c r="AB811" s="1"/>
      <c r="AC811" s="1"/>
      <c r="AD811" s="1"/>
      <c r="AE811" s="1"/>
      <c r="AF811" s="1"/>
    </row>
    <row r="812" spans="1:32" ht="15.75" customHeight="1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1"/>
      <c r="P812" s="20"/>
      <c r="Q812" s="21"/>
      <c r="R812" s="21"/>
      <c r="S812" s="21"/>
      <c r="T812" s="20"/>
      <c r="U812" s="21"/>
      <c r="V812" s="21"/>
      <c r="W812" s="21"/>
      <c r="X812" s="21"/>
      <c r="Y812" s="21"/>
      <c r="Z812" s="20"/>
      <c r="AA812" s="23"/>
      <c r="AB812" s="1"/>
      <c r="AC812" s="1"/>
      <c r="AD812" s="1"/>
      <c r="AE812" s="1"/>
      <c r="AF812" s="1"/>
    </row>
    <row r="813" spans="1:32" ht="15.75" customHeight="1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1"/>
      <c r="P813" s="20"/>
      <c r="Q813" s="21"/>
      <c r="R813" s="21"/>
      <c r="S813" s="21"/>
      <c r="T813" s="20"/>
      <c r="U813" s="21"/>
      <c r="V813" s="21"/>
      <c r="W813" s="21"/>
      <c r="X813" s="21"/>
      <c r="Y813" s="21"/>
      <c r="Z813" s="20"/>
      <c r="AA813" s="23"/>
      <c r="AB813" s="1"/>
      <c r="AC813" s="1"/>
      <c r="AD813" s="1"/>
      <c r="AE813" s="1"/>
      <c r="AF813" s="1"/>
    </row>
    <row r="814" spans="1:32" ht="15.75" customHeight="1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1"/>
      <c r="P814" s="20"/>
      <c r="Q814" s="21"/>
      <c r="R814" s="21"/>
      <c r="S814" s="21"/>
      <c r="T814" s="20"/>
      <c r="U814" s="21"/>
      <c r="V814" s="21"/>
      <c r="W814" s="21"/>
      <c r="X814" s="21"/>
      <c r="Y814" s="21"/>
      <c r="Z814" s="20"/>
      <c r="AA814" s="23"/>
      <c r="AB814" s="1"/>
      <c r="AC814" s="1"/>
      <c r="AD814" s="1"/>
      <c r="AE814" s="1"/>
      <c r="AF814" s="1"/>
    </row>
    <row r="815" spans="1:32" ht="15.75" customHeight="1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1"/>
      <c r="P815" s="20"/>
      <c r="Q815" s="21"/>
      <c r="R815" s="21"/>
      <c r="S815" s="21"/>
      <c r="T815" s="20"/>
      <c r="U815" s="21"/>
      <c r="V815" s="21"/>
      <c r="W815" s="21"/>
      <c r="X815" s="21"/>
      <c r="Y815" s="21"/>
      <c r="Z815" s="20"/>
      <c r="AA815" s="23"/>
      <c r="AB815" s="1"/>
      <c r="AC815" s="1"/>
      <c r="AD815" s="1"/>
      <c r="AE815" s="1"/>
      <c r="AF815" s="1"/>
    </row>
    <row r="816" spans="1:32" ht="15.75" customHeight="1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1"/>
      <c r="P816" s="20"/>
      <c r="Q816" s="21"/>
      <c r="R816" s="21"/>
      <c r="S816" s="21"/>
      <c r="T816" s="20"/>
      <c r="U816" s="21"/>
      <c r="V816" s="21"/>
      <c r="W816" s="21"/>
      <c r="X816" s="21"/>
      <c r="Y816" s="21"/>
      <c r="Z816" s="20"/>
      <c r="AA816" s="23"/>
      <c r="AB816" s="1"/>
      <c r="AC816" s="1"/>
      <c r="AD816" s="1"/>
      <c r="AE816" s="1"/>
      <c r="AF816" s="1"/>
    </row>
    <row r="817" spans="1:32" ht="15.75" customHeight="1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1"/>
      <c r="P817" s="20"/>
      <c r="Q817" s="21"/>
      <c r="R817" s="21"/>
      <c r="S817" s="21"/>
      <c r="T817" s="20"/>
      <c r="U817" s="21"/>
      <c r="V817" s="21"/>
      <c r="W817" s="21"/>
      <c r="X817" s="21"/>
      <c r="Y817" s="21"/>
      <c r="Z817" s="20"/>
      <c r="AA817" s="23"/>
      <c r="AB817" s="1"/>
      <c r="AC817" s="1"/>
      <c r="AD817" s="1"/>
      <c r="AE817" s="1"/>
      <c r="AF817" s="1"/>
    </row>
    <row r="818" spans="1:32" ht="15.75" customHeight="1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1"/>
      <c r="P818" s="20"/>
      <c r="Q818" s="21"/>
      <c r="R818" s="21"/>
      <c r="S818" s="21"/>
      <c r="T818" s="20"/>
      <c r="U818" s="21"/>
      <c r="V818" s="21"/>
      <c r="W818" s="21"/>
      <c r="X818" s="21"/>
      <c r="Y818" s="21"/>
      <c r="Z818" s="20"/>
      <c r="AA818" s="23"/>
      <c r="AB818" s="1"/>
      <c r="AC818" s="1"/>
      <c r="AD818" s="1"/>
      <c r="AE818" s="1"/>
      <c r="AF818" s="1"/>
    </row>
    <row r="819" spans="1:32" ht="15.75" customHeight="1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1"/>
      <c r="P819" s="20"/>
      <c r="Q819" s="21"/>
      <c r="R819" s="21"/>
      <c r="S819" s="21"/>
      <c r="T819" s="20"/>
      <c r="U819" s="21"/>
      <c r="V819" s="21"/>
      <c r="W819" s="21"/>
      <c r="X819" s="21"/>
      <c r="Y819" s="21"/>
      <c r="Z819" s="20"/>
      <c r="AA819" s="23"/>
      <c r="AB819" s="1"/>
      <c r="AC819" s="1"/>
      <c r="AD819" s="1"/>
      <c r="AE819" s="1"/>
      <c r="AF819" s="1"/>
    </row>
    <row r="820" spans="1:32" ht="15.75" customHeight="1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1"/>
      <c r="P820" s="20"/>
      <c r="Q820" s="21"/>
      <c r="R820" s="21"/>
      <c r="S820" s="21"/>
      <c r="T820" s="20"/>
      <c r="U820" s="21"/>
      <c r="V820" s="21"/>
      <c r="W820" s="21"/>
      <c r="X820" s="21"/>
      <c r="Y820" s="21"/>
      <c r="Z820" s="20"/>
      <c r="AA820" s="23"/>
      <c r="AB820" s="1"/>
      <c r="AC820" s="1"/>
      <c r="AD820" s="1"/>
      <c r="AE820" s="1"/>
      <c r="AF820" s="1"/>
    </row>
    <row r="821" spans="1:32" ht="15.75" customHeight="1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1"/>
      <c r="P821" s="20"/>
      <c r="Q821" s="21"/>
      <c r="R821" s="21"/>
      <c r="S821" s="21"/>
      <c r="T821" s="20"/>
      <c r="U821" s="21"/>
      <c r="V821" s="21"/>
      <c r="W821" s="21"/>
      <c r="X821" s="21"/>
      <c r="Y821" s="21"/>
      <c r="Z821" s="20"/>
      <c r="AA821" s="23"/>
      <c r="AB821" s="1"/>
      <c r="AC821" s="1"/>
      <c r="AD821" s="1"/>
      <c r="AE821" s="1"/>
      <c r="AF821" s="1"/>
    </row>
    <row r="822" spans="1:32" ht="15.75" customHeight="1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1"/>
      <c r="P822" s="20"/>
      <c r="Q822" s="21"/>
      <c r="R822" s="21"/>
      <c r="S822" s="21"/>
      <c r="T822" s="20"/>
      <c r="U822" s="21"/>
      <c r="V822" s="21"/>
      <c r="W822" s="21"/>
      <c r="X822" s="21"/>
      <c r="Y822" s="21"/>
      <c r="Z822" s="20"/>
      <c r="AA822" s="23"/>
      <c r="AB822" s="1"/>
      <c r="AC822" s="1"/>
      <c r="AD822" s="1"/>
      <c r="AE822" s="1"/>
      <c r="AF822" s="1"/>
    </row>
    <row r="823" spans="1:32" ht="15.75" customHeight="1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1"/>
      <c r="P823" s="20"/>
      <c r="Q823" s="21"/>
      <c r="R823" s="21"/>
      <c r="S823" s="21"/>
      <c r="T823" s="20"/>
      <c r="U823" s="21"/>
      <c r="V823" s="21"/>
      <c r="W823" s="21"/>
      <c r="X823" s="21"/>
      <c r="Y823" s="21"/>
      <c r="Z823" s="20"/>
      <c r="AA823" s="23"/>
      <c r="AB823" s="1"/>
      <c r="AC823" s="1"/>
      <c r="AD823" s="1"/>
      <c r="AE823" s="1"/>
      <c r="AF823" s="1"/>
    </row>
    <row r="824" spans="1:32" ht="15.75" customHeight="1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1"/>
      <c r="P824" s="20"/>
      <c r="Q824" s="21"/>
      <c r="R824" s="21"/>
      <c r="S824" s="21"/>
      <c r="T824" s="20"/>
      <c r="U824" s="21"/>
      <c r="V824" s="21"/>
      <c r="W824" s="21"/>
      <c r="X824" s="21"/>
      <c r="Y824" s="21"/>
      <c r="Z824" s="20"/>
      <c r="AA824" s="23"/>
      <c r="AB824" s="1"/>
      <c r="AC824" s="1"/>
      <c r="AD824" s="1"/>
      <c r="AE824" s="1"/>
      <c r="AF824" s="1"/>
    </row>
    <row r="825" spans="1:32" ht="15.75" customHeight="1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1"/>
      <c r="P825" s="20"/>
      <c r="Q825" s="21"/>
      <c r="R825" s="21"/>
      <c r="S825" s="21"/>
      <c r="T825" s="20"/>
      <c r="U825" s="21"/>
      <c r="V825" s="21"/>
      <c r="W825" s="21"/>
      <c r="X825" s="21"/>
      <c r="Y825" s="21"/>
      <c r="Z825" s="20"/>
      <c r="AA825" s="23"/>
      <c r="AB825" s="1"/>
      <c r="AC825" s="1"/>
      <c r="AD825" s="1"/>
      <c r="AE825" s="1"/>
      <c r="AF825" s="1"/>
    </row>
    <row r="826" spans="1:32" ht="15.75" customHeight="1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1"/>
      <c r="P826" s="20"/>
      <c r="Q826" s="21"/>
      <c r="R826" s="21"/>
      <c r="S826" s="21"/>
      <c r="T826" s="20"/>
      <c r="U826" s="21"/>
      <c r="V826" s="21"/>
      <c r="W826" s="21"/>
      <c r="X826" s="21"/>
      <c r="Y826" s="21"/>
      <c r="Z826" s="20"/>
      <c r="AA826" s="23"/>
      <c r="AB826" s="1"/>
      <c r="AC826" s="1"/>
      <c r="AD826" s="1"/>
      <c r="AE826" s="1"/>
      <c r="AF826" s="1"/>
    </row>
    <row r="827" spans="1:32" ht="15.75" customHeight="1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1"/>
      <c r="P827" s="20"/>
      <c r="Q827" s="21"/>
      <c r="R827" s="21"/>
      <c r="S827" s="21"/>
      <c r="T827" s="20"/>
      <c r="U827" s="21"/>
      <c r="V827" s="21"/>
      <c r="W827" s="21"/>
      <c r="X827" s="21"/>
      <c r="Y827" s="21"/>
      <c r="Z827" s="20"/>
      <c r="AA827" s="23"/>
      <c r="AB827" s="1"/>
      <c r="AC827" s="1"/>
      <c r="AD827" s="1"/>
      <c r="AE827" s="1"/>
      <c r="AF827" s="1"/>
    </row>
    <row r="828" spans="1:32" ht="15.75" customHeight="1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1"/>
      <c r="P828" s="20"/>
      <c r="Q828" s="21"/>
      <c r="R828" s="21"/>
      <c r="S828" s="21"/>
      <c r="T828" s="20"/>
      <c r="U828" s="21"/>
      <c r="V828" s="21"/>
      <c r="W828" s="21"/>
      <c r="X828" s="21"/>
      <c r="Y828" s="21"/>
      <c r="Z828" s="20"/>
      <c r="AA828" s="23"/>
      <c r="AB828" s="1"/>
      <c r="AC828" s="1"/>
      <c r="AD828" s="1"/>
      <c r="AE828" s="1"/>
      <c r="AF828" s="1"/>
    </row>
    <row r="829" spans="1:32" ht="15.75" customHeight="1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1"/>
      <c r="P829" s="20"/>
      <c r="Q829" s="21"/>
      <c r="R829" s="21"/>
      <c r="S829" s="21"/>
      <c r="T829" s="20"/>
      <c r="U829" s="21"/>
      <c r="V829" s="21"/>
      <c r="W829" s="21"/>
      <c r="X829" s="21"/>
      <c r="Y829" s="21"/>
      <c r="Z829" s="20"/>
      <c r="AA829" s="23"/>
      <c r="AB829" s="1"/>
      <c r="AC829" s="1"/>
      <c r="AD829" s="1"/>
      <c r="AE829" s="1"/>
      <c r="AF829" s="1"/>
    </row>
    <row r="830" spans="1:32" ht="15.75" customHeight="1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1"/>
      <c r="P830" s="20"/>
      <c r="Q830" s="21"/>
      <c r="R830" s="21"/>
      <c r="S830" s="21"/>
      <c r="T830" s="20"/>
      <c r="U830" s="21"/>
      <c r="V830" s="21"/>
      <c r="W830" s="21"/>
      <c r="X830" s="21"/>
      <c r="Y830" s="21"/>
      <c r="Z830" s="20"/>
      <c r="AA830" s="23"/>
      <c r="AB830" s="1"/>
      <c r="AC830" s="1"/>
      <c r="AD830" s="1"/>
      <c r="AE830" s="1"/>
      <c r="AF830" s="1"/>
    </row>
    <row r="831" spans="1:32" ht="15.75" customHeight="1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1"/>
      <c r="P831" s="20"/>
      <c r="Q831" s="21"/>
      <c r="R831" s="21"/>
      <c r="S831" s="21"/>
      <c r="T831" s="20"/>
      <c r="U831" s="21"/>
      <c r="V831" s="21"/>
      <c r="W831" s="21"/>
      <c r="X831" s="21"/>
      <c r="Y831" s="21"/>
      <c r="Z831" s="20"/>
      <c r="AA831" s="23"/>
      <c r="AB831" s="1"/>
      <c r="AC831" s="1"/>
      <c r="AD831" s="1"/>
      <c r="AE831" s="1"/>
      <c r="AF831" s="1"/>
    </row>
    <row r="832" spans="1:32" ht="15.75" customHeight="1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1"/>
      <c r="P832" s="20"/>
      <c r="Q832" s="21"/>
      <c r="R832" s="21"/>
      <c r="S832" s="21"/>
      <c r="T832" s="20"/>
      <c r="U832" s="21"/>
      <c r="V832" s="21"/>
      <c r="W832" s="21"/>
      <c r="X832" s="21"/>
      <c r="Y832" s="21"/>
      <c r="Z832" s="20"/>
      <c r="AA832" s="23"/>
      <c r="AB832" s="1"/>
      <c r="AC832" s="1"/>
      <c r="AD832" s="1"/>
      <c r="AE832" s="1"/>
      <c r="AF832" s="1"/>
    </row>
    <row r="833" spans="1:32" ht="15.75" customHeight="1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1"/>
      <c r="P833" s="20"/>
      <c r="Q833" s="21"/>
      <c r="R833" s="21"/>
      <c r="S833" s="21"/>
      <c r="T833" s="20"/>
      <c r="U833" s="21"/>
      <c r="V833" s="21"/>
      <c r="W833" s="21"/>
      <c r="X833" s="21"/>
      <c r="Y833" s="21"/>
      <c r="Z833" s="20"/>
      <c r="AA833" s="23"/>
      <c r="AB833" s="1"/>
      <c r="AC833" s="1"/>
      <c r="AD833" s="1"/>
      <c r="AE833" s="1"/>
      <c r="AF833" s="1"/>
    </row>
    <row r="834" spans="1:32" ht="15.75" customHeight="1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1"/>
      <c r="P834" s="20"/>
      <c r="Q834" s="21"/>
      <c r="R834" s="21"/>
      <c r="S834" s="21"/>
      <c r="T834" s="20"/>
      <c r="U834" s="21"/>
      <c r="V834" s="21"/>
      <c r="W834" s="21"/>
      <c r="X834" s="21"/>
      <c r="Y834" s="21"/>
      <c r="Z834" s="20"/>
      <c r="AA834" s="23"/>
      <c r="AB834" s="1"/>
      <c r="AC834" s="1"/>
      <c r="AD834" s="1"/>
      <c r="AE834" s="1"/>
      <c r="AF834" s="1"/>
    </row>
    <row r="835" spans="1:32" ht="15.75" customHeight="1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1"/>
      <c r="P835" s="20"/>
      <c r="Q835" s="21"/>
      <c r="R835" s="21"/>
      <c r="S835" s="21"/>
      <c r="T835" s="20"/>
      <c r="U835" s="21"/>
      <c r="V835" s="21"/>
      <c r="W835" s="21"/>
      <c r="X835" s="21"/>
      <c r="Y835" s="21"/>
      <c r="Z835" s="20"/>
      <c r="AA835" s="23"/>
      <c r="AB835" s="1"/>
      <c r="AC835" s="1"/>
      <c r="AD835" s="1"/>
      <c r="AE835" s="1"/>
      <c r="AF835" s="1"/>
    </row>
    <row r="836" spans="1:32" ht="15.75" customHeight="1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1"/>
      <c r="P836" s="20"/>
      <c r="Q836" s="21"/>
      <c r="R836" s="21"/>
      <c r="S836" s="21"/>
      <c r="T836" s="20"/>
      <c r="U836" s="21"/>
      <c r="V836" s="21"/>
      <c r="W836" s="21"/>
      <c r="X836" s="21"/>
      <c r="Y836" s="21"/>
      <c r="Z836" s="20"/>
      <c r="AA836" s="23"/>
      <c r="AB836" s="1"/>
      <c r="AC836" s="1"/>
      <c r="AD836" s="1"/>
      <c r="AE836" s="1"/>
      <c r="AF836" s="1"/>
    </row>
    <row r="837" spans="1:32" ht="15.75" customHeight="1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1"/>
      <c r="P837" s="20"/>
      <c r="Q837" s="21"/>
      <c r="R837" s="21"/>
      <c r="S837" s="21"/>
      <c r="T837" s="20"/>
      <c r="U837" s="21"/>
      <c r="V837" s="21"/>
      <c r="W837" s="21"/>
      <c r="X837" s="21"/>
      <c r="Y837" s="21"/>
      <c r="Z837" s="20"/>
      <c r="AA837" s="23"/>
      <c r="AB837" s="1"/>
      <c r="AC837" s="1"/>
      <c r="AD837" s="1"/>
      <c r="AE837" s="1"/>
      <c r="AF837" s="1"/>
    </row>
    <row r="838" spans="1:32" ht="15.75" customHeight="1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1"/>
      <c r="P838" s="20"/>
      <c r="Q838" s="21"/>
      <c r="R838" s="21"/>
      <c r="S838" s="21"/>
      <c r="T838" s="20"/>
      <c r="U838" s="21"/>
      <c r="V838" s="21"/>
      <c r="W838" s="21"/>
      <c r="X838" s="21"/>
      <c r="Y838" s="21"/>
      <c r="Z838" s="20"/>
      <c r="AA838" s="23"/>
      <c r="AB838" s="1"/>
      <c r="AC838" s="1"/>
      <c r="AD838" s="1"/>
      <c r="AE838" s="1"/>
      <c r="AF838" s="1"/>
    </row>
    <row r="839" spans="1:32" ht="15.75" customHeight="1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1"/>
      <c r="P839" s="20"/>
      <c r="Q839" s="21"/>
      <c r="R839" s="21"/>
      <c r="S839" s="21"/>
      <c r="T839" s="20"/>
      <c r="U839" s="21"/>
      <c r="V839" s="21"/>
      <c r="W839" s="21"/>
      <c r="X839" s="21"/>
      <c r="Y839" s="21"/>
      <c r="Z839" s="20"/>
      <c r="AA839" s="23"/>
      <c r="AB839" s="1"/>
      <c r="AC839" s="1"/>
      <c r="AD839" s="1"/>
      <c r="AE839" s="1"/>
      <c r="AF839" s="1"/>
    </row>
    <row r="840" spans="1:32" ht="15.75" customHeight="1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1"/>
      <c r="P840" s="20"/>
      <c r="Q840" s="21"/>
      <c r="R840" s="21"/>
      <c r="S840" s="21"/>
      <c r="T840" s="20"/>
      <c r="U840" s="21"/>
      <c r="V840" s="21"/>
      <c r="W840" s="21"/>
      <c r="X840" s="21"/>
      <c r="Y840" s="21"/>
      <c r="Z840" s="20"/>
      <c r="AA840" s="23"/>
      <c r="AB840" s="1"/>
      <c r="AC840" s="1"/>
      <c r="AD840" s="1"/>
      <c r="AE840" s="1"/>
      <c r="AF840" s="1"/>
    </row>
    <row r="841" spans="1:32" ht="15.75" customHeight="1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1"/>
      <c r="P841" s="20"/>
      <c r="Q841" s="21"/>
      <c r="R841" s="21"/>
      <c r="S841" s="21"/>
      <c r="T841" s="20"/>
      <c r="U841" s="21"/>
      <c r="V841" s="21"/>
      <c r="W841" s="21"/>
      <c r="X841" s="21"/>
      <c r="Y841" s="21"/>
      <c r="Z841" s="20"/>
      <c r="AA841" s="23"/>
      <c r="AB841" s="1"/>
      <c r="AC841" s="1"/>
      <c r="AD841" s="1"/>
      <c r="AE841" s="1"/>
      <c r="AF841" s="1"/>
    </row>
    <row r="842" spans="1:32" ht="15.75" customHeight="1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1"/>
      <c r="P842" s="20"/>
      <c r="Q842" s="21"/>
      <c r="R842" s="21"/>
      <c r="S842" s="21"/>
      <c r="T842" s="20"/>
      <c r="U842" s="21"/>
      <c r="V842" s="21"/>
      <c r="W842" s="21"/>
      <c r="X842" s="21"/>
      <c r="Y842" s="21"/>
      <c r="Z842" s="20"/>
      <c r="AA842" s="23"/>
      <c r="AB842" s="1"/>
      <c r="AC842" s="1"/>
      <c r="AD842" s="1"/>
      <c r="AE842" s="1"/>
      <c r="AF842" s="1"/>
    </row>
    <row r="843" spans="1:32" ht="15.75" customHeight="1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1"/>
      <c r="P843" s="20"/>
      <c r="Q843" s="21"/>
      <c r="R843" s="21"/>
      <c r="S843" s="21"/>
      <c r="T843" s="20"/>
      <c r="U843" s="21"/>
      <c r="V843" s="21"/>
      <c r="W843" s="21"/>
      <c r="X843" s="21"/>
      <c r="Y843" s="21"/>
      <c r="Z843" s="20"/>
      <c r="AA843" s="23"/>
      <c r="AB843" s="1"/>
      <c r="AC843" s="1"/>
      <c r="AD843" s="1"/>
      <c r="AE843" s="1"/>
      <c r="AF843" s="1"/>
    </row>
    <row r="844" spans="1:32" ht="15.75" customHeight="1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1"/>
      <c r="P844" s="20"/>
      <c r="Q844" s="21"/>
      <c r="R844" s="21"/>
      <c r="S844" s="21"/>
      <c r="T844" s="20"/>
      <c r="U844" s="21"/>
      <c r="V844" s="21"/>
      <c r="W844" s="21"/>
      <c r="X844" s="21"/>
      <c r="Y844" s="21"/>
      <c r="Z844" s="20"/>
      <c r="AA844" s="23"/>
      <c r="AB844" s="1"/>
      <c r="AC844" s="1"/>
      <c r="AD844" s="1"/>
      <c r="AE844" s="1"/>
      <c r="AF844" s="1"/>
    </row>
    <row r="845" spans="1:32" ht="15.75" customHeight="1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1"/>
      <c r="P845" s="20"/>
      <c r="Q845" s="21"/>
      <c r="R845" s="21"/>
      <c r="S845" s="21"/>
      <c r="T845" s="20"/>
      <c r="U845" s="21"/>
      <c r="V845" s="21"/>
      <c r="W845" s="21"/>
      <c r="X845" s="21"/>
      <c r="Y845" s="21"/>
      <c r="Z845" s="20"/>
      <c r="AA845" s="23"/>
      <c r="AB845" s="1"/>
      <c r="AC845" s="1"/>
      <c r="AD845" s="1"/>
      <c r="AE845" s="1"/>
      <c r="AF845" s="1"/>
    </row>
    <row r="846" spans="1:32" ht="15.75" customHeight="1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1"/>
      <c r="P846" s="20"/>
      <c r="Q846" s="21"/>
      <c r="R846" s="21"/>
      <c r="S846" s="21"/>
      <c r="T846" s="20"/>
      <c r="U846" s="21"/>
      <c r="V846" s="21"/>
      <c r="W846" s="21"/>
      <c r="X846" s="21"/>
      <c r="Y846" s="21"/>
      <c r="Z846" s="20"/>
      <c r="AA846" s="23"/>
      <c r="AB846" s="1"/>
      <c r="AC846" s="1"/>
      <c r="AD846" s="1"/>
      <c r="AE846" s="1"/>
      <c r="AF846" s="1"/>
    </row>
    <row r="847" spans="1:32" ht="15.75" customHeight="1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1"/>
      <c r="P847" s="20"/>
      <c r="Q847" s="21"/>
      <c r="R847" s="21"/>
      <c r="S847" s="21"/>
      <c r="T847" s="20"/>
      <c r="U847" s="21"/>
      <c r="V847" s="21"/>
      <c r="W847" s="21"/>
      <c r="X847" s="21"/>
      <c r="Y847" s="21"/>
      <c r="Z847" s="20"/>
      <c r="AA847" s="23"/>
      <c r="AB847" s="1"/>
      <c r="AC847" s="1"/>
      <c r="AD847" s="1"/>
      <c r="AE847" s="1"/>
      <c r="AF847" s="1"/>
    </row>
    <row r="848" spans="1:32" ht="15.75" customHeight="1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1"/>
      <c r="P848" s="20"/>
      <c r="Q848" s="21"/>
      <c r="R848" s="21"/>
      <c r="S848" s="21"/>
      <c r="T848" s="20"/>
      <c r="U848" s="21"/>
      <c r="V848" s="21"/>
      <c r="W848" s="21"/>
      <c r="X848" s="21"/>
      <c r="Y848" s="21"/>
      <c r="Z848" s="20"/>
      <c r="AA848" s="23"/>
      <c r="AB848" s="1"/>
      <c r="AC848" s="1"/>
      <c r="AD848" s="1"/>
      <c r="AE848" s="1"/>
      <c r="AF848" s="1"/>
    </row>
    <row r="849" spans="1:32" ht="15.75" customHeight="1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1"/>
      <c r="P849" s="20"/>
      <c r="Q849" s="21"/>
      <c r="R849" s="21"/>
      <c r="S849" s="21"/>
      <c r="T849" s="20"/>
      <c r="U849" s="21"/>
      <c r="V849" s="21"/>
      <c r="W849" s="21"/>
      <c r="X849" s="21"/>
      <c r="Y849" s="21"/>
      <c r="Z849" s="20"/>
      <c r="AA849" s="23"/>
      <c r="AB849" s="1"/>
      <c r="AC849" s="1"/>
      <c r="AD849" s="1"/>
      <c r="AE849" s="1"/>
      <c r="AF849" s="1"/>
    </row>
    <row r="850" spans="1:32" ht="15.75" customHeight="1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1"/>
      <c r="P850" s="20"/>
      <c r="Q850" s="21"/>
      <c r="R850" s="21"/>
      <c r="S850" s="21"/>
      <c r="T850" s="20"/>
      <c r="U850" s="21"/>
      <c r="V850" s="21"/>
      <c r="W850" s="21"/>
      <c r="X850" s="21"/>
      <c r="Y850" s="21"/>
      <c r="Z850" s="20"/>
      <c r="AA850" s="23"/>
      <c r="AB850" s="1"/>
      <c r="AC850" s="1"/>
      <c r="AD850" s="1"/>
      <c r="AE850" s="1"/>
      <c r="AF850" s="1"/>
    </row>
    <row r="851" spans="1:32" ht="15.75" customHeight="1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1"/>
      <c r="P851" s="20"/>
      <c r="Q851" s="21"/>
      <c r="R851" s="21"/>
      <c r="S851" s="21"/>
      <c r="T851" s="20"/>
      <c r="U851" s="21"/>
      <c r="V851" s="21"/>
      <c r="W851" s="21"/>
      <c r="X851" s="21"/>
      <c r="Y851" s="21"/>
      <c r="Z851" s="20"/>
      <c r="AA851" s="23"/>
      <c r="AB851" s="1"/>
      <c r="AC851" s="1"/>
      <c r="AD851" s="1"/>
      <c r="AE851" s="1"/>
      <c r="AF851" s="1"/>
    </row>
    <row r="852" spans="1:32" ht="15.75" customHeight="1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1"/>
      <c r="P852" s="20"/>
      <c r="Q852" s="21"/>
      <c r="R852" s="21"/>
      <c r="S852" s="21"/>
      <c r="T852" s="20"/>
      <c r="U852" s="21"/>
      <c r="V852" s="21"/>
      <c r="W852" s="21"/>
      <c r="X852" s="21"/>
      <c r="Y852" s="21"/>
      <c r="Z852" s="20"/>
      <c r="AA852" s="23"/>
      <c r="AB852" s="1"/>
      <c r="AC852" s="1"/>
      <c r="AD852" s="1"/>
      <c r="AE852" s="1"/>
      <c r="AF852" s="1"/>
    </row>
    <row r="853" spans="1:32" ht="15.75" customHeight="1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1"/>
      <c r="P853" s="20"/>
      <c r="Q853" s="21"/>
      <c r="R853" s="21"/>
      <c r="S853" s="21"/>
      <c r="T853" s="20"/>
      <c r="U853" s="21"/>
      <c r="V853" s="21"/>
      <c r="W853" s="21"/>
      <c r="X853" s="21"/>
      <c r="Y853" s="21"/>
      <c r="Z853" s="20"/>
      <c r="AA853" s="23"/>
      <c r="AB853" s="1"/>
      <c r="AC853" s="1"/>
      <c r="AD853" s="1"/>
      <c r="AE853" s="1"/>
      <c r="AF853" s="1"/>
    </row>
    <row r="854" spans="1:32" ht="15.75" customHeight="1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1"/>
      <c r="P854" s="20"/>
      <c r="Q854" s="21"/>
      <c r="R854" s="21"/>
      <c r="S854" s="21"/>
      <c r="T854" s="20"/>
      <c r="U854" s="21"/>
      <c r="V854" s="21"/>
      <c r="W854" s="21"/>
      <c r="X854" s="21"/>
      <c r="Y854" s="21"/>
      <c r="Z854" s="20"/>
      <c r="AA854" s="23"/>
      <c r="AB854" s="1"/>
      <c r="AC854" s="1"/>
      <c r="AD854" s="1"/>
      <c r="AE854" s="1"/>
      <c r="AF854" s="1"/>
    </row>
    <row r="855" spans="1:32" ht="15.75" customHeight="1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1"/>
      <c r="P855" s="20"/>
      <c r="Q855" s="21"/>
      <c r="R855" s="21"/>
      <c r="S855" s="21"/>
      <c r="T855" s="20"/>
      <c r="U855" s="21"/>
      <c r="V855" s="21"/>
      <c r="W855" s="21"/>
      <c r="X855" s="21"/>
      <c r="Y855" s="21"/>
      <c r="Z855" s="20"/>
      <c r="AA855" s="23"/>
      <c r="AB855" s="1"/>
      <c r="AC855" s="1"/>
      <c r="AD855" s="1"/>
      <c r="AE855" s="1"/>
      <c r="AF855" s="1"/>
    </row>
    <row r="856" spans="1:32" ht="15.75" customHeight="1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1"/>
      <c r="P856" s="20"/>
      <c r="Q856" s="21"/>
      <c r="R856" s="21"/>
      <c r="S856" s="21"/>
      <c r="T856" s="20"/>
      <c r="U856" s="21"/>
      <c r="V856" s="21"/>
      <c r="W856" s="21"/>
      <c r="X856" s="21"/>
      <c r="Y856" s="21"/>
      <c r="Z856" s="20"/>
      <c r="AA856" s="23"/>
      <c r="AB856" s="1"/>
      <c r="AC856" s="1"/>
      <c r="AD856" s="1"/>
      <c r="AE856" s="1"/>
      <c r="AF856" s="1"/>
    </row>
    <row r="857" spans="1:32" ht="15.75" customHeight="1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1"/>
      <c r="P857" s="20"/>
      <c r="Q857" s="21"/>
      <c r="R857" s="21"/>
      <c r="S857" s="21"/>
      <c r="T857" s="20"/>
      <c r="U857" s="21"/>
      <c r="V857" s="21"/>
      <c r="W857" s="21"/>
      <c r="X857" s="21"/>
      <c r="Y857" s="21"/>
      <c r="Z857" s="20"/>
      <c r="AA857" s="23"/>
      <c r="AB857" s="1"/>
      <c r="AC857" s="1"/>
      <c r="AD857" s="1"/>
      <c r="AE857" s="1"/>
      <c r="AF857" s="1"/>
    </row>
    <row r="858" spans="1:32" ht="15.75" customHeight="1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1"/>
      <c r="P858" s="20"/>
      <c r="Q858" s="21"/>
      <c r="R858" s="21"/>
      <c r="S858" s="21"/>
      <c r="T858" s="20"/>
      <c r="U858" s="21"/>
      <c r="V858" s="21"/>
      <c r="W858" s="21"/>
      <c r="X858" s="21"/>
      <c r="Y858" s="21"/>
      <c r="Z858" s="20"/>
      <c r="AA858" s="23"/>
      <c r="AB858" s="1"/>
      <c r="AC858" s="1"/>
      <c r="AD858" s="1"/>
      <c r="AE858" s="1"/>
      <c r="AF858" s="1"/>
    </row>
    <row r="859" spans="1:32" ht="15.75" customHeight="1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1"/>
      <c r="P859" s="20"/>
      <c r="Q859" s="21"/>
      <c r="R859" s="21"/>
      <c r="S859" s="21"/>
      <c r="T859" s="20"/>
      <c r="U859" s="21"/>
      <c r="V859" s="21"/>
      <c r="W859" s="21"/>
      <c r="X859" s="21"/>
      <c r="Y859" s="21"/>
      <c r="Z859" s="20"/>
      <c r="AA859" s="23"/>
      <c r="AB859" s="1"/>
      <c r="AC859" s="1"/>
      <c r="AD859" s="1"/>
      <c r="AE859" s="1"/>
      <c r="AF859" s="1"/>
    </row>
    <row r="860" spans="1:32" ht="15.75" customHeight="1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1"/>
      <c r="P860" s="20"/>
      <c r="Q860" s="21"/>
      <c r="R860" s="21"/>
      <c r="S860" s="21"/>
      <c r="T860" s="20"/>
      <c r="U860" s="21"/>
      <c r="V860" s="21"/>
      <c r="W860" s="21"/>
      <c r="X860" s="21"/>
      <c r="Y860" s="21"/>
      <c r="Z860" s="20"/>
      <c r="AA860" s="23"/>
      <c r="AB860" s="1"/>
      <c r="AC860" s="1"/>
      <c r="AD860" s="1"/>
      <c r="AE860" s="1"/>
      <c r="AF860" s="1"/>
    </row>
    <row r="861" spans="1:32" ht="15.75" customHeight="1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1"/>
      <c r="P861" s="20"/>
      <c r="Q861" s="21"/>
      <c r="R861" s="21"/>
      <c r="S861" s="21"/>
      <c r="T861" s="20"/>
      <c r="U861" s="21"/>
      <c r="V861" s="21"/>
      <c r="W861" s="21"/>
      <c r="X861" s="21"/>
      <c r="Y861" s="21"/>
      <c r="Z861" s="20"/>
      <c r="AA861" s="23"/>
      <c r="AB861" s="1"/>
      <c r="AC861" s="1"/>
      <c r="AD861" s="1"/>
      <c r="AE861" s="1"/>
      <c r="AF861" s="1"/>
    </row>
    <row r="862" spans="1:32" ht="15.75" customHeight="1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1"/>
      <c r="P862" s="20"/>
      <c r="Q862" s="21"/>
      <c r="R862" s="21"/>
      <c r="S862" s="21"/>
      <c r="T862" s="20"/>
      <c r="U862" s="21"/>
      <c r="V862" s="21"/>
      <c r="W862" s="21"/>
      <c r="X862" s="21"/>
      <c r="Y862" s="21"/>
      <c r="Z862" s="20"/>
      <c r="AA862" s="23"/>
      <c r="AB862" s="1"/>
      <c r="AC862" s="1"/>
      <c r="AD862" s="1"/>
      <c r="AE862" s="1"/>
      <c r="AF862" s="1"/>
    </row>
    <row r="863" spans="1:32" ht="15.75" customHeight="1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1"/>
      <c r="P863" s="20"/>
      <c r="Q863" s="21"/>
      <c r="R863" s="21"/>
      <c r="S863" s="21"/>
      <c r="T863" s="20"/>
      <c r="U863" s="21"/>
      <c r="V863" s="21"/>
      <c r="W863" s="21"/>
      <c r="X863" s="21"/>
      <c r="Y863" s="21"/>
      <c r="Z863" s="20"/>
      <c r="AA863" s="23"/>
      <c r="AB863" s="1"/>
      <c r="AC863" s="1"/>
      <c r="AD863" s="1"/>
      <c r="AE863" s="1"/>
      <c r="AF863" s="1"/>
    </row>
    <row r="864" spans="1:32" ht="15.75" customHeight="1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1"/>
      <c r="P864" s="20"/>
      <c r="Q864" s="21"/>
      <c r="R864" s="21"/>
      <c r="S864" s="21"/>
      <c r="T864" s="20"/>
      <c r="U864" s="21"/>
      <c r="V864" s="21"/>
      <c r="W864" s="21"/>
      <c r="X864" s="21"/>
      <c r="Y864" s="21"/>
      <c r="Z864" s="20"/>
      <c r="AA864" s="23"/>
      <c r="AB864" s="1"/>
      <c r="AC864" s="1"/>
      <c r="AD864" s="1"/>
      <c r="AE864" s="1"/>
      <c r="AF864" s="1"/>
    </row>
    <row r="865" spans="1:32" ht="15.75" customHeight="1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1"/>
      <c r="P865" s="20"/>
      <c r="Q865" s="21"/>
      <c r="R865" s="21"/>
      <c r="S865" s="21"/>
      <c r="T865" s="20"/>
      <c r="U865" s="21"/>
      <c r="V865" s="21"/>
      <c r="W865" s="21"/>
      <c r="X865" s="21"/>
      <c r="Y865" s="21"/>
      <c r="Z865" s="20"/>
      <c r="AA865" s="23"/>
      <c r="AB865" s="1"/>
      <c r="AC865" s="1"/>
      <c r="AD865" s="1"/>
      <c r="AE865" s="1"/>
      <c r="AF865" s="1"/>
    </row>
    <row r="866" spans="1:32" ht="15.75" customHeight="1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1"/>
      <c r="P866" s="20"/>
      <c r="Q866" s="21"/>
      <c r="R866" s="21"/>
      <c r="S866" s="21"/>
      <c r="T866" s="20"/>
      <c r="U866" s="21"/>
      <c r="V866" s="21"/>
      <c r="W866" s="21"/>
      <c r="X866" s="21"/>
      <c r="Y866" s="21"/>
      <c r="Z866" s="20"/>
      <c r="AA866" s="23"/>
      <c r="AB866" s="1"/>
      <c r="AC866" s="1"/>
      <c r="AD866" s="1"/>
      <c r="AE866" s="1"/>
      <c r="AF866" s="1"/>
    </row>
    <row r="867" spans="1:32" ht="15.75" customHeight="1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1"/>
      <c r="P867" s="20"/>
      <c r="Q867" s="21"/>
      <c r="R867" s="21"/>
      <c r="S867" s="21"/>
      <c r="T867" s="20"/>
      <c r="U867" s="21"/>
      <c r="V867" s="21"/>
      <c r="W867" s="21"/>
      <c r="X867" s="21"/>
      <c r="Y867" s="21"/>
      <c r="Z867" s="20"/>
      <c r="AA867" s="23"/>
      <c r="AB867" s="1"/>
      <c r="AC867" s="1"/>
      <c r="AD867" s="1"/>
      <c r="AE867" s="1"/>
      <c r="AF867" s="1"/>
    </row>
    <row r="868" spans="1:32" ht="15.75" customHeight="1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1"/>
      <c r="P868" s="20"/>
      <c r="Q868" s="21"/>
      <c r="R868" s="21"/>
      <c r="S868" s="21"/>
      <c r="T868" s="20"/>
      <c r="U868" s="21"/>
      <c r="V868" s="21"/>
      <c r="W868" s="21"/>
      <c r="X868" s="21"/>
      <c r="Y868" s="21"/>
      <c r="Z868" s="20"/>
      <c r="AA868" s="23"/>
      <c r="AB868" s="1"/>
      <c r="AC868" s="1"/>
      <c r="AD868" s="1"/>
      <c r="AE868" s="1"/>
      <c r="AF868" s="1"/>
    </row>
    <row r="869" spans="1:32" ht="15.75" customHeight="1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1"/>
      <c r="P869" s="20"/>
      <c r="Q869" s="21"/>
      <c r="R869" s="21"/>
      <c r="S869" s="21"/>
      <c r="T869" s="20"/>
      <c r="U869" s="21"/>
      <c r="V869" s="21"/>
      <c r="W869" s="21"/>
      <c r="X869" s="21"/>
      <c r="Y869" s="21"/>
      <c r="Z869" s="20"/>
      <c r="AA869" s="23"/>
      <c r="AB869" s="1"/>
      <c r="AC869" s="1"/>
      <c r="AD869" s="1"/>
      <c r="AE869" s="1"/>
      <c r="AF869" s="1"/>
    </row>
    <row r="870" spans="1:32" ht="15.75" customHeight="1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1"/>
      <c r="P870" s="20"/>
      <c r="Q870" s="21"/>
      <c r="R870" s="21"/>
      <c r="S870" s="21"/>
      <c r="T870" s="20"/>
      <c r="U870" s="21"/>
      <c r="V870" s="21"/>
      <c r="W870" s="21"/>
      <c r="X870" s="21"/>
      <c r="Y870" s="21"/>
      <c r="Z870" s="20"/>
      <c r="AA870" s="23"/>
      <c r="AB870" s="1"/>
      <c r="AC870" s="1"/>
      <c r="AD870" s="1"/>
      <c r="AE870" s="1"/>
      <c r="AF870" s="1"/>
    </row>
    <row r="871" spans="1:32" ht="15.75" customHeight="1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1"/>
      <c r="P871" s="20"/>
      <c r="Q871" s="21"/>
      <c r="R871" s="21"/>
      <c r="S871" s="21"/>
      <c r="T871" s="20"/>
      <c r="U871" s="21"/>
      <c r="V871" s="21"/>
      <c r="W871" s="21"/>
      <c r="X871" s="21"/>
      <c r="Y871" s="21"/>
      <c r="Z871" s="20"/>
      <c r="AA871" s="23"/>
      <c r="AB871" s="1"/>
      <c r="AC871" s="1"/>
      <c r="AD871" s="1"/>
      <c r="AE871" s="1"/>
      <c r="AF871" s="1"/>
    </row>
    <row r="872" spans="1:32" ht="15.75" customHeight="1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1"/>
      <c r="P872" s="20"/>
      <c r="Q872" s="21"/>
      <c r="R872" s="21"/>
      <c r="S872" s="21"/>
      <c r="T872" s="20"/>
      <c r="U872" s="21"/>
      <c r="V872" s="21"/>
      <c r="W872" s="21"/>
      <c r="X872" s="21"/>
      <c r="Y872" s="21"/>
      <c r="Z872" s="20"/>
      <c r="AA872" s="23"/>
      <c r="AB872" s="1"/>
      <c r="AC872" s="1"/>
      <c r="AD872" s="1"/>
      <c r="AE872" s="1"/>
      <c r="AF872" s="1"/>
    </row>
    <row r="873" spans="1:32" ht="15.75" customHeight="1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1"/>
      <c r="P873" s="20"/>
      <c r="Q873" s="21"/>
      <c r="R873" s="21"/>
      <c r="S873" s="21"/>
      <c r="T873" s="20"/>
      <c r="U873" s="21"/>
      <c r="V873" s="21"/>
      <c r="W873" s="21"/>
      <c r="X873" s="21"/>
      <c r="Y873" s="21"/>
      <c r="Z873" s="20"/>
      <c r="AA873" s="23"/>
      <c r="AB873" s="1"/>
      <c r="AC873" s="1"/>
      <c r="AD873" s="1"/>
      <c r="AE873" s="1"/>
      <c r="AF873" s="1"/>
    </row>
    <row r="874" spans="1:32" ht="15.75" customHeight="1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1"/>
      <c r="P874" s="20"/>
      <c r="Q874" s="21"/>
      <c r="R874" s="21"/>
      <c r="S874" s="21"/>
      <c r="T874" s="20"/>
      <c r="U874" s="21"/>
      <c r="V874" s="21"/>
      <c r="W874" s="21"/>
      <c r="X874" s="21"/>
      <c r="Y874" s="21"/>
      <c r="Z874" s="20"/>
      <c r="AA874" s="23"/>
      <c r="AB874" s="1"/>
      <c r="AC874" s="1"/>
      <c r="AD874" s="1"/>
      <c r="AE874" s="1"/>
      <c r="AF874" s="1"/>
    </row>
    <row r="875" spans="1:32" ht="15.75" customHeight="1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1"/>
      <c r="P875" s="20"/>
      <c r="Q875" s="21"/>
      <c r="R875" s="21"/>
      <c r="S875" s="21"/>
      <c r="T875" s="20"/>
      <c r="U875" s="21"/>
      <c r="V875" s="21"/>
      <c r="W875" s="21"/>
      <c r="X875" s="21"/>
      <c r="Y875" s="21"/>
      <c r="Z875" s="20"/>
      <c r="AA875" s="23"/>
      <c r="AB875" s="1"/>
      <c r="AC875" s="1"/>
      <c r="AD875" s="1"/>
      <c r="AE875" s="1"/>
      <c r="AF875" s="1"/>
    </row>
    <row r="876" spans="1:32" ht="15.75" customHeight="1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1"/>
      <c r="P876" s="20"/>
      <c r="Q876" s="21"/>
      <c r="R876" s="21"/>
      <c r="S876" s="21"/>
      <c r="T876" s="20"/>
      <c r="U876" s="21"/>
      <c r="V876" s="21"/>
      <c r="W876" s="21"/>
      <c r="X876" s="21"/>
      <c r="Y876" s="21"/>
      <c r="Z876" s="20"/>
      <c r="AA876" s="23"/>
      <c r="AB876" s="1"/>
      <c r="AC876" s="1"/>
      <c r="AD876" s="1"/>
      <c r="AE876" s="1"/>
      <c r="AF876" s="1"/>
    </row>
    <row r="877" spans="1:32" ht="15.75" customHeight="1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0"/>
      <c r="Q877" s="21"/>
      <c r="R877" s="21"/>
      <c r="S877" s="21"/>
      <c r="T877" s="20"/>
      <c r="U877" s="21"/>
      <c r="V877" s="21"/>
      <c r="W877" s="21"/>
      <c r="X877" s="21"/>
      <c r="Y877" s="21"/>
      <c r="Z877" s="20"/>
      <c r="AA877" s="23"/>
      <c r="AB877" s="1"/>
      <c r="AC877" s="1"/>
      <c r="AD877" s="1"/>
      <c r="AE877" s="1"/>
      <c r="AF877" s="1"/>
    </row>
    <row r="878" spans="1:32" ht="15.75" customHeight="1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0"/>
      <c r="Q878" s="21"/>
      <c r="R878" s="21"/>
      <c r="S878" s="21"/>
      <c r="T878" s="20"/>
      <c r="U878" s="21"/>
      <c r="V878" s="21"/>
      <c r="W878" s="21"/>
      <c r="X878" s="21"/>
      <c r="Y878" s="21"/>
      <c r="Z878" s="20"/>
      <c r="AA878" s="23"/>
      <c r="AB878" s="1"/>
      <c r="AC878" s="1"/>
      <c r="AD878" s="1"/>
      <c r="AE878" s="1"/>
      <c r="AF878" s="1"/>
    </row>
    <row r="879" spans="1:32" ht="15.75" customHeight="1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0"/>
      <c r="Q879" s="21"/>
      <c r="R879" s="21"/>
      <c r="S879" s="21"/>
      <c r="T879" s="20"/>
      <c r="U879" s="21"/>
      <c r="V879" s="21"/>
      <c r="W879" s="21"/>
      <c r="X879" s="21"/>
      <c r="Y879" s="21"/>
      <c r="Z879" s="20"/>
      <c r="AA879" s="23"/>
      <c r="AB879" s="1"/>
      <c r="AC879" s="1"/>
      <c r="AD879" s="1"/>
      <c r="AE879" s="1"/>
      <c r="AF879" s="1"/>
    </row>
    <row r="880" spans="1:32" ht="15.75" customHeight="1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0"/>
      <c r="Q880" s="21"/>
      <c r="R880" s="21"/>
      <c r="S880" s="21"/>
      <c r="T880" s="20"/>
      <c r="U880" s="21"/>
      <c r="V880" s="21"/>
      <c r="W880" s="21"/>
      <c r="X880" s="21"/>
      <c r="Y880" s="21"/>
      <c r="Z880" s="20"/>
      <c r="AA880" s="23"/>
      <c r="AB880" s="1"/>
      <c r="AC880" s="1"/>
      <c r="AD880" s="1"/>
      <c r="AE880" s="1"/>
      <c r="AF880" s="1"/>
    </row>
    <row r="881" spans="1:32" ht="15.75" customHeight="1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0"/>
      <c r="Q881" s="21"/>
      <c r="R881" s="21"/>
      <c r="S881" s="21"/>
      <c r="T881" s="20"/>
      <c r="U881" s="21"/>
      <c r="V881" s="21"/>
      <c r="W881" s="21"/>
      <c r="X881" s="21"/>
      <c r="Y881" s="21"/>
      <c r="Z881" s="20"/>
      <c r="AA881" s="23"/>
      <c r="AB881" s="1"/>
      <c r="AC881" s="1"/>
      <c r="AD881" s="1"/>
      <c r="AE881" s="1"/>
      <c r="AF881" s="1"/>
    </row>
    <row r="882" spans="1:32" ht="15.75" customHeight="1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0"/>
      <c r="Q882" s="21"/>
      <c r="R882" s="21"/>
      <c r="S882" s="21"/>
      <c r="T882" s="20"/>
      <c r="U882" s="21"/>
      <c r="V882" s="21"/>
      <c r="W882" s="21"/>
      <c r="X882" s="21"/>
      <c r="Y882" s="21"/>
      <c r="Z882" s="20"/>
      <c r="AA882" s="23"/>
      <c r="AB882" s="1"/>
      <c r="AC882" s="1"/>
      <c r="AD882" s="1"/>
      <c r="AE882" s="1"/>
      <c r="AF882" s="1"/>
    </row>
    <row r="883" spans="1:32" ht="15.75" customHeight="1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0"/>
      <c r="Q883" s="21"/>
      <c r="R883" s="21"/>
      <c r="S883" s="21"/>
      <c r="T883" s="20"/>
      <c r="U883" s="21"/>
      <c r="V883" s="21"/>
      <c r="W883" s="21"/>
      <c r="X883" s="21"/>
      <c r="Y883" s="21"/>
      <c r="Z883" s="20"/>
      <c r="AA883" s="23"/>
      <c r="AB883" s="1"/>
      <c r="AC883" s="1"/>
      <c r="AD883" s="1"/>
      <c r="AE883" s="1"/>
      <c r="AF883" s="1"/>
    </row>
    <row r="884" spans="1:32" ht="15.75" customHeight="1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0"/>
      <c r="Q884" s="21"/>
      <c r="R884" s="21"/>
      <c r="S884" s="21"/>
      <c r="T884" s="20"/>
      <c r="U884" s="21"/>
      <c r="V884" s="21"/>
      <c r="W884" s="21"/>
      <c r="X884" s="21"/>
      <c r="Y884" s="21"/>
      <c r="Z884" s="20"/>
      <c r="AA884" s="23"/>
      <c r="AB884" s="1"/>
      <c r="AC884" s="1"/>
      <c r="AD884" s="1"/>
      <c r="AE884" s="1"/>
      <c r="AF884" s="1"/>
    </row>
    <row r="885" spans="1:32" ht="15.75" customHeight="1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0"/>
      <c r="Q885" s="21"/>
      <c r="R885" s="21"/>
      <c r="S885" s="21"/>
      <c r="T885" s="20"/>
      <c r="U885" s="21"/>
      <c r="V885" s="21"/>
      <c r="W885" s="21"/>
      <c r="X885" s="21"/>
      <c r="Y885" s="21"/>
      <c r="Z885" s="20"/>
      <c r="AA885" s="23"/>
      <c r="AB885" s="1"/>
      <c r="AC885" s="1"/>
      <c r="AD885" s="1"/>
      <c r="AE885" s="1"/>
      <c r="AF885" s="1"/>
    </row>
    <row r="886" spans="1:32" ht="15.75" customHeight="1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0"/>
      <c r="Q886" s="21"/>
      <c r="R886" s="21"/>
      <c r="S886" s="21"/>
      <c r="T886" s="20"/>
      <c r="U886" s="21"/>
      <c r="V886" s="21"/>
      <c r="W886" s="21"/>
      <c r="X886" s="21"/>
      <c r="Y886" s="21"/>
      <c r="Z886" s="20"/>
      <c r="AA886" s="23"/>
      <c r="AB886" s="1"/>
      <c r="AC886" s="1"/>
      <c r="AD886" s="1"/>
      <c r="AE886" s="1"/>
      <c r="AF886" s="1"/>
    </row>
    <row r="887" spans="1:32" ht="15.75" customHeight="1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0"/>
      <c r="Q887" s="21"/>
      <c r="R887" s="21"/>
      <c r="S887" s="21"/>
      <c r="T887" s="20"/>
      <c r="U887" s="21"/>
      <c r="V887" s="21"/>
      <c r="W887" s="21"/>
      <c r="X887" s="21"/>
      <c r="Y887" s="21"/>
      <c r="Z887" s="20"/>
      <c r="AA887" s="23"/>
      <c r="AB887" s="1"/>
      <c r="AC887" s="1"/>
      <c r="AD887" s="1"/>
      <c r="AE887" s="1"/>
      <c r="AF887" s="1"/>
    </row>
    <row r="888" spans="1:32" ht="15.75" customHeight="1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0"/>
      <c r="Q888" s="21"/>
      <c r="R888" s="21"/>
      <c r="S888" s="21"/>
      <c r="T888" s="20"/>
      <c r="U888" s="21"/>
      <c r="V888" s="21"/>
      <c r="W888" s="21"/>
      <c r="X888" s="21"/>
      <c r="Y888" s="21"/>
      <c r="Z888" s="20"/>
      <c r="AA888" s="23"/>
      <c r="AB888" s="1"/>
      <c r="AC888" s="1"/>
      <c r="AD888" s="1"/>
      <c r="AE888" s="1"/>
      <c r="AF888" s="1"/>
    </row>
    <row r="889" spans="1:32" ht="15.75" customHeight="1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0"/>
      <c r="Q889" s="21"/>
      <c r="R889" s="21"/>
      <c r="S889" s="21"/>
      <c r="T889" s="20"/>
      <c r="U889" s="21"/>
      <c r="V889" s="21"/>
      <c r="W889" s="21"/>
      <c r="X889" s="21"/>
      <c r="Y889" s="21"/>
      <c r="Z889" s="20"/>
      <c r="AA889" s="23"/>
      <c r="AB889" s="1"/>
      <c r="AC889" s="1"/>
      <c r="AD889" s="1"/>
      <c r="AE889" s="1"/>
      <c r="AF889" s="1"/>
    </row>
    <row r="890" spans="1:32" ht="15.75" customHeight="1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0"/>
      <c r="Q890" s="21"/>
      <c r="R890" s="21"/>
      <c r="S890" s="21"/>
      <c r="T890" s="20"/>
      <c r="U890" s="21"/>
      <c r="V890" s="21"/>
      <c r="W890" s="21"/>
      <c r="X890" s="21"/>
      <c r="Y890" s="21"/>
      <c r="Z890" s="20"/>
      <c r="AA890" s="23"/>
      <c r="AB890" s="1"/>
      <c r="AC890" s="1"/>
      <c r="AD890" s="1"/>
      <c r="AE890" s="1"/>
      <c r="AF890" s="1"/>
    </row>
    <row r="891" spans="1:32" ht="15.75" customHeight="1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0"/>
      <c r="Q891" s="21"/>
      <c r="R891" s="21"/>
      <c r="S891" s="21"/>
      <c r="T891" s="20"/>
      <c r="U891" s="21"/>
      <c r="V891" s="21"/>
      <c r="W891" s="21"/>
      <c r="X891" s="21"/>
      <c r="Y891" s="21"/>
      <c r="Z891" s="20"/>
      <c r="AA891" s="23"/>
      <c r="AB891" s="1"/>
      <c r="AC891" s="1"/>
      <c r="AD891" s="1"/>
      <c r="AE891" s="1"/>
      <c r="AF891" s="1"/>
    </row>
    <row r="892" spans="1:32" ht="15.75" customHeight="1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0"/>
      <c r="Q892" s="21"/>
      <c r="R892" s="21"/>
      <c r="S892" s="21"/>
      <c r="T892" s="20"/>
      <c r="U892" s="21"/>
      <c r="V892" s="21"/>
      <c r="W892" s="21"/>
      <c r="X892" s="21"/>
      <c r="Y892" s="21"/>
      <c r="Z892" s="20"/>
      <c r="AA892" s="23"/>
      <c r="AB892" s="1"/>
      <c r="AC892" s="1"/>
      <c r="AD892" s="1"/>
      <c r="AE892" s="1"/>
      <c r="AF892" s="1"/>
    </row>
    <row r="893" spans="1:32" ht="15.75" customHeight="1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0"/>
      <c r="Q893" s="21"/>
      <c r="R893" s="21"/>
      <c r="S893" s="21"/>
      <c r="T893" s="20"/>
      <c r="U893" s="21"/>
      <c r="V893" s="21"/>
      <c r="W893" s="21"/>
      <c r="X893" s="21"/>
      <c r="Y893" s="21"/>
      <c r="Z893" s="20"/>
      <c r="AA893" s="23"/>
      <c r="AB893" s="1"/>
      <c r="AC893" s="1"/>
      <c r="AD893" s="1"/>
      <c r="AE893" s="1"/>
      <c r="AF893" s="1"/>
    </row>
    <row r="894" spans="1:32" ht="15.75" customHeight="1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0"/>
      <c r="Q894" s="21"/>
      <c r="R894" s="21"/>
      <c r="S894" s="21"/>
      <c r="T894" s="20"/>
      <c r="U894" s="21"/>
      <c r="V894" s="21"/>
      <c r="W894" s="21"/>
      <c r="X894" s="21"/>
      <c r="Y894" s="21"/>
      <c r="Z894" s="20"/>
      <c r="AA894" s="23"/>
      <c r="AB894" s="1"/>
      <c r="AC894" s="1"/>
      <c r="AD894" s="1"/>
      <c r="AE894" s="1"/>
      <c r="AF894" s="1"/>
    </row>
    <row r="895" spans="1:32" ht="15.75" customHeight="1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0"/>
      <c r="Q895" s="21"/>
      <c r="R895" s="21"/>
      <c r="S895" s="21"/>
      <c r="T895" s="20"/>
      <c r="U895" s="21"/>
      <c r="V895" s="21"/>
      <c r="W895" s="21"/>
      <c r="X895" s="21"/>
      <c r="Y895" s="21"/>
      <c r="Z895" s="20"/>
      <c r="AA895" s="23"/>
      <c r="AB895" s="1"/>
      <c r="AC895" s="1"/>
      <c r="AD895" s="1"/>
      <c r="AE895" s="1"/>
      <c r="AF895" s="1"/>
    </row>
    <row r="896" spans="1:32" ht="15.75" customHeight="1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0"/>
      <c r="Q896" s="21"/>
      <c r="R896" s="21"/>
      <c r="S896" s="21"/>
      <c r="T896" s="20"/>
      <c r="U896" s="21"/>
      <c r="V896" s="21"/>
      <c r="W896" s="21"/>
      <c r="X896" s="21"/>
      <c r="Y896" s="21"/>
      <c r="Z896" s="20"/>
      <c r="AA896" s="23"/>
      <c r="AB896" s="1"/>
      <c r="AC896" s="1"/>
      <c r="AD896" s="1"/>
      <c r="AE896" s="1"/>
      <c r="AF896" s="1"/>
    </row>
    <row r="897" spans="1:32" ht="15.75" customHeight="1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0"/>
      <c r="Q897" s="21"/>
      <c r="R897" s="21"/>
      <c r="S897" s="21"/>
      <c r="T897" s="20"/>
      <c r="U897" s="21"/>
      <c r="V897" s="21"/>
      <c r="W897" s="21"/>
      <c r="X897" s="21"/>
      <c r="Y897" s="21"/>
      <c r="Z897" s="20"/>
      <c r="AA897" s="23"/>
      <c r="AB897" s="1"/>
      <c r="AC897" s="1"/>
      <c r="AD897" s="1"/>
      <c r="AE897" s="1"/>
      <c r="AF897" s="1"/>
    </row>
    <row r="898" spans="1:32" ht="15.75" customHeight="1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0"/>
      <c r="Q898" s="21"/>
      <c r="R898" s="21"/>
      <c r="S898" s="21"/>
      <c r="T898" s="20"/>
      <c r="U898" s="21"/>
      <c r="V898" s="21"/>
      <c r="W898" s="21"/>
      <c r="X898" s="21"/>
      <c r="Y898" s="21"/>
      <c r="Z898" s="20"/>
      <c r="AA898" s="23"/>
      <c r="AB898" s="1"/>
      <c r="AC898" s="1"/>
      <c r="AD898" s="1"/>
      <c r="AE898" s="1"/>
      <c r="AF898" s="1"/>
    </row>
    <row r="899" spans="1:32" ht="15.75" customHeight="1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0"/>
      <c r="Q899" s="21"/>
      <c r="R899" s="21"/>
      <c r="S899" s="21"/>
      <c r="T899" s="20"/>
      <c r="U899" s="21"/>
      <c r="V899" s="21"/>
      <c r="W899" s="21"/>
      <c r="X899" s="21"/>
      <c r="Y899" s="21"/>
      <c r="Z899" s="20"/>
      <c r="AA899" s="23"/>
      <c r="AB899" s="1"/>
      <c r="AC899" s="1"/>
      <c r="AD899" s="1"/>
      <c r="AE899" s="1"/>
      <c r="AF899" s="1"/>
    </row>
    <row r="900" spans="1:32" ht="15.75" customHeight="1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0"/>
      <c r="Q900" s="21"/>
      <c r="R900" s="21"/>
      <c r="S900" s="21"/>
      <c r="T900" s="20"/>
      <c r="U900" s="21"/>
      <c r="V900" s="21"/>
      <c r="W900" s="21"/>
      <c r="X900" s="21"/>
      <c r="Y900" s="21"/>
      <c r="Z900" s="20"/>
      <c r="AA900" s="23"/>
      <c r="AB900" s="1"/>
      <c r="AC900" s="1"/>
      <c r="AD900" s="1"/>
      <c r="AE900" s="1"/>
      <c r="AF900" s="1"/>
    </row>
    <row r="901" spans="1:32" ht="15.75" customHeight="1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0"/>
      <c r="Q901" s="21"/>
      <c r="R901" s="21"/>
      <c r="S901" s="21"/>
      <c r="T901" s="20"/>
      <c r="U901" s="21"/>
      <c r="V901" s="21"/>
      <c r="W901" s="21"/>
      <c r="X901" s="21"/>
      <c r="Y901" s="21"/>
      <c r="Z901" s="20"/>
      <c r="AA901" s="23"/>
      <c r="AB901" s="1"/>
      <c r="AC901" s="1"/>
      <c r="AD901" s="1"/>
      <c r="AE901" s="1"/>
      <c r="AF901" s="1"/>
    </row>
    <row r="902" spans="1:32" ht="15.75" customHeight="1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0"/>
      <c r="Q902" s="21"/>
      <c r="R902" s="21"/>
      <c r="S902" s="21"/>
      <c r="T902" s="20"/>
      <c r="U902" s="21"/>
      <c r="V902" s="21"/>
      <c r="W902" s="21"/>
      <c r="X902" s="21"/>
      <c r="Y902" s="21"/>
      <c r="Z902" s="20"/>
      <c r="AA902" s="23"/>
      <c r="AB902" s="1"/>
      <c r="AC902" s="1"/>
      <c r="AD902" s="1"/>
      <c r="AE902" s="1"/>
      <c r="AF902" s="1"/>
    </row>
    <row r="903" spans="1:32" ht="15.75" customHeight="1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0"/>
      <c r="Q903" s="21"/>
      <c r="R903" s="21"/>
      <c r="S903" s="21"/>
      <c r="T903" s="20"/>
      <c r="U903" s="21"/>
      <c r="V903" s="21"/>
      <c r="W903" s="21"/>
      <c r="X903" s="21"/>
      <c r="Y903" s="21"/>
      <c r="Z903" s="20"/>
      <c r="AA903" s="23"/>
      <c r="AB903" s="1"/>
      <c r="AC903" s="1"/>
      <c r="AD903" s="1"/>
      <c r="AE903" s="1"/>
      <c r="AF903" s="1"/>
    </row>
    <row r="904" spans="1:32" ht="15.75" customHeight="1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0"/>
      <c r="Q904" s="21"/>
      <c r="R904" s="21"/>
      <c r="S904" s="21"/>
      <c r="T904" s="20"/>
      <c r="U904" s="21"/>
      <c r="V904" s="21"/>
      <c r="W904" s="21"/>
      <c r="X904" s="21"/>
      <c r="Y904" s="21"/>
      <c r="Z904" s="20"/>
      <c r="AA904" s="23"/>
      <c r="AB904" s="1"/>
      <c r="AC904" s="1"/>
      <c r="AD904" s="1"/>
      <c r="AE904" s="1"/>
      <c r="AF904" s="1"/>
    </row>
    <row r="905" spans="1:32" ht="15.75" customHeight="1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0"/>
      <c r="Q905" s="21"/>
      <c r="R905" s="21"/>
      <c r="S905" s="21"/>
      <c r="T905" s="20"/>
      <c r="U905" s="21"/>
      <c r="V905" s="21"/>
      <c r="W905" s="21"/>
      <c r="X905" s="21"/>
      <c r="Y905" s="21"/>
      <c r="Z905" s="20"/>
      <c r="AA905" s="23"/>
      <c r="AB905" s="1"/>
      <c r="AC905" s="1"/>
      <c r="AD905" s="1"/>
      <c r="AE905" s="1"/>
      <c r="AF905" s="1"/>
    </row>
    <row r="906" spans="1:32" ht="15.75" customHeight="1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0"/>
      <c r="Q906" s="21"/>
      <c r="R906" s="21"/>
      <c r="S906" s="21"/>
      <c r="T906" s="20"/>
      <c r="U906" s="21"/>
      <c r="V906" s="21"/>
      <c r="W906" s="21"/>
      <c r="X906" s="21"/>
      <c r="Y906" s="21"/>
      <c r="Z906" s="20"/>
      <c r="AA906" s="23"/>
      <c r="AB906" s="1"/>
      <c r="AC906" s="1"/>
      <c r="AD906" s="1"/>
      <c r="AE906" s="1"/>
      <c r="AF906" s="1"/>
    </row>
    <row r="907" spans="1:32" ht="15.75" customHeight="1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0"/>
      <c r="Q907" s="21"/>
      <c r="R907" s="21"/>
      <c r="S907" s="21"/>
      <c r="T907" s="20"/>
      <c r="U907" s="21"/>
      <c r="V907" s="21"/>
      <c r="W907" s="21"/>
      <c r="X907" s="21"/>
      <c r="Y907" s="21"/>
      <c r="Z907" s="20"/>
      <c r="AA907" s="23"/>
      <c r="AB907" s="1"/>
      <c r="AC907" s="1"/>
      <c r="AD907" s="1"/>
      <c r="AE907" s="1"/>
      <c r="AF907" s="1"/>
    </row>
    <row r="908" spans="1:32" ht="15.75" customHeight="1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0"/>
      <c r="Q908" s="21"/>
      <c r="R908" s="21"/>
      <c r="S908" s="21"/>
      <c r="T908" s="20"/>
      <c r="U908" s="21"/>
      <c r="V908" s="21"/>
      <c r="W908" s="21"/>
      <c r="X908" s="21"/>
      <c r="Y908" s="21"/>
      <c r="Z908" s="20"/>
      <c r="AA908" s="23"/>
      <c r="AB908" s="1"/>
      <c r="AC908" s="1"/>
      <c r="AD908" s="1"/>
      <c r="AE908" s="1"/>
      <c r="AF908" s="1"/>
    </row>
    <row r="909" spans="1:32" ht="15.75" customHeight="1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0"/>
      <c r="Q909" s="21"/>
      <c r="R909" s="21"/>
      <c r="S909" s="21"/>
      <c r="T909" s="20"/>
      <c r="U909" s="21"/>
      <c r="V909" s="21"/>
      <c r="W909" s="21"/>
      <c r="X909" s="21"/>
      <c r="Y909" s="21"/>
      <c r="Z909" s="20"/>
      <c r="AA909" s="23"/>
      <c r="AB909" s="1"/>
      <c r="AC909" s="1"/>
      <c r="AD909" s="1"/>
      <c r="AE909" s="1"/>
      <c r="AF909" s="1"/>
    </row>
    <row r="910" spans="1:32" ht="15.75" customHeight="1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0"/>
      <c r="Q910" s="21"/>
      <c r="R910" s="21"/>
      <c r="S910" s="21"/>
      <c r="T910" s="20"/>
      <c r="U910" s="21"/>
      <c r="V910" s="21"/>
      <c r="W910" s="21"/>
      <c r="X910" s="21"/>
      <c r="Y910" s="21"/>
      <c r="Z910" s="20"/>
      <c r="AA910" s="23"/>
      <c r="AB910" s="1"/>
      <c r="AC910" s="1"/>
      <c r="AD910" s="1"/>
      <c r="AE910" s="1"/>
      <c r="AF910" s="1"/>
    </row>
    <row r="911" spans="1:32" ht="15.75" customHeight="1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0"/>
      <c r="Q911" s="21"/>
      <c r="R911" s="21"/>
      <c r="S911" s="21"/>
      <c r="T911" s="20"/>
      <c r="U911" s="21"/>
      <c r="V911" s="21"/>
      <c r="W911" s="21"/>
      <c r="X911" s="21"/>
      <c r="Y911" s="21"/>
      <c r="Z911" s="20"/>
      <c r="AA911" s="23"/>
      <c r="AB911" s="1"/>
      <c r="AC911" s="1"/>
      <c r="AD911" s="1"/>
      <c r="AE911" s="1"/>
      <c r="AF911" s="1"/>
    </row>
    <row r="912" spans="1:32" ht="15.75" customHeight="1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0"/>
      <c r="Q912" s="21"/>
      <c r="R912" s="21"/>
      <c r="S912" s="21"/>
      <c r="T912" s="20"/>
      <c r="U912" s="21"/>
      <c r="V912" s="21"/>
      <c r="W912" s="21"/>
      <c r="X912" s="21"/>
      <c r="Y912" s="21"/>
      <c r="Z912" s="20"/>
      <c r="AA912" s="23"/>
      <c r="AB912" s="1"/>
      <c r="AC912" s="1"/>
      <c r="AD912" s="1"/>
      <c r="AE912" s="1"/>
      <c r="AF912" s="1"/>
    </row>
    <row r="913" spans="1:32" ht="15.75" customHeight="1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0"/>
      <c r="Q913" s="21"/>
      <c r="R913" s="21"/>
      <c r="S913" s="21"/>
      <c r="T913" s="20"/>
      <c r="U913" s="21"/>
      <c r="V913" s="21"/>
      <c r="W913" s="21"/>
      <c r="X913" s="21"/>
      <c r="Y913" s="21"/>
      <c r="Z913" s="20"/>
      <c r="AA913" s="23"/>
      <c r="AB913" s="1"/>
      <c r="AC913" s="1"/>
      <c r="AD913" s="1"/>
      <c r="AE913" s="1"/>
      <c r="AF913" s="1"/>
    </row>
    <row r="914" spans="1:32" ht="15.75" customHeight="1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0"/>
      <c r="Q914" s="21"/>
      <c r="R914" s="21"/>
      <c r="S914" s="21"/>
      <c r="T914" s="20"/>
      <c r="U914" s="21"/>
      <c r="V914" s="21"/>
      <c r="W914" s="21"/>
      <c r="X914" s="21"/>
      <c r="Y914" s="21"/>
      <c r="Z914" s="20"/>
      <c r="AA914" s="23"/>
      <c r="AB914" s="1"/>
      <c r="AC914" s="1"/>
      <c r="AD914" s="1"/>
      <c r="AE914" s="1"/>
      <c r="AF914" s="1"/>
    </row>
    <row r="915" spans="1:32" ht="15.75" customHeight="1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0"/>
      <c r="Q915" s="21"/>
      <c r="R915" s="21"/>
      <c r="S915" s="21"/>
      <c r="T915" s="20"/>
      <c r="U915" s="21"/>
      <c r="V915" s="21"/>
      <c r="W915" s="21"/>
      <c r="X915" s="21"/>
      <c r="Y915" s="21"/>
      <c r="Z915" s="20"/>
      <c r="AA915" s="23"/>
      <c r="AB915" s="1"/>
      <c r="AC915" s="1"/>
      <c r="AD915" s="1"/>
      <c r="AE915" s="1"/>
      <c r="AF915" s="1"/>
    </row>
    <row r="916" spans="1:32" ht="15.75" customHeight="1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0"/>
      <c r="Q916" s="21"/>
      <c r="R916" s="21"/>
      <c r="S916" s="21"/>
      <c r="T916" s="20"/>
      <c r="U916" s="21"/>
      <c r="V916" s="21"/>
      <c r="W916" s="21"/>
      <c r="X916" s="21"/>
      <c r="Y916" s="21"/>
      <c r="Z916" s="20"/>
      <c r="AA916" s="23"/>
      <c r="AB916" s="1"/>
      <c r="AC916" s="1"/>
      <c r="AD916" s="1"/>
      <c r="AE916" s="1"/>
      <c r="AF916" s="1"/>
    </row>
    <row r="917" spans="1:32" ht="15.75" customHeight="1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0"/>
      <c r="Q917" s="21"/>
      <c r="R917" s="21"/>
      <c r="S917" s="21"/>
      <c r="T917" s="20"/>
      <c r="U917" s="21"/>
      <c r="V917" s="21"/>
      <c r="W917" s="21"/>
      <c r="X917" s="21"/>
      <c r="Y917" s="21"/>
      <c r="Z917" s="20"/>
      <c r="AA917" s="23"/>
      <c r="AB917" s="1"/>
      <c r="AC917" s="1"/>
      <c r="AD917" s="1"/>
      <c r="AE917" s="1"/>
      <c r="AF917" s="1"/>
    </row>
    <row r="918" spans="1:32" ht="15.75" customHeight="1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0"/>
      <c r="Q918" s="21"/>
      <c r="R918" s="21"/>
      <c r="S918" s="21"/>
      <c r="T918" s="20"/>
      <c r="U918" s="21"/>
      <c r="V918" s="21"/>
      <c r="W918" s="21"/>
      <c r="X918" s="21"/>
      <c r="Y918" s="21"/>
      <c r="Z918" s="20"/>
      <c r="AA918" s="23"/>
      <c r="AB918" s="1"/>
      <c r="AC918" s="1"/>
      <c r="AD918" s="1"/>
      <c r="AE918" s="1"/>
      <c r="AF918" s="1"/>
    </row>
    <row r="919" spans="1:32" ht="15.75" customHeight="1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0"/>
      <c r="Q919" s="21"/>
      <c r="R919" s="21"/>
      <c r="S919" s="21"/>
      <c r="T919" s="20"/>
      <c r="U919" s="21"/>
      <c r="V919" s="21"/>
      <c r="W919" s="21"/>
      <c r="X919" s="21"/>
      <c r="Y919" s="21"/>
      <c r="Z919" s="20"/>
      <c r="AA919" s="23"/>
      <c r="AB919" s="1"/>
      <c r="AC919" s="1"/>
      <c r="AD919" s="1"/>
      <c r="AE919" s="1"/>
      <c r="AF919" s="1"/>
    </row>
    <row r="920" spans="1:32" ht="15.75" customHeight="1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</sheetData>
  <customSheetViews>
    <customSheetView guid="{A23E1717-9BE5-4BDB-BA7C-E64CE9787183}" filter="1" showAutoFilter="1">
      <pageMargins left="0.7" right="0.7" top="0.75" bottom="0.75" header="0.3" footer="0.3"/>
      <autoFilter ref="D1:D65" xr:uid="{95BBAFE0-5979-4E30-80F9-171B68C0B2F3}">
        <filterColumn colId="0">
          <filters>
            <filter val="Social"/>
          </filters>
        </filterColumn>
      </autoFilter>
    </customSheetView>
  </customSheetViews>
  <conditionalFormatting sqref="C5:M64">
    <cfRule type="expression" dxfId="1" priority="1">
      <formula>$L5=1</formula>
    </cfRule>
  </conditionalFormatting>
  <dataValidations count="1">
    <dataValidation type="list" allowBlank="1" sqref="F5:J64" xr:uid="{00000000-0002-0000-01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Masters!$B$6:$B$29</xm:f>
          </x14:formula1>
          <xm:sqref>D5:D63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36"/>
  <sheetViews>
    <sheetView workbookViewId="0">
      <selection activeCell="T5" sqref="T5"/>
    </sheetView>
  </sheetViews>
  <sheetFormatPr defaultColWidth="12.6328125" defaultRowHeight="15" customHeight="1" x14ac:dyDescent="0.25"/>
  <cols>
    <col min="1" max="1" width="5" customWidth="1"/>
    <col min="2" max="3" width="6.36328125" customWidth="1"/>
    <col min="4" max="4" width="10.90625" customWidth="1"/>
    <col min="5" max="5" width="50.7265625" customWidth="1"/>
    <col min="6" max="6" width="12.90625" customWidth="1"/>
    <col min="7" max="7" width="8.36328125" customWidth="1"/>
    <col min="8" max="8" width="6.6328125" customWidth="1"/>
    <col min="9" max="9" width="5.26953125" customWidth="1"/>
    <col min="10" max="10" width="8.6328125" customWidth="1"/>
    <col min="11" max="11" width="4.26953125" customWidth="1"/>
    <col min="12" max="12" width="5.90625" customWidth="1"/>
    <col min="13" max="13" width="5.7265625" customWidth="1"/>
    <col min="14" max="15" width="1.6328125" customWidth="1"/>
    <col min="16" max="16" width="12.08984375" customWidth="1"/>
    <col min="17" max="17" width="6.36328125" customWidth="1"/>
    <col min="18" max="18" width="8" customWidth="1"/>
    <col min="19" max="19" width="7.6328125" customWidth="1"/>
    <col min="20" max="20" width="7" customWidth="1"/>
    <col min="21" max="21" width="10" customWidth="1"/>
    <col min="22" max="25" width="6.08984375" customWidth="1"/>
    <col min="26" max="26" width="7.08984375" customWidth="1"/>
    <col min="27" max="27" width="14.08984375" customWidth="1"/>
  </cols>
  <sheetData>
    <row r="1" spans="1:32" ht="15.75" customHeight="1" x14ac:dyDescent="0.3">
      <c r="A1" s="24"/>
      <c r="B1" s="24"/>
      <c r="C1" s="24"/>
      <c r="D1" s="24"/>
      <c r="E1" s="24"/>
      <c r="F1" s="24">
        <v>0</v>
      </c>
      <c r="G1" s="24">
        <v>1</v>
      </c>
      <c r="H1" s="24">
        <v>2</v>
      </c>
      <c r="I1" s="24">
        <v>3</v>
      </c>
      <c r="J1" s="24">
        <v>4</v>
      </c>
      <c r="K1" s="24"/>
      <c r="L1" s="24"/>
      <c r="M1" s="24"/>
      <c r="N1" s="24"/>
      <c r="O1" s="24"/>
      <c r="P1" s="24"/>
      <c r="Q1" s="24"/>
      <c r="R1" s="25" t="s">
        <v>82</v>
      </c>
      <c r="S1" s="25" t="s">
        <v>83</v>
      </c>
      <c r="T1" s="25" t="s">
        <v>84</v>
      </c>
      <c r="U1" s="25" t="s">
        <v>85</v>
      </c>
      <c r="V1" s="25" t="s">
        <v>86</v>
      </c>
      <c r="W1" s="24"/>
      <c r="X1" s="24"/>
      <c r="Y1" s="24"/>
      <c r="Z1" s="26"/>
      <c r="AA1" s="24"/>
      <c r="AB1" s="24"/>
      <c r="AC1" s="24"/>
      <c r="AD1" s="24"/>
      <c r="AE1" s="24"/>
      <c r="AF1" s="24"/>
    </row>
    <row r="2" spans="1:32" ht="15.75" customHeigh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6"/>
      <c r="U2" s="24"/>
      <c r="V2" s="24"/>
      <c r="W2" s="24"/>
      <c r="X2" s="24"/>
      <c r="Y2" s="24"/>
      <c r="Z2" s="26"/>
      <c r="AA2" s="24"/>
      <c r="AB2" s="24"/>
      <c r="AC2" s="24"/>
      <c r="AD2" s="24"/>
      <c r="AE2" s="24"/>
      <c r="AF2" s="24"/>
    </row>
    <row r="3" spans="1:32" ht="15.75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6"/>
      <c r="U3" s="24"/>
      <c r="V3" s="24"/>
      <c r="W3" s="24"/>
      <c r="X3" s="24"/>
      <c r="Y3" s="24"/>
      <c r="Z3" s="26"/>
      <c r="AA3" s="24"/>
      <c r="AB3" s="24"/>
      <c r="AC3" s="24"/>
      <c r="AD3" s="24"/>
      <c r="AE3" s="24"/>
      <c r="AF3" s="24"/>
    </row>
    <row r="4" spans="1:32" ht="15.75" customHeight="1" x14ac:dyDescent="0.35">
      <c r="A4" s="26"/>
      <c r="B4" s="26" t="s">
        <v>87</v>
      </c>
      <c r="C4" s="4" t="s">
        <v>88</v>
      </c>
      <c r="D4" s="4" t="s">
        <v>1</v>
      </c>
      <c r="E4" s="4" t="s">
        <v>2</v>
      </c>
      <c r="F4" s="27" t="str">
        <f>Interests!J4</f>
        <v>Very Difficult</v>
      </c>
      <c r="G4" s="4" t="str">
        <f>Interests!I4</f>
        <v>Difficult</v>
      </c>
      <c r="H4" s="4" t="str">
        <f>Interests!H4</f>
        <v>Unsure</v>
      </c>
      <c r="I4" s="4" t="str">
        <f>Interests!G4</f>
        <v>Easy</v>
      </c>
      <c r="J4" s="4" t="str">
        <f>Interests!F4</f>
        <v>Very Easy</v>
      </c>
      <c r="K4" s="4"/>
      <c r="L4" s="4" t="s">
        <v>8</v>
      </c>
      <c r="M4" s="4" t="s">
        <v>9</v>
      </c>
      <c r="N4" s="26"/>
      <c r="O4" s="26"/>
      <c r="P4" s="28" t="s">
        <v>10</v>
      </c>
      <c r="Q4" s="28" t="s">
        <v>11</v>
      </c>
      <c r="R4" s="28" t="s">
        <v>12</v>
      </c>
      <c r="S4" s="28" t="s">
        <v>13</v>
      </c>
      <c r="T4" s="28" t="s">
        <v>14</v>
      </c>
      <c r="U4" s="26"/>
      <c r="V4" s="26"/>
      <c r="W4" s="29"/>
      <c r="X4" s="26"/>
      <c r="Y4" s="26"/>
      <c r="Z4" s="26"/>
      <c r="AA4" s="26"/>
      <c r="AB4" s="26"/>
      <c r="AC4" s="26"/>
      <c r="AD4" s="26"/>
      <c r="AE4" s="26"/>
      <c r="AF4" s="26"/>
    </row>
    <row r="5" spans="1:32" ht="15.75" customHeight="1" x14ac:dyDescent="0.45">
      <c r="A5" s="24"/>
      <c r="B5" s="24">
        <v>1</v>
      </c>
      <c r="C5" s="30">
        <v>1</v>
      </c>
      <c r="D5" s="31" t="s">
        <v>15</v>
      </c>
      <c r="E5" s="31" t="s">
        <v>89</v>
      </c>
      <c r="F5" s="24"/>
      <c r="G5" s="24">
        <f t="shared" ref="G5:G6" ca="1" si="0">INDIRECT(CONCATENATE("Interests"&amp;"!",S$1,$B5+4))</f>
        <v>0</v>
      </c>
      <c r="H5" s="24"/>
      <c r="I5" s="24"/>
      <c r="J5" s="24">
        <v>1</v>
      </c>
      <c r="K5" s="24"/>
      <c r="L5" s="24">
        <f t="shared" ref="L5:L64" ca="1" si="1">SUM(F5:J5)</f>
        <v>1</v>
      </c>
      <c r="M5" s="1">
        <f t="shared" ref="M5:M64" ca="1" si="2">F$1*F5+G$1*G5+H$1*H5+I$1*I5+J$1*J5</f>
        <v>4</v>
      </c>
      <c r="N5" s="24"/>
      <c r="O5" s="24"/>
      <c r="P5" s="32" t="s">
        <v>15</v>
      </c>
      <c r="Q5" s="14">
        <f ca="1">SUMIFS(M$5:M$64,D$5:D$64,P5)</f>
        <v>21</v>
      </c>
      <c r="R5" s="14">
        <f t="shared" ref="R5:R10" si="3">COUNTIF(D$5:D$64,P5)</f>
        <v>10</v>
      </c>
      <c r="S5" s="14">
        <f t="shared" ref="S5:S10" ca="1" si="4">Q5/R5</f>
        <v>2.1</v>
      </c>
      <c r="T5" s="15">
        <f t="shared" ref="T5:T10" ca="1" si="5">S5/4</f>
        <v>0.52500000000000002</v>
      </c>
      <c r="U5" s="24"/>
      <c r="V5" s="24"/>
      <c r="W5" s="33"/>
      <c r="X5" s="24"/>
      <c r="Y5" s="24"/>
      <c r="Z5" s="26"/>
      <c r="AA5" s="24"/>
      <c r="AB5" s="24"/>
      <c r="AC5" s="24"/>
      <c r="AD5" s="24"/>
      <c r="AE5" s="24"/>
      <c r="AF5" s="24"/>
    </row>
    <row r="6" spans="1:32" ht="15.75" customHeight="1" x14ac:dyDescent="0.45">
      <c r="A6" s="24"/>
      <c r="B6" s="24">
        <v>2</v>
      </c>
      <c r="C6" s="30">
        <v>2</v>
      </c>
      <c r="D6" s="31" t="s">
        <v>15</v>
      </c>
      <c r="E6" s="31" t="s">
        <v>90</v>
      </c>
      <c r="F6" s="24"/>
      <c r="G6" s="24">
        <f t="shared" ca="1" si="0"/>
        <v>0</v>
      </c>
      <c r="H6" s="24">
        <f t="shared" ref="H6:I6" ca="1" si="6">INDIRECT(CONCATENATE("Interests"&amp;"!",T$1,$B6+4))</f>
        <v>0</v>
      </c>
      <c r="I6" s="24">
        <f t="shared" ca="1" si="6"/>
        <v>1</v>
      </c>
      <c r="J6" s="24"/>
      <c r="K6" s="24"/>
      <c r="L6" s="24">
        <f t="shared" ca="1" si="1"/>
        <v>1</v>
      </c>
      <c r="M6" s="1">
        <f t="shared" ca="1" si="2"/>
        <v>3</v>
      </c>
      <c r="N6" s="24"/>
      <c r="O6" s="24"/>
      <c r="P6" s="32" t="s">
        <v>18</v>
      </c>
      <c r="Q6" s="14">
        <f t="shared" ref="Q6:Q10" ca="1" si="7">SUMIFS(M$5:M$64,D$5:D$64,P6)</f>
        <v>19</v>
      </c>
      <c r="R6" s="14">
        <f t="shared" si="3"/>
        <v>10</v>
      </c>
      <c r="S6" s="14">
        <f t="shared" ca="1" si="4"/>
        <v>1.9</v>
      </c>
      <c r="T6" s="15">
        <f t="shared" ca="1" si="5"/>
        <v>0.47499999999999998</v>
      </c>
      <c r="U6" s="24"/>
      <c r="V6" s="24"/>
      <c r="W6" s="33"/>
      <c r="X6" s="24"/>
      <c r="Y6" s="24"/>
      <c r="Z6" s="26"/>
      <c r="AA6" s="24"/>
      <c r="AB6" s="24"/>
      <c r="AC6" s="24"/>
      <c r="AD6" s="24"/>
      <c r="AE6" s="24"/>
      <c r="AF6" s="24"/>
    </row>
    <row r="7" spans="1:32" ht="15.75" customHeight="1" x14ac:dyDescent="0.45">
      <c r="A7" s="24"/>
      <c r="B7" s="24">
        <v>3</v>
      </c>
      <c r="C7" s="30">
        <v>3</v>
      </c>
      <c r="D7" s="31" t="s">
        <v>18</v>
      </c>
      <c r="E7" s="31" t="s">
        <v>91</v>
      </c>
      <c r="F7" s="24">
        <f t="shared" ref="F7:J7" ca="1" si="8">INDIRECT(CONCATENATE("Interests"&amp;"!",R$1,$B7+4))</f>
        <v>0</v>
      </c>
      <c r="G7" s="24">
        <f t="shared" ca="1" si="8"/>
        <v>0</v>
      </c>
      <c r="H7" s="24">
        <f t="shared" ca="1" si="8"/>
        <v>1</v>
      </c>
      <c r="I7" s="24">
        <f t="shared" ca="1" si="8"/>
        <v>0</v>
      </c>
      <c r="J7" s="24">
        <f t="shared" ca="1" si="8"/>
        <v>0</v>
      </c>
      <c r="K7" s="24"/>
      <c r="L7" s="24">
        <f t="shared" ca="1" si="1"/>
        <v>1</v>
      </c>
      <c r="M7" s="1">
        <f t="shared" ca="1" si="2"/>
        <v>2</v>
      </c>
      <c r="N7" s="24"/>
      <c r="O7" s="24"/>
      <c r="P7" s="32" t="s">
        <v>20</v>
      </c>
      <c r="Q7" s="14">
        <f t="shared" ca="1" si="7"/>
        <v>25</v>
      </c>
      <c r="R7" s="14">
        <f t="shared" si="3"/>
        <v>10</v>
      </c>
      <c r="S7" s="14">
        <f t="shared" ca="1" si="4"/>
        <v>2.5</v>
      </c>
      <c r="T7" s="15">
        <f t="shared" ca="1" si="5"/>
        <v>0.625</v>
      </c>
      <c r="U7" s="24"/>
      <c r="V7" s="24"/>
      <c r="W7" s="33"/>
      <c r="X7" s="24"/>
      <c r="Y7" s="24"/>
      <c r="Z7" s="26"/>
      <c r="AA7" s="24"/>
      <c r="AB7" s="24"/>
      <c r="AC7" s="24"/>
      <c r="AD7" s="24"/>
      <c r="AE7" s="24"/>
      <c r="AF7" s="24"/>
    </row>
    <row r="8" spans="1:32" ht="15.75" customHeight="1" x14ac:dyDescent="0.45">
      <c r="A8" s="24"/>
      <c r="B8" s="24">
        <v>4</v>
      </c>
      <c r="C8" s="30">
        <v>4</v>
      </c>
      <c r="D8" s="31" t="s">
        <v>18</v>
      </c>
      <c r="E8" s="34" t="s">
        <v>92</v>
      </c>
      <c r="F8" s="24">
        <f t="shared" ref="F8:J8" ca="1" si="9">INDIRECT(CONCATENATE("Interests"&amp;"!",R$1,$B8+4))</f>
        <v>0</v>
      </c>
      <c r="G8" s="24">
        <f t="shared" ca="1" si="9"/>
        <v>1</v>
      </c>
      <c r="H8" s="24">
        <f t="shared" ca="1" si="9"/>
        <v>0</v>
      </c>
      <c r="I8" s="24">
        <f t="shared" ca="1" si="9"/>
        <v>0</v>
      </c>
      <c r="J8" s="24">
        <f t="shared" ca="1" si="9"/>
        <v>0</v>
      </c>
      <c r="K8" s="24"/>
      <c r="L8" s="24">
        <f t="shared" ca="1" si="1"/>
        <v>1</v>
      </c>
      <c r="M8" s="1">
        <f t="shared" ca="1" si="2"/>
        <v>1</v>
      </c>
      <c r="N8" s="24"/>
      <c r="O8" s="24"/>
      <c r="P8" s="32" t="s">
        <v>22</v>
      </c>
      <c r="Q8" s="14">
        <f t="shared" ca="1" si="7"/>
        <v>30</v>
      </c>
      <c r="R8" s="14">
        <f t="shared" si="3"/>
        <v>10</v>
      </c>
      <c r="S8" s="14">
        <f t="shared" ca="1" si="4"/>
        <v>3</v>
      </c>
      <c r="T8" s="15">
        <f t="shared" ca="1" si="5"/>
        <v>0.75</v>
      </c>
      <c r="U8" s="24"/>
      <c r="V8" s="24"/>
      <c r="W8" s="33"/>
      <c r="X8" s="24"/>
      <c r="Y8" s="24"/>
      <c r="Z8" s="26"/>
      <c r="AA8" s="24"/>
      <c r="AB8" s="24"/>
      <c r="AC8" s="24"/>
      <c r="AD8" s="24"/>
      <c r="AE8" s="24"/>
      <c r="AF8" s="24"/>
    </row>
    <row r="9" spans="1:32" ht="15.75" customHeight="1" x14ac:dyDescent="0.45">
      <c r="A9" s="24"/>
      <c r="B9" s="24">
        <v>5</v>
      </c>
      <c r="C9" s="30">
        <v>5</v>
      </c>
      <c r="D9" s="31" t="s">
        <v>20</v>
      </c>
      <c r="E9" s="34" t="s">
        <v>93</v>
      </c>
      <c r="F9" s="24">
        <f t="shared" ref="F9:J9" ca="1" si="10">INDIRECT(CONCATENATE("Interests"&amp;"!",R$1,$B9+4))</f>
        <v>1</v>
      </c>
      <c r="G9" s="24">
        <f t="shared" ca="1" si="10"/>
        <v>0</v>
      </c>
      <c r="H9" s="24">
        <f t="shared" ca="1" si="10"/>
        <v>0</v>
      </c>
      <c r="I9" s="24">
        <f t="shared" ca="1" si="10"/>
        <v>0</v>
      </c>
      <c r="J9" s="24">
        <f t="shared" ca="1" si="10"/>
        <v>0</v>
      </c>
      <c r="K9" s="24"/>
      <c r="L9" s="24">
        <f t="shared" ca="1" si="1"/>
        <v>1</v>
      </c>
      <c r="M9" s="1">
        <f t="shared" ca="1" si="2"/>
        <v>0</v>
      </c>
      <c r="N9" s="24"/>
      <c r="O9" s="24"/>
      <c r="P9" s="32" t="s">
        <v>24</v>
      </c>
      <c r="Q9" s="14">
        <f t="shared" ca="1" si="7"/>
        <v>23</v>
      </c>
      <c r="R9" s="14">
        <f t="shared" si="3"/>
        <v>10</v>
      </c>
      <c r="S9" s="14">
        <f t="shared" ca="1" si="4"/>
        <v>2.2999999999999998</v>
      </c>
      <c r="T9" s="15">
        <f t="shared" ca="1" si="5"/>
        <v>0.57499999999999996</v>
      </c>
      <c r="U9" s="24"/>
      <c r="V9" s="24"/>
      <c r="W9" s="33"/>
      <c r="X9" s="24"/>
      <c r="Y9" s="24"/>
      <c r="Z9" s="26"/>
      <c r="AA9" s="24"/>
      <c r="AB9" s="24"/>
      <c r="AC9" s="24"/>
      <c r="AD9" s="24"/>
      <c r="AE9" s="24"/>
      <c r="AF9" s="24"/>
    </row>
    <row r="10" spans="1:32" ht="15.75" customHeight="1" x14ac:dyDescent="0.45">
      <c r="A10" s="24"/>
      <c r="B10" s="24">
        <v>6</v>
      </c>
      <c r="C10" s="30">
        <v>6</v>
      </c>
      <c r="D10" s="31" t="s">
        <v>20</v>
      </c>
      <c r="E10" s="34" t="s">
        <v>93</v>
      </c>
      <c r="F10" s="24">
        <f t="shared" ref="F10:J10" ca="1" si="11">INDIRECT(CONCATENATE("Interests"&amp;"!",R$1,$B10+4))</f>
        <v>0</v>
      </c>
      <c r="G10" s="24">
        <f t="shared" ca="1" si="11"/>
        <v>0</v>
      </c>
      <c r="H10" s="24">
        <f t="shared" ca="1" si="11"/>
        <v>0</v>
      </c>
      <c r="I10" s="24">
        <f t="shared" ca="1" si="11"/>
        <v>0</v>
      </c>
      <c r="J10" s="24">
        <f t="shared" ca="1" si="11"/>
        <v>1</v>
      </c>
      <c r="K10" s="24"/>
      <c r="L10" s="24">
        <f t="shared" ca="1" si="1"/>
        <v>1</v>
      </c>
      <c r="M10" s="1">
        <f t="shared" ca="1" si="2"/>
        <v>4</v>
      </c>
      <c r="N10" s="24"/>
      <c r="O10" s="24"/>
      <c r="P10" s="32" t="s">
        <v>26</v>
      </c>
      <c r="Q10" s="14">
        <f t="shared" ca="1" si="7"/>
        <v>17</v>
      </c>
      <c r="R10" s="14">
        <f t="shared" si="3"/>
        <v>10</v>
      </c>
      <c r="S10" s="14">
        <f t="shared" ca="1" si="4"/>
        <v>1.7</v>
      </c>
      <c r="T10" s="15">
        <f t="shared" ca="1" si="5"/>
        <v>0.42499999999999999</v>
      </c>
      <c r="U10" s="24"/>
      <c r="V10" s="24"/>
      <c r="W10" s="33"/>
      <c r="X10" s="24"/>
      <c r="Y10" s="24"/>
      <c r="Z10" s="26"/>
      <c r="AA10" s="24"/>
      <c r="AB10" s="24"/>
      <c r="AC10" s="24"/>
      <c r="AD10" s="24"/>
      <c r="AE10" s="24"/>
      <c r="AF10" s="24"/>
    </row>
    <row r="11" spans="1:32" ht="15.75" customHeight="1" x14ac:dyDescent="0.45">
      <c r="A11" s="24"/>
      <c r="B11" s="24">
        <v>7</v>
      </c>
      <c r="C11" s="30">
        <v>7</v>
      </c>
      <c r="D11" s="31" t="s">
        <v>22</v>
      </c>
      <c r="E11" s="34" t="s">
        <v>94</v>
      </c>
      <c r="F11" s="24">
        <f t="shared" ref="F11:J11" ca="1" si="12">INDIRECT(CONCATENATE("Interests"&amp;"!",R$1,$B11+4))</f>
        <v>0</v>
      </c>
      <c r="G11" s="24">
        <f t="shared" ca="1" si="12"/>
        <v>0</v>
      </c>
      <c r="H11" s="24">
        <f t="shared" ca="1" si="12"/>
        <v>0</v>
      </c>
      <c r="I11" s="24">
        <f t="shared" ca="1" si="12"/>
        <v>0</v>
      </c>
      <c r="J11" s="24">
        <f t="shared" ca="1" si="12"/>
        <v>1</v>
      </c>
      <c r="K11" s="24"/>
      <c r="L11" s="24">
        <f t="shared" ca="1" si="1"/>
        <v>1</v>
      </c>
      <c r="M11" s="1">
        <f t="shared" ca="1" si="2"/>
        <v>4</v>
      </c>
      <c r="N11" s="24"/>
      <c r="O11" s="24"/>
      <c r="P11" s="35"/>
      <c r="Q11" s="36"/>
      <c r="R11" s="36"/>
      <c r="S11" s="36"/>
      <c r="T11" s="37"/>
      <c r="U11" s="24"/>
      <c r="V11" s="24"/>
      <c r="W11" s="33"/>
      <c r="X11" s="24"/>
      <c r="Y11" s="24"/>
      <c r="Z11" s="26"/>
      <c r="AA11" s="24"/>
      <c r="AB11" s="24"/>
      <c r="AC11" s="24"/>
      <c r="AD11" s="24"/>
      <c r="AE11" s="24"/>
      <c r="AF11" s="24"/>
    </row>
    <row r="12" spans="1:32" ht="15.75" customHeight="1" x14ac:dyDescent="0.45">
      <c r="A12" s="24"/>
      <c r="B12" s="24">
        <v>8</v>
      </c>
      <c r="C12" s="30">
        <v>8</v>
      </c>
      <c r="D12" s="31" t="s">
        <v>22</v>
      </c>
      <c r="E12" s="34" t="s">
        <v>28</v>
      </c>
      <c r="F12" s="24">
        <f t="shared" ref="F12:J12" ca="1" si="13">INDIRECT(CONCATENATE("Interests"&amp;"!",R$1,$B12+4))</f>
        <v>0</v>
      </c>
      <c r="G12" s="24">
        <f t="shared" ca="1" si="13"/>
        <v>0</v>
      </c>
      <c r="H12" s="24">
        <f t="shared" ca="1" si="13"/>
        <v>0</v>
      </c>
      <c r="I12" s="24">
        <f t="shared" ca="1" si="13"/>
        <v>0</v>
      </c>
      <c r="J12" s="24">
        <f t="shared" ca="1" si="13"/>
        <v>1</v>
      </c>
      <c r="K12" s="24"/>
      <c r="L12" s="24">
        <f t="shared" ca="1" si="1"/>
        <v>1</v>
      </c>
      <c r="M12" s="1">
        <f t="shared" ca="1" si="2"/>
        <v>4</v>
      </c>
      <c r="N12" s="24"/>
      <c r="O12" s="24"/>
      <c r="P12" s="35"/>
      <c r="Q12" s="36"/>
      <c r="R12" s="36"/>
      <c r="S12" s="36"/>
      <c r="T12" s="37"/>
      <c r="U12" s="24"/>
      <c r="V12" s="24"/>
      <c r="W12" s="33"/>
      <c r="X12" s="24"/>
      <c r="Y12" s="24"/>
      <c r="Z12" s="26"/>
      <c r="AA12" s="24"/>
      <c r="AB12" s="24"/>
      <c r="AC12" s="24"/>
      <c r="AD12" s="24"/>
      <c r="AE12" s="24"/>
      <c r="AF12" s="24"/>
    </row>
    <row r="13" spans="1:32" ht="15.75" customHeight="1" x14ac:dyDescent="0.45">
      <c r="A13" s="24"/>
      <c r="B13" s="24">
        <v>9</v>
      </c>
      <c r="C13" s="30">
        <v>9</v>
      </c>
      <c r="D13" s="31" t="s">
        <v>24</v>
      </c>
      <c r="E13" s="34" t="s">
        <v>29</v>
      </c>
      <c r="F13" s="24">
        <f t="shared" ref="F13:J13" ca="1" si="14">INDIRECT(CONCATENATE("Interests"&amp;"!",R$1,$B13+4))</f>
        <v>0</v>
      </c>
      <c r="G13" s="24">
        <f t="shared" ca="1" si="14"/>
        <v>0</v>
      </c>
      <c r="H13" s="24">
        <f t="shared" ca="1" si="14"/>
        <v>0</v>
      </c>
      <c r="I13" s="24">
        <f t="shared" ca="1" si="14"/>
        <v>0</v>
      </c>
      <c r="J13" s="24">
        <f t="shared" ca="1" si="14"/>
        <v>1</v>
      </c>
      <c r="K13" s="24"/>
      <c r="L13" s="24">
        <f t="shared" ca="1" si="1"/>
        <v>1</v>
      </c>
      <c r="M13" s="1">
        <f t="shared" ca="1" si="2"/>
        <v>4</v>
      </c>
      <c r="N13" s="24"/>
      <c r="O13" s="24"/>
      <c r="P13" s="35">
        <f>Masters!B14</f>
        <v>0</v>
      </c>
      <c r="Q13" s="36"/>
      <c r="R13" s="36"/>
      <c r="S13" s="36"/>
      <c r="T13" s="37"/>
      <c r="U13" s="24"/>
      <c r="V13" s="24"/>
      <c r="W13" s="33"/>
      <c r="X13" s="24"/>
      <c r="Y13" s="24"/>
      <c r="Z13" s="26"/>
      <c r="AA13" s="24"/>
      <c r="AB13" s="24"/>
      <c r="AC13" s="24"/>
      <c r="AD13" s="24"/>
      <c r="AE13" s="24"/>
      <c r="AF13" s="24"/>
    </row>
    <row r="14" spans="1:32" ht="15.75" customHeight="1" x14ac:dyDescent="0.45">
      <c r="A14" s="24"/>
      <c r="B14" s="24">
        <v>10</v>
      </c>
      <c r="C14" s="30">
        <v>10</v>
      </c>
      <c r="D14" s="31" t="s">
        <v>24</v>
      </c>
      <c r="E14" s="34" t="s">
        <v>30</v>
      </c>
      <c r="F14" s="24">
        <f t="shared" ref="F14:J14" ca="1" si="15">INDIRECT(CONCATENATE("Interests"&amp;"!",R$1,$B14+4))</f>
        <v>0</v>
      </c>
      <c r="G14" s="24">
        <f t="shared" ca="1" si="15"/>
        <v>0</v>
      </c>
      <c r="H14" s="24">
        <f t="shared" ca="1" si="15"/>
        <v>0</v>
      </c>
      <c r="I14" s="24">
        <f t="shared" ca="1" si="15"/>
        <v>0</v>
      </c>
      <c r="J14" s="24">
        <f t="shared" ca="1" si="15"/>
        <v>1</v>
      </c>
      <c r="K14" s="24"/>
      <c r="L14" s="24">
        <f t="shared" ca="1" si="1"/>
        <v>1</v>
      </c>
      <c r="M14" s="1">
        <f t="shared" ca="1" si="2"/>
        <v>4</v>
      </c>
      <c r="N14" s="24"/>
      <c r="O14" s="24"/>
      <c r="P14" s="35">
        <f>Masters!B15</f>
        <v>0</v>
      </c>
      <c r="Q14" s="36"/>
      <c r="R14" s="36"/>
      <c r="S14" s="36"/>
      <c r="T14" s="35"/>
      <c r="U14" s="24"/>
      <c r="V14" s="24"/>
      <c r="W14" s="24"/>
      <c r="X14" s="24"/>
      <c r="Y14" s="24"/>
      <c r="Z14" s="26"/>
      <c r="AA14" s="24"/>
      <c r="AB14" s="24"/>
      <c r="AC14" s="24"/>
      <c r="AD14" s="24"/>
      <c r="AE14" s="24"/>
      <c r="AF14" s="24"/>
    </row>
    <row r="15" spans="1:32" ht="15.75" customHeight="1" x14ac:dyDescent="0.45">
      <c r="A15" s="24"/>
      <c r="B15" s="24">
        <v>11</v>
      </c>
      <c r="C15" s="30">
        <v>11</v>
      </c>
      <c r="D15" s="31" t="s">
        <v>26</v>
      </c>
      <c r="E15" s="34" t="s">
        <v>31</v>
      </c>
      <c r="F15" s="24">
        <f t="shared" ref="F15:J15" ca="1" si="16">INDIRECT(CONCATENATE("Interests"&amp;"!",R$1,$B15+4))</f>
        <v>1</v>
      </c>
      <c r="G15" s="24">
        <f t="shared" ca="1" si="16"/>
        <v>0</v>
      </c>
      <c r="H15" s="24">
        <f t="shared" ca="1" si="16"/>
        <v>0</v>
      </c>
      <c r="I15" s="24">
        <f t="shared" ca="1" si="16"/>
        <v>0</v>
      </c>
      <c r="J15" s="24">
        <f t="shared" ca="1" si="16"/>
        <v>0</v>
      </c>
      <c r="K15" s="24"/>
      <c r="L15" s="24">
        <f t="shared" ca="1" si="1"/>
        <v>1</v>
      </c>
      <c r="M15" s="1">
        <f t="shared" ca="1" si="2"/>
        <v>0</v>
      </c>
      <c r="N15" s="24"/>
      <c r="O15" s="24"/>
      <c r="P15" s="38">
        <f>Masters!B16</f>
        <v>0</v>
      </c>
      <c r="Q15" s="39"/>
      <c r="R15" s="39"/>
      <c r="S15" s="39"/>
      <c r="T15" s="38"/>
      <c r="U15" s="39"/>
      <c r="V15" s="39"/>
      <c r="W15" s="39"/>
      <c r="X15" s="39"/>
      <c r="Y15" s="39"/>
      <c r="Z15" s="38"/>
      <c r="AA15" s="39"/>
      <c r="AB15" s="24"/>
      <c r="AC15" s="24"/>
      <c r="AD15" s="24"/>
      <c r="AE15" s="24"/>
      <c r="AF15" s="24"/>
    </row>
    <row r="16" spans="1:32" ht="15.75" customHeight="1" x14ac:dyDescent="0.45">
      <c r="A16" s="24"/>
      <c r="B16" s="24">
        <v>12</v>
      </c>
      <c r="C16" s="30">
        <v>12</v>
      </c>
      <c r="D16" s="31" t="s">
        <v>26</v>
      </c>
      <c r="E16" s="34" t="s">
        <v>32</v>
      </c>
      <c r="F16" s="24">
        <f t="shared" ref="F16:J16" ca="1" si="17">INDIRECT(CONCATENATE("Interests"&amp;"!",R$1,$B16+4))</f>
        <v>1</v>
      </c>
      <c r="G16" s="24">
        <f t="shared" ca="1" si="17"/>
        <v>0</v>
      </c>
      <c r="H16" s="24">
        <f t="shared" ca="1" si="17"/>
        <v>0</v>
      </c>
      <c r="I16" s="24">
        <f t="shared" ca="1" si="17"/>
        <v>0</v>
      </c>
      <c r="J16" s="24">
        <f t="shared" ca="1" si="17"/>
        <v>0</v>
      </c>
      <c r="K16" s="24"/>
      <c r="L16" s="24">
        <f t="shared" ca="1" si="1"/>
        <v>1</v>
      </c>
      <c r="M16" s="1">
        <f t="shared" ca="1" si="2"/>
        <v>0</v>
      </c>
      <c r="N16" s="24"/>
      <c r="O16" s="2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24"/>
      <c r="AC16" s="24"/>
      <c r="AD16" s="24"/>
      <c r="AE16" s="24"/>
      <c r="AF16" s="24"/>
    </row>
    <row r="17" spans="1:32" ht="15.75" customHeight="1" x14ac:dyDescent="0.45">
      <c r="A17" s="24"/>
      <c r="B17" s="24">
        <v>13</v>
      </c>
      <c r="C17" s="30">
        <v>13</v>
      </c>
      <c r="D17" s="31" t="s">
        <v>15</v>
      </c>
      <c r="E17" s="34" t="s">
        <v>33</v>
      </c>
      <c r="F17" s="24">
        <f t="shared" ref="F17:J17" ca="1" si="18">INDIRECT(CONCATENATE("Interests"&amp;"!",R$1,$B17+4))</f>
        <v>1</v>
      </c>
      <c r="G17" s="24">
        <f t="shared" ca="1" si="18"/>
        <v>0</v>
      </c>
      <c r="H17" s="24">
        <f t="shared" ca="1" si="18"/>
        <v>0</v>
      </c>
      <c r="I17" s="24">
        <f t="shared" ca="1" si="18"/>
        <v>0</v>
      </c>
      <c r="J17" s="24">
        <f t="shared" ca="1" si="18"/>
        <v>0</v>
      </c>
      <c r="K17" s="24"/>
      <c r="L17" s="24">
        <f t="shared" ca="1" si="1"/>
        <v>1</v>
      </c>
      <c r="M17" s="1">
        <f t="shared" ca="1" si="2"/>
        <v>0</v>
      </c>
      <c r="N17" s="24"/>
      <c r="O17" s="2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24"/>
      <c r="AC17" s="24"/>
      <c r="AD17" s="24"/>
      <c r="AE17" s="24"/>
      <c r="AF17" s="24"/>
    </row>
    <row r="18" spans="1:32" ht="15.75" customHeight="1" x14ac:dyDescent="0.45">
      <c r="A18" s="24"/>
      <c r="B18" s="24">
        <v>14</v>
      </c>
      <c r="C18" s="30">
        <v>14</v>
      </c>
      <c r="D18" s="31" t="s">
        <v>15</v>
      </c>
      <c r="E18" s="34" t="s">
        <v>34</v>
      </c>
      <c r="F18" s="24">
        <f t="shared" ref="F18:J18" ca="1" si="19">INDIRECT(CONCATENATE("Interests"&amp;"!",R$1,$B18+4))</f>
        <v>1</v>
      </c>
      <c r="G18" s="24">
        <f t="shared" ca="1" si="19"/>
        <v>0</v>
      </c>
      <c r="H18" s="24">
        <f t="shared" ca="1" si="19"/>
        <v>0</v>
      </c>
      <c r="I18" s="24">
        <f t="shared" ca="1" si="19"/>
        <v>0</v>
      </c>
      <c r="J18" s="24">
        <f t="shared" ca="1" si="19"/>
        <v>0</v>
      </c>
      <c r="K18" s="24"/>
      <c r="L18" s="24">
        <f t="shared" ca="1" si="1"/>
        <v>1</v>
      </c>
      <c r="M18" s="1">
        <f t="shared" ca="1" si="2"/>
        <v>0</v>
      </c>
      <c r="N18" s="24"/>
      <c r="O18" s="2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24"/>
      <c r="AC18" s="24"/>
      <c r="AD18" s="24"/>
      <c r="AE18" s="24"/>
      <c r="AF18" s="24"/>
    </row>
    <row r="19" spans="1:32" ht="15.75" customHeight="1" x14ac:dyDescent="0.45">
      <c r="A19" s="24"/>
      <c r="B19" s="24">
        <v>15</v>
      </c>
      <c r="C19" s="30">
        <v>15</v>
      </c>
      <c r="D19" s="31" t="s">
        <v>18</v>
      </c>
      <c r="E19" s="34" t="s">
        <v>35</v>
      </c>
      <c r="F19" s="24">
        <f t="shared" ref="F19:J19" ca="1" si="20">INDIRECT(CONCATENATE("Interests"&amp;"!",R$1,$B19+4))</f>
        <v>1</v>
      </c>
      <c r="G19" s="24">
        <f t="shared" ca="1" si="20"/>
        <v>0</v>
      </c>
      <c r="H19" s="24">
        <f t="shared" ca="1" si="20"/>
        <v>0</v>
      </c>
      <c r="I19" s="24">
        <f t="shared" ca="1" si="20"/>
        <v>0</v>
      </c>
      <c r="J19" s="24">
        <f t="shared" ca="1" si="20"/>
        <v>0</v>
      </c>
      <c r="K19" s="24"/>
      <c r="L19" s="24">
        <f t="shared" ca="1" si="1"/>
        <v>1</v>
      </c>
      <c r="M19" s="1">
        <f t="shared" ca="1" si="2"/>
        <v>0</v>
      </c>
      <c r="N19" s="24"/>
      <c r="O19" s="2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24"/>
      <c r="AC19" s="24"/>
      <c r="AD19" s="24"/>
      <c r="AE19" s="24"/>
      <c r="AF19" s="24"/>
    </row>
    <row r="20" spans="1:32" ht="15.75" customHeight="1" x14ac:dyDescent="0.45">
      <c r="A20" s="24"/>
      <c r="B20" s="24">
        <v>16</v>
      </c>
      <c r="C20" s="30">
        <v>16</v>
      </c>
      <c r="D20" s="31" t="s">
        <v>18</v>
      </c>
      <c r="E20" s="40" t="s">
        <v>37</v>
      </c>
      <c r="F20" s="24">
        <f t="shared" ref="F20:J20" ca="1" si="21">INDIRECT(CONCATENATE("Interests"&amp;"!",R$1,$B20+4))</f>
        <v>0</v>
      </c>
      <c r="G20" s="24">
        <f t="shared" ca="1" si="21"/>
        <v>0</v>
      </c>
      <c r="H20" s="24">
        <f t="shared" ca="1" si="21"/>
        <v>1</v>
      </c>
      <c r="I20" s="24">
        <f t="shared" ca="1" si="21"/>
        <v>0</v>
      </c>
      <c r="J20" s="24">
        <f t="shared" ca="1" si="21"/>
        <v>0</v>
      </c>
      <c r="K20" s="24"/>
      <c r="L20" s="24">
        <f t="shared" ca="1" si="1"/>
        <v>1</v>
      </c>
      <c r="M20" s="1">
        <f t="shared" ca="1" si="2"/>
        <v>2</v>
      </c>
      <c r="N20" s="24"/>
      <c r="O20" s="2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24"/>
      <c r="AC20" s="24"/>
      <c r="AD20" s="24"/>
      <c r="AE20" s="24"/>
      <c r="AF20" s="24"/>
    </row>
    <row r="21" spans="1:32" ht="15.75" customHeight="1" x14ac:dyDescent="0.45">
      <c r="A21" s="24"/>
      <c r="B21" s="24">
        <v>17</v>
      </c>
      <c r="C21" s="30">
        <v>17</v>
      </c>
      <c r="D21" s="31" t="s">
        <v>20</v>
      </c>
      <c r="E21" s="40" t="s">
        <v>38</v>
      </c>
      <c r="F21" s="24">
        <f t="shared" ref="F21:J21" ca="1" si="22">INDIRECT(CONCATENATE("Interests"&amp;"!",R$1,$B21+4))</f>
        <v>0</v>
      </c>
      <c r="G21" s="24">
        <f t="shared" ca="1" si="22"/>
        <v>0</v>
      </c>
      <c r="H21" s="24">
        <f t="shared" ca="1" si="22"/>
        <v>1</v>
      </c>
      <c r="I21" s="24">
        <f t="shared" ca="1" si="22"/>
        <v>0</v>
      </c>
      <c r="J21" s="24">
        <f t="shared" ca="1" si="22"/>
        <v>0</v>
      </c>
      <c r="K21" s="24"/>
      <c r="L21" s="24">
        <f t="shared" ca="1" si="1"/>
        <v>1</v>
      </c>
      <c r="M21" s="1">
        <f t="shared" ca="1" si="2"/>
        <v>2</v>
      </c>
      <c r="N21" s="24"/>
      <c r="O21" s="24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24"/>
      <c r="AC21" s="24"/>
      <c r="AD21" s="24"/>
      <c r="AE21" s="24"/>
      <c r="AF21" s="24"/>
    </row>
    <row r="22" spans="1:32" ht="15.75" customHeight="1" x14ac:dyDescent="0.45">
      <c r="A22" s="24"/>
      <c r="B22" s="24">
        <v>18</v>
      </c>
      <c r="C22" s="30">
        <v>18</v>
      </c>
      <c r="D22" s="31" t="s">
        <v>20</v>
      </c>
      <c r="E22" s="40" t="s">
        <v>39</v>
      </c>
      <c r="F22" s="24">
        <f t="shared" ref="F22:J22" ca="1" si="23">INDIRECT(CONCATENATE("Interests"&amp;"!",R$1,$B22+4))</f>
        <v>0</v>
      </c>
      <c r="G22" s="24">
        <f t="shared" ca="1" si="23"/>
        <v>0</v>
      </c>
      <c r="H22" s="24">
        <f t="shared" ca="1" si="23"/>
        <v>1</v>
      </c>
      <c r="I22" s="24">
        <f t="shared" ca="1" si="23"/>
        <v>0</v>
      </c>
      <c r="J22" s="24">
        <f t="shared" ca="1" si="23"/>
        <v>0</v>
      </c>
      <c r="K22" s="24"/>
      <c r="L22" s="24">
        <f t="shared" ca="1" si="1"/>
        <v>1</v>
      </c>
      <c r="M22" s="1">
        <f t="shared" ca="1" si="2"/>
        <v>2</v>
      </c>
      <c r="N22" s="24"/>
      <c r="O22" s="24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24"/>
      <c r="AC22" s="24"/>
      <c r="AD22" s="24"/>
      <c r="AE22" s="24"/>
      <c r="AF22" s="24"/>
    </row>
    <row r="23" spans="1:32" ht="15.75" customHeight="1" x14ac:dyDescent="0.45">
      <c r="A23" s="24"/>
      <c r="B23" s="24">
        <v>19</v>
      </c>
      <c r="C23" s="30">
        <v>19</v>
      </c>
      <c r="D23" s="31" t="s">
        <v>22</v>
      </c>
      <c r="E23" s="40" t="s">
        <v>40</v>
      </c>
      <c r="F23" s="24">
        <f t="shared" ref="F23:J23" ca="1" si="24">INDIRECT(CONCATENATE("Interests"&amp;"!",R$1,$B23+4))</f>
        <v>0</v>
      </c>
      <c r="G23" s="24">
        <f t="shared" ca="1" si="24"/>
        <v>0</v>
      </c>
      <c r="H23" s="24">
        <f t="shared" ca="1" si="24"/>
        <v>1</v>
      </c>
      <c r="I23" s="24">
        <f t="shared" ca="1" si="24"/>
        <v>0</v>
      </c>
      <c r="J23" s="24">
        <f t="shared" ca="1" si="24"/>
        <v>0</v>
      </c>
      <c r="K23" s="24"/>
      <c r="L23" s="24">
        <f t="shared" ca="1" si="1"/>
        <v>1</v>
      </c>
      <c r="M23" s="1">
        <f t="shared" ca="1" si="2"/>
        <v>2</v>
      </c>
      <c r="N23" s="24"/>
      <c r="O23" s="24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24"/>
      <c r="AC23" s="24"/>
      <c r="AD23" s="24"/>
      <c r="AE23" s="24"/>
      <c r="AF23" s="24"/>
    </row>
    <row r="24" spans="1:32" ht="15.75" customHeight="1" x14ac:dyDescent="0.45">
      <c r="A24" s="24"/>
      <c r="B24" s="24">
        <v>20</v>
      </c>
      <c r="C24" s="30">
        <v>20</v>
      </c>
      <c r="D24" s="31" t="s">
        <v>22</v>
      </c>
      <c r="E24" s="40" t="s">
        <v>41</v>
      </c>
      <c r="F24" s="24">
        <f t="shared" ref="F24:J24" ca="1" si="25">INDIRECT(CONCATENATE("Interests"&amp;"!",R$1,$B24+4))</f>
        <v>0</v>
      </c>
      <c r="G24" s="24">
        <f t="shared" ca="1" si="25"/>
        <v>0</v>
      </c>
      <c r="H24" s="24">
        <f t="shared" ca="1" si="25"/>
        <v>1</v>
      </c>
      <c r="I24" s="24">
        <f t="shared" ca="1" si="25"/>
        <v>0</v>
      </c>
      <c r="J24" s="24">
        <f t="shared" ca="1" si="25"/>
        <v>0</v>
      </c>
      <c r="K24" s="24"/>
      <c r="L24" s="24">
        <f t="shared" ca="1" si="1"/>
        <v>1</v>
      </c>
      <c r="M24" s="1">
        <f t="shared" ca="1" si="2"/>
        <v>2</v>
      </c>
      <c r="N24" s="24"/>
      <c r="O24" s="24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24"/>
      <c r="AC24" s="24"/>
      <c r="AD24" s="24"/>
      <c r="AE24" s="24"/>
      <c r="AF24" s="24"/>
    </row>
    <row r="25" spans="1:32" ht="15.75" customHeight="1" x14ac:dyDescent="0.45">
      <c r="A25" s="24"/>
      <c r="B25" s="24">
        <v>21</v>
      </c>
      <c r="C25" s="30">
        <v>21</v>
      </c>
      <c r="D25" s="31" t="s">
        <v>24</v>
      </c>
      <c r="E25" s="40" t="s">
        <v>42</v>
      </c>
      <c r="F25" s="24">
        <f t="shared" ref="F25:J25" ca="1" si="26">INDIRECT(CONCATENATE("Interests"&amp;"!",R$1,$B25+4))</f>
        <v>1</v>
      </c>
      <c r="G25" s="24">
        <f t="shared" ca="1" si="26"/>
        <v>0</v>
      </c>
      <c r="H25" s="24">
        <f t="shared" ca="1" si="26"/>
        <v>0</v>
      </c>
      <c r="I25" s="24">
        <f t="shared" ca="1" si="26"/>
        <v>0</v>
      </c>
      <c r="J25" s="24">
        <f t="shared" ca="1" si="26"/>
        <v>0</v>
      </c>
      <c r="K25" s="24"/>
      <c r="L25" s="24">
        <f t="shared" ca="1" si="1"/>
        <v>1</v>
      </c>
      <c r="M25" s="1">
        <f t="shared" ca="1" si="2"/>
        <v>0</v>
      </c>
      <c r="N25" s="24"/>
      <c r="O25" s="24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24"/>
      <c r="AC25" s="24"/>
      <c r="AD25" s="24"/>
      <c r="AE25" s="24"/>
      <c r="AF25" s="24"/>
    </row>
    <row r="26" spans="1:32" ht="15.75" customHeight="1" x14ac:dyDescent="0.45">
      <c r="A26" s="24"/>
      <c r="B26" s="24">
        <v>22</v>
      </c>
      <c r="C26" s="30">
        <v>22</v>
      </c>
      <c r="D26" s="31" t="s">
        <v>24</v>
      </c>
      <c r="E26" s="40" t="s">
        <v>43</v>
      </c>
      <c r="F26" s="24">
        <f t="shared" ref="F26:J26" ca="1" si="27">INDIRECT(CONCATENATE("Interests"&amp;"!",R$1,$B26+4))</f>
        <v>0</v>
      </c>
      <c r="G26" s="24">
        <f t="shared" ca="1" si="27"/>
        <v>1</v>
      </c>
      <c r="H26" s="24">
        <f t="shared" ca="1" si="27"/>
        <v>0</v>
      </c>
      <c r="I26" s="24">
        <f t="shared" ca="1" si="27"/>
        <v>0</v>
      </c>
      <c r="J26" s="24">
        <f t="shared" ca="1" si="27"/>
        <v>0</v>
      </c>
      <c r="K26" s="24"/>
      <c r="L26" s="24">
        <f t="shared" ca="1" si="1"/>
        <v>1</v>
      </c>
      <c r="M26" s="1">
        <f t="shared" ca="1" si="2"/>
        <v>1</v>
      </c>
      <c r="N26" s="24"/>
      <c r="O26" s="24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24"/>
      <c r="AC26" s="24"/>
      <c r="AD26" s="24"/>
      <c r="AE26" s="24"/>
      <c r="AF26" s="24"/>
    </row>
    <row r="27" spans="1:32" ht="15.75" customHeight="1" x14ac:dyDescent="0.45">
      <c r="A27" s="24"/>
      <c r="B27" s="24">
        <v>23</v>
      </c>
      <c r="C27" s="30">
        <v>23</v>
      </c>
      <c r="D27" s="31" t="s">
        <v>26</v>
      </c>
      <c r="E27" s="40" t="s">
        <v>44</v>
      </c>
      <c r="F27" s="24">
        <f t="shared" ref="F27:J27" ca="1" si="28">INDIRECT(CONCATENATE("Interests"&amp;"!",R$1,$B27+4))</f>
        <v>0</v>
      </c>
      <c r="G27" s="24">
        <f t="shared" ca="1" si="28"/>
        <v>0</v>
      </c>
      <c r="H27" s="24">
        <f t="shared" ca="1" si="28"/>
        <v>1</v>
      </c>
      <c r="I27" s="24">
        <f t="shared" ca="1" si="28"/>
        <v>0</v>
      </c>
      <c r="J27" s="24">
        <f t="shared" ca="1" si="28"/>
        <v>0</v>
      </c>
      <c r="K27" s="24"/>
      <c r="L27" s="24">
        <f t="shared" ca="1" si="1"/>
        <v>1</v>
      </c>
      <c r="M27" s="1">
        <f t="shared" ca="1" si="2"/>
        <v>2</v>
      </c>
      <c r="N27" s="24"/>
      <c r="O27" s="24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24"/>
      <c r="AC27" s="24"/>
      <c r="AD27" s="24"/>
      <c r="AE27" s="24"/>
      <c r="AF27" s="24"/>
    </row>
    <row r="28" spans="1:32" ht="15.75" customHeight="1" x14ac:dyDescent="0.45">
      <c r="A28" s="24"/>
      <c r="B28" s="24">
        <v>24</v>
      </c>
      <c r="C28" s="30">
        <v>24</v>
      </c>
      <c r="D28" s="31" t="s">
        <v>26</v>
      </c>
      <c r="E28" s="40" t="s">
        <v>45</v>
      </c>
      <c r="F28" s="24">
        <f t="shared" ref="F28:J28" ca="1" si="29">INDIRECT(CONCATENATE("Interests"&amp;"!",R$1,$B28+4))</f>
        <v>0</v>
      </c>
      <c r="G28" s="24">
        <f t="shared" ca="1" si="29"/>
        <v>0</v>
      </c>
      <c r="H28" s="24">
        <f t="shared" ca="1" si="29"/>
        <v>0</v>
      </c>
      <c r="I28" s="24">
        <f t="shared" ca="1" si="29"/>
        <v>1</v>
      </c>
      <c r="J28" s="24">
        <f t="shared" ca="1" si="29"/>
        <v>0</v>
      </c>
      <c r="K28" s="24"/>
      <c r="L28" s="24">
        <f t="shared" ca="1" si="1"/>
        <v>1</v>
      </c>
      <c r="M28" s="1">
        <f t="shared" ca="1" si="2"/>
        <v>3</v>
      </c>
      <c r="N28" s="24"/>
      <c r="O28" s="24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24"/>
      <c r="AC28" s="24"/>
      <c r="AD28" s="24"/>
      <c r="AE28" s="24"/>
      <c r="AF28" s="24"/>
    </row>
    <row r="29" spans="1:32" ht="15.75" customHeight="1" x14ac:dyDescent="0.45">
      <c r="A29" s="24"/>
      <c r="B29" s="24">
        <v>25</v>
      </c>
      <c r="C29" s="30">
        <v>25</v>
      </c>
      <c r="D29" s="31" t="s">
        <v>15</v>
      </c>
      <c r="E29" s="40" t="s">
        <v>46</v>
      </c>
      <c r="F29" s="24">
        <f t="shared" ref="F29:J29" ca="1" si="30">INDIRECT(CONCATENATE("Interests"&amp;"!",R$1,$B29+4))</f>
        <v>0</v>
      </c>
      <c r="G29" s="24">
        <f t="shared" ca="1" si="30"/>
        <v>0</v>
      </c>
      <c r="H29" s="24">
        <f t="shared" ca="1" si="30"/>
        <v>0</v>
      </c>
      <c r="I29" s="24">
        <f t="shared" ca="1" si="30"/>
        <v>0</v>
      </c>
      <c r="J29" s="24">
        <f t="shared" ca="1" si="30"/>
        <v>1</v>
      </c>
      <c r="K29" s="24"/>
      <c r="L29" s="24">
        <f t="shared" ca="1" si="1"/>
        <v>1</v>
      </c>
      <c r="M29" s="1">
        <f t="shared" ca="1" si="2"/>
        <v>4</v>
      </c>
      <c r="N29" s="24"/>
      <c r="O29" s="39"/>
      <c r="P29" s="38"/>
      <c r="Q29" s="41"/>
      <c r="R29" s="41"/>
      <c r="S29" s="41"/>
      <c r="T29" s="42"/>
      <c r="U29" s="41"/>
      <c r="V29" s="41"/>
      <c r="W29" s="41"/>
      <c r="X29" s="41"/>
      <c r="Y29" s="41"/>
      <c r="Z29" s="38"/>
      <c r="AA29" s="43"/>
      <c r="AB29" s="24"/>
      <c r="AC29" s="24"/>
      <c r="AD29" s="24"/>
      <c r="AE29" s="24"/>
      <c r="AF29" s="24"/>
    </row>
    <row r="30" spans="1:32" ht="15.75" customHeight="1" x14ac:dyDescent="0.45">
      <c r="A30" s="24"/>
      <c r="B30" s="24">
        <v>26</v>
      </c>
      <c r="C30" s="30">
        <v>26</v>
      </c>
      <c r="D30" s="31" t="s">
        <v>15</v>
      </c>
      <c r="E30" s="40" t="s">
        <v>47</v>
      </c>
      <c r="F30" s="24">
        <f t="shared" ref="F30:J30" ca="1" si="31">INDIRECT(CONCATENATE("Interests"&amp;"!",R$1,$B30+4))</f>
        <v>0</v>
      </c>
      <c r="G30" s="24">
        <f t="shared" ca="1" si="31"/>
        <v>0</v>
      </c>
      <c r="H30" s="24">
        <f t="shared" ca="1" si="31"/>
        <v>0</v>
      </c>
      <c r="I30" s="24">
        <f t="shared" ca="1" si="31"/>
        <v>0</v>
      </c>
      <c r="J30" s="24">
        <f t="shared" ca="1" si="31"/>
        <v>1</v>
      </c>
      <c r="K30" s="24"/>
      <c r="L30" s="24">
        <f t="shared" ca="1" si="1"/>
        <v>1</v>
      </c>
      <c r="M30" s="1">
        <f t="shared" ca="1" si="2"/>
        <v>4</v>
      </c>
      <c r="N30" s="24"/>
      <c r="O30" s="39"/>
      <c r="P30" s="38"/>
      <c r="Q30" s="41"/>
      <c r="R30" s="41"/>
      <c r="S30" s="41"/>
      <c r="T30" s="42"/>
      <c r="U30" s="41"/>
      <c r="V30" s="41"/>
      <c r="W30" s="41"/>
      <c r="X30" s="41"/>
      <c r="Y30" s="41"/>
      <c r="Z30" s="38"/>
      <c r="AA30" s="43"/>
      <c r="AB30" s="24"/>
      <c r="AC30" s="24"/>
      <c r="AD30" s="24"/>
      <c r="AE30" s="24"/>
      <c r="AF30" s="24"/>
    </row>
    <row r="31" spans="1:32" ht="15.75" customHeight="1" x14ac:dyDescent="0.45">
      <c r="A31" s="24"/>
      <c r="B31" s="24">
        <v>27</v>
      </c>
      <c r="C31" s="30">
        <v>27</v>
      </c>
      <c r="D31" s="31" t="s">
        <v>18</v>
      </c>
      <c r="E31" s="40" t="s">
        <v>48</v>
      </c>
      <c r="F31" s="24">
        <f t="shared" ref="F31:J31" ca="1" si="32">INDIRECT(CONCATENATE("Interests"&amp;"!",R$1,$B31+4))</f>
        <v>0</v>
      </c>
      <c r="G31" s="24">
        <f t="shared" ca="1" si="32"/>
        <v>0</v>
      </c>
      <c r="H31" s="24">
        <f t="shared" ca="1" si="32"/>
        <v>0</v>
      </c>
      <c r="I31" s="24">
        <f t="shared" ca="1" si="32"/>
        <v>1</v>
      </c>
      <c r="J31" s="24">
        <f t="shared" ca="1" si="32"/>
        <v>0</v>
      </c>
      <c r="K31" s="24"/>
      <c r="L31" s="24">
        <f t="shared" ca="1" si="1"/>
        <v>1</v>
      </c>
      <c r="M31" s="1">
        <f t="shared" ca="1" si="2"/>
        <v>3</v>
      </c>
      <c r="N31" s="24"/>
      <c r="O31" s="39"/>
      <c r="P31" s="38"/>
      <c r="Q31" s="41"/>
      <c r="R31" s="41"/>
      <c r="S31" s="41"/>
      <c r="T31" s="42"/>
      <c r="U31" s="41"/>
      <c r="V31" s="41"/>
      <c r="W31" s="41"/>
      <c r="X31" s="41"/>
      <c r="Y31" s="41"/>
      <c r="Z31" s="38"/>
      <c r="AA31" s="43"/>
      <c r="AB31" s="24"/>
      <c r="AC31" s="24"/>
      <c r="AD31" s="24"/>
      <c r="AE31" s="24"/>
      <c r="AF31" s="24"/>
    </row>
    <row r="32" spans="1:32" ht="15.75" customHeight="1" x14ac:dyDescent="0.45">
      <c r="A32" s="24"/>
      <c r="B32" s="24">
        <v>28</v>
      </c>
      <c r="C32" s="30">
        <v>28</v>
      </c>
      <c r="D32" s="31" t="s">
        <v>18</v>
      </c>
      <c r="E32" s="40" t="s">
        <v>49</v>
      </c>
      <c r="F32" s="24">
        <f t="shared" ref="F32:J32" ca="1" si="33">INDIRECT(CONCATENATE("Interests"&amp;"!",R$1,$B32+4))</f>
        <v>0</v>
      </c>
      <c r="G32" s="24">
        <f t="shared" ca="1" si="33"/>
        <v>0</v>
      </c>
      <c r="H32" s="24">
        <f t="shared" ca="1" si="33"/>
        <v>1</v>
      </c>
      <c r="I32" s="24">
        <f t="shared" ca="1" si="33"/>
        <v>0</v>
      </c>
      <c r="J32" s="24">
        <f t="shared" ca="1" si="33"/>
        <v>0</v>
      </c>
      <c r="K32" s="24"/>
      <c r="L32" s="24">
        <f t="shared" ca="1" si="1"/>
        <v>1</v>
      </c>
      <c r="M32" s="1">
        <f t="shared" ca="1" si="2"/>
        <v>2</v>
      </c>
      <c r="N32" s="24"/>
      <c r="O32" s="39"/>
      <c r="P32" s="38"/>
      <c r="Q32" s="41"/>
      <c r="R32" s="41"/>
      <c r="S32" s="41"/>
      <c r="T32" s="42"/>
      <c r="U32" s="41"/>
      <c r="V32" s="41"/>
      <c r="W32" s="41"/>
      <c r="X32" s="41"/>
      <c r="Y32" s="41"/>
      <c r="Z32" s="38"/>
      <c r="AA32" s="43"/>
      <c r="AB32" s="24"/>
      <c r="AC32" s="24"/>
      <c r="AD32" s="24"/>
      <c r="AE32" s="24"/>
      <c r="AF32" s="24"/>
    </row>
    <row r="33" spans="1:32" ht="15.75" customHeight="1" x14ac:dyDescent="0.45">
      <c r="A33" s="24"/>
      <c r="B33" s="24">
        <v>29</v>
      </c>
      <c r="C33" s="30">
        <v>29</v>
      </c>
      <c r="D33" s="31" t="s">
        <v>20</v>
      </c>
      <c r="E33" s="40" t="s">
        <v>50</v>
      </c>
      <c r="F33" s="24">
        <f t="shared" ref="F33:J33" ca="1" si="34">INDIRECT(CONCATENATE("Interests"&amp;"!",R$1,$B33+4))</f>
        <v>0</v>
      </c>
      <c r="G33" s="24">
        <f t="shared" ca="1" si="34"/>
        <v>1</v>
      </c>
      <c r="H33" s="24">
        <f t="shared" ca="1" si="34"/>
        <v>0</v>
      </c>
      <c r="I33" s="24">
        <f t="shared" ca="1" si="34"/>
        <v>0</v>
      </c>
      <c r="J33" s="24">
        <f t="shared" ca="1" si="34"/>
        <v>0</v>
      </c>
      <c r="K33" s="24"/>
      <c r="L33" s="24">
        <f t="shared" ca="1" si="1"/>
        <v>1</v>
      </c>
      <c r="M33" s="1">
        <f t="shared" ca="1" si="2"/>
        <v>1</v>
      </c>
      <c r="N33" s="24"/>
      <c r="O33" s="39"/>
      <c r="P33" s="38"/>
      <c r="Q33" s="41"/>
      <c r="R33" s="41"/>
      <c r="S33" s="41"/>
      <c r="T33" s="42"/>
      <c r="U33" s="41"/>
      <c r="V33" s="41"/>
      <c r="W33" s="41"/>
      <c r="X33" s="41"/>
      <c r="Y33" s="41"/>
      <c r="Z33" s="38"/>
      <c r="AA33" s="43"/>
      <c r="AB33" s="24"/>
      <c r="AC33" s="24"/>
      <c r="AD33" s="24"/>
      <c r="AE33" s="24"/>
      <c r="AF33" s="24"/>
    </row>
    <row r="34" spans="1:32" ht="15.75" customHeight="1" x14ac:dyDescent="0.45">
      <c r="A34" s="24"/>
      <c r="B34" s="24">
        <v>30</v>
      </c>
      <c r="C34" s="30">
        <v>30</v>
      </c>
      <c r="D34" s="31" t="s">
        <v>20</v>
      </c>
      <c r="E34" s="40" t="s">
        <v>51</v>
      </c>
      <c r="F34" s="24">
        <f t="shared" ref="F34:J34" ca="1" si="35">INDIRECT(CONCATENATE("Interests"&amp;"!",R$1,$B34+4))</f>
        <v>1</v>
      </c>
      <c r="G34" s="24">
        <f t="shared" ca="1" si="35"/>
        <v>0</v>
      </c>
      <c r="H34" s="24">
        <f t="shared" ca="1" si="35"/>
        <v>0</v>
      </c>
      <c r="I34" s="24">
        <f t="shared" ca="1" si="35"/>
        <v>0</v>
      </c>
      <c r="J34" s="24">
        <f t="shared" ca="1" si="35"/>
        <v>0</v>
      </c>
      <c r="K34" s="24"/>
      <c r="L34" s="24">
        <f t="shared" ca="1" si="1"/>
        <v>1</v>
      </c>
      <c r="M34" s="1">
        <f t="shared" ca="1" si="2"/>
        <v>0</v>
      </c>
      <c r="N34" s="24"/>
      <c r="O34" s="39"/>
      <c r="P34" s="38"/>
      <c r="Q34" s="41"/>
      <c r="R34" s="41"/>
      <c r="S34" s="41"/>
      <c r="T34" s="42"/>
      <c r="U34" s="41"/>
      <c r="V34" s="41"/>
      <c r="W34" s="41"/>
      <c r="X34" s="41"/>
      <c r="Y34" s="41"/>
      <c r="Z34" s="38"/>
      <c r="AA34" s="43"/>
      <c r="AB34" s="24"/>
      <c r="AC34" s="24"/>
      <c r="AD34" s="24"/>
      <c r="AE34" s="24"/>
      <c r="AF34" s="24"/>
    </row>
    <row r="35" spans="1:32" ht="15.75" customHeight="1" x14ac:dyDescent="0.45">
      <c r="A35" s="24"/>
      <c r="B35" s="24">
        <v>31</v>
      </c>
      <c r="C35" s="30">
        <v>31</v>
      </c>
      <c r="D35" s="31" t="s">
        <v>22</v>
      </c>
      <c r="E35" s="40" t="s">
        <v>52</v>
      </c>
      <c r="F35" s="24">
        <f t="shared" ref="F35:J35" ca="1" si="36">INDIRECT(CONCATENATE("Interests"&amp;"!",R$1,$B35+4))</f>
        <v>0</v>
      </c>
      <c r="G35" s="24">
        <f t="shared" ca="1" si="36"/>
        <v>0</v>
      </c>
      <c r="H35" s="24">
        <f t="shared" ca="1" si="36"/>
        <v>0</v>
      </c>
      <c r="I35" s="24">
        <f t="shared" ca="1" si="36"/>
        <v>1</v>
      </c>
      <c r="J35" s="24">
        <f t="shared" ca="1" si="36"/>
        <v>0</v>
      </c>
      <c r="K35" s="24"/>
      <c r="L35" s="24">
        <f t="shared" ca="1" si="1"/>
        <v>1</v>
      </c>
      <c r="M35" s="1">
        <f t="shared" ca="1" si="2"/>
        <v>3</v>
      </c>
      <c r="N35" s="24"/>
      <c r="O35" s="39"/>
      <c r="P35" s="38"/>
      <c r="Q35" s="41"/>
      <c r="R35" s="41"/>
      <c r="S35" s="41"/>
      <c r="T35" s="42"/>
      <c r="U35" s="41"/>
      <c r="V35" s="41"/>
      <c r="W35" s="41"/>
      <c r="X35" s="41"/>
      <c r="Y35" s="41"/>
      <c r="Z35" s="38"/>
      <c r="AA35" s="43"/>
      <c r="AB35" s="24"/>
      <c r="AC35" s="24"/>
      <c r="AD35" s="24"/>
      <c r="AE35" s="24"/>
      <c r="AF35" s="24"/>
    </row>
    <row r="36" spans="1:32" ht="15.75" customHeight="1" x14ac:dyDescent="0.45">
      <c r="A36" s="24"/>
      <c r="B36" s="24">
        <v>32</v>
      </c>
      <c r="C36" s="30">
        <v>32</v>
      </c>
      <c r="D36" s="31" t="s">
        <v>22</v>
      </c>
      <c r="E36" s="40" t="s">
        <v>53</v>
      </c>
      <c r="F36" s="24">
        <f t="shared" ref="F36:J36" ca="1" si="37">INDIRECT(CONCATENATE("Interests"&amp;"!",R$1,$B36+4))</f>
        <v>0</v>
      </c>
      <c r="G36" s="24">
        <f t="shared" ca="1" si="37"/>
        <v>0</v>
      </c>
      <c r="H36" s="24">
        <f t="shared" ca="1" si="37"/>
        <v>0</v>
      </c>
      <c r="I36" s="24">
        <f t="shared" ca="1" si="37"/>
        <v>1</v>
      </c>
      <c r="J36" s="24">
        <f t="shared" ca="1" si="37"/>
        <v>0</v>
      </c>
      <c r="K36" s="24"/>
      <c r="L36" s="24">
        <f t="shared" ca="1" si="1"/>
        <v>1</v>
      </c>
      <c r="M36" s="1">
        <f t="shared" ca="1" si="2"/>
        <v>3</v>
      </c>
      <c r="N36" s="24"/>
      <c r="O36" s="39"/>
      <c r="P36" s="38"/>
      <c r="Q36" s="41"/>
      <c r="R36" s="41"/>
      <c r="S36" s="41"/>
      <c r="T36" s="42"/>
      <c r="U36" s="41"/>
      <c r="V36" s="41"/>
      <c r="W36" s="41"/>
      <c r="X36" s="41"/>
      <c r="Y36" s="41"/>
      <c r="Z36" s="38"/>
      <c r="AA36" s="43"/>
      <c r="AB36" s="24"/>
      <c r="AC36" s="24"/>
      <c r="AD36" s="24"/>
      <c r="AE36" s="24"/>
      <c r="AF36" s="24"/>
    </row>
    <row r="37" spans="1:32" ht="15.75" customHeight="1" x14ac:dyDescent="0.45">
      <c r="A37" s="24"/>
      <c r="B37" s="24">
        <v>33</v>
      </c>
      <c r="C37" s="30">
        <v>33</v>
      </c>
      <c r="D37" s="31" t="s">
        <v>24</v>
      </c>
      <c r="E37" s="40" t="s">
        <v>54</v>
      </c>
      <c r="F37" s="24">
        <f t="shared" ref="F37:J37" ca="1" si="38">INDIRECT(CONCATENATE("Interests"&amp;"!",R$1,$B37+4))</f>
        <v>0</v>
      </c>
      <c r="G37" s="24">
        <f t="shared" ca="1" si="38"/>
        <v>0</v>
      </c>
      <c r="H37" s="24">
        <f t="shared" ca="1" si="38"/>
        <v>0</v>
      </c>
      <c r="I37" s="24">
        <f t="shared" ca="1" si="38"/>
        <v>1</v>
      </c>
      <c r="J37" s="24">
        <f t="shared" ca="1" si="38"/>
        <v>0</v>
      </c>
      <c r="K37" s="24"/>
      <c r="L37" s="24">
        <f t="shared" ca="1" si="1"/>
        <v>1</v>
      </c>
      <c r="M37" s="1">
        <f t="shared" ca="1" si="2"/>
        <v>3</v>
      </c>
      <c r="N37" s="24"/>
      <c r="O37" s="39"/>
      <c r="P37" s="38"/>
      <c r="Q37" s="41"/>
      <c r="R37" s="41"/>
      <c r="S37" s="41"/>
      <c r="T37" s="42"/>
      <c r="U37" s="41"/>
      <c r="V37" s="41"/>
      <c r="W37" s="41"/>
      <c r="X37" s="41"/>
      <c r="Y37" s="41"/>
      <c r="Z37" s="38"/>
      <c r="AA37" s="43"/>
      <c r="AB37" s="24"/>
      <c r="AC37" s="24"/>
      <c r="AD37" s="24"/>
      <c r="AE37" s="24"/>
      <c r="AF37" s="24"/>
    </row>
    <row r="38" spans="1:32" ht="15.75" customHeight="1" x14ac:dyDescent="0.45">
      <c r="A38" s="24"/>
      <c r="B38" s="24">
        <v>34</v>
      </c>
      <c r="C38" s="30">
        <v>34</v>
      </c>
      <c r="D38" s="31" t="s">
        <v>24</v>
      </c>
      <c r="E38" s="40" t="s">
        <v>55</v>
      </c>
      <c r="F38" s="24">
        <f t="shared" ref="F38:J38" ca="1" si="39">INDIRECT(CONCATENATE("Interests"&amp;"!",R$1,$B38+4))</f>
        <v>0</v>
      </c>
      <c r="G38" s="24">
        <f t="shared" ca="1" si="39"/>
        <v>0</v>
      </c>
      <c r="H38" s="24">
        <f t="shared" ca="1" si="39"/>
        <v>0</v>
      </c>
      <c r="I38" s="24">
        <f t="shared" ca="1" si="39"/>
        <v>1</v>
      </c>
      <c r="J38" s="24">
        <f t="shared" ca="1" si="39"/>
        <v>0</v>
      </c>
      <c r="K38" s="24"/>
      <c r="L38" s="24">
        <f t="shared" ca="1" si="1"/>
        <v>1</v>
      </c>
      <c r="M38" s="1">
        <f t="shared" ca="1" si="2"/>
        <v>3</v>
      </c>
      <c r="N38" s="24"/>
      <c r="O38" s="39"/>
      <c r="P38" s="38"/>
      <c r="Q38" s="41"/>
      <c r="R38" s="41"/>
      <c r="S38" s="41"/>
      <c r="T38" s="42"/>
      <c r="U38" s="41"/>
      <c r="V38" s="41"/>
      <c r="W38" s="41"/>
      <c r="X38" s="41"/>
      <c r="Y38" s="41"/>
      <c r="Z38" s="38"/>
      <c r="AA38" s="43"/>
      <c r="AB38" s="24"/>
      <c r="AC38" s="24"/>
      <c r="AD38" s="24"/>
      <c r="AE38" s="24"/>
      <c r="AF38" s="24"/>
    </row>
    <row r="39" spans="1:32" ht="15.75" customHeight="1" x14ac:dyDescent="0.45">
      <c r="A39" s="24"/>
      <c r="B39" s="24">
        <v>35</v>
      </c>
      <c r="C39" s="30">
        <v>35</v>
      </c>
      <c r="D39" s="31" t="s">
        <v>26</v>
      </c>
      <c r="E39" s="40" t="s">
        <v>56</v>
      </c>
      <c r="F39" s="24">
        <f t="shared" ref="F39:J39" ca="1" si="40">INDIRECT(CONCATENATE("Interests"&amp;"!",R$1,$B39+4))</f>
        <v>0</v>
      </c>
      <c r="G39" s="24">
        <f t="shared" ca="1" si="40"/>
        <v>0</v>
      </c>
      <c r="H39" s="24">
        <f t="shared" ca="1" si="40"/>
        <v>0</v>
      </c>
      <c r="I39" s="24">
        <f t="shared" ca="1" si="40"/>
        <v>1</v>
      </c>
      <c r="J39" s="24">
        <f t="shared" ca="1" si="40"/>
        <v>0</v>
      </c>
      <c r="K39" s="24"/>
      <c r="L39" s="24">
        <f t="shared" ca="1" si="1"/>
        <v>1</v>
      </c>
      <c r="M39" s="1">
        <f t="shared" ca="1" si="2"/>
        <v>3</v>
      </c>
      <c r="N39" s="24"/>
      <c r="O39" s="39"/>
      <c r="P39" s="38"/>
      <c r="Q39" s="41"/>
      <c r="R39" s="41"/>
      <c r="S39" s="41"/>
      <c r="T39" s="42"/>
      <c r="U39" s="41"/>
      <c r="V39" s="41"/>
      <c r="W39" s="41"/>
      <c r="X39" s="41"/>
      <c r="Y39" s="41"/>
      <c r="Z39" s="38"/>
      <c r="AA39" s="43"/>
      <c r="AB39" s="24"/>
      <c r="AC39" s="24"/>
      <c r="AD39" s="24"/>
      <c r="AE39" s="24"/>
      <c r="AF39" s="24"/>
    </row>
    <row r="40" spans="1:32" ht="15.75" customHeight="1" x14ac:dyDescent="0.45">
      <c r="A40" s="24"/>
      <c r="B40" s="24">
        <v>36</v>
      </c>
      <c r="C40" s="30">
        <v>36</v>
      </c>
      <c r="D40" s="31" t="s">
        <v>26</v>
      </c>
      <c r="E40" s="40" t="s">
        <v>57</v>
      </c>
      <c r="F40" s="24">
        <f t="shared" ref="F40:J40" ca="1" si="41">INDIRECT(CONCATENATE("Interests"&amp;"!",R$1,$B40+4))</f>
        <v>0</v>
      </c>
      <c r="G40" s="24">
        <f t="shared" ca="1" si="41"/>
        <v>0</v>
      </c>
      <c r="H40" s="24">
        <f t="shared" ca="1" si="41"/>
        <v>0</v>
      </c>
      <c r="I40" s="24">
        <f t="shared" ca="1" si="41"/>
        <v>0</v>
      </c>
      <c r="J40" s="24">
        <f t="shared" ca="1" si="41"/>
        <v>1</v>
      </c>
      <c r="K40" s="24"/>
      <c r="L40" s="24">
        <f t="shared" ca="1" si="1"/>
        <v>1</v>
      </c>
      <c r="M40" s="1">
        <f t="shared" ca="1" si="2"/>
        <v>4</v>
      </c>
      <c r="N40" s="24"/>
      <c r="O40" s="39"/>
      <c r="P40" s="38"/>
      <c r="Q40" s="41"/>
      <c r="R40" s="41"/>
      <c r="S40" s="41"/>
      <c r="T40" s="42"/>
      <c r="U40" s="41"/>
      <c r="V40" s="41"/>
      <c r="W40" s="41"/>
      <c r="X40" s="41"/>
      <c r="Y40" s="41"/>
      <c r="Z40" s="38"/>
      <c r="AA40" s="43"/>
      <c r="AB40" s="24"/>
      <c r="AC40" s="24"/>
      <c r="AD40" s="24"/>
      <c r="AE40" s="24"/>
      <c r="AF40" s="24"/>
    </row>
    <row r="41" spans="1:32" ht="15.75" customHeight="1" x14ac:dyDescent="0.45">
      <c r="A41" s="24"/>
      <c r="B41" s="24">
        <v>37</v>
      </c>
      <c r="C41" s="30">
        <v>37</v>
      </c>
      <c r="D41" s="31" t="s">
        <v>15</v>
      </c>
      <c r="E41" s="40" t="s">
        <v>58</v>
      </c>
      <c r="F41" s="24">
        <f t="shared" ref="F41:J41" ca="1" si="42">INDIRECT(CONCATENATE("Interests"&amp;"!",R$1,$B41+4))</f>
        <v>0</v>
      </c>
      <c r="G41" s="24">
        <f t="shared" ca="1" si="42"/>
        <v>0</v>
      </c>
      <c r="H41" s="24">
        <f t="shared" ca="1" si="42"/>
        <v>0</v>
      </c>
      <c r="I41" s="24">
        <f t="shared" ca="1" si="42"/>
        <v>1</v>
      </c>
      <c r="J41" s="24">
        <f t="shared" ca="1" si="42"/>
        <v>0</v>
      </c>
      <c r="K41" s="24"/>
      <c r="L41" s="24">
        <f t="shared" ca="1" si="1"/>
        <v>1</v>
      </c>
      <c r="M41" s="1">
        <f t="shared" ca="1" si="2"/>
        <v>3</v>
      </c>
      <c r="N41" s="24"/>
      <c r="O41" s="39"/>
      <c r="P41" s="38"/>
      <c r="Q41" s="41"/>
      <c r="R41" s="41"/>
      <c r="S41" s="41"/>
      <c r="T41" s="42"/>
      <c r="U41" s="41"/>
      <c r="V41" s="41"/>
      <c r="W41" s="41"/>
      <c r="X41" s="41"/>
      <c r="Y41" s="41"/>
      <c r="Z41" s="38"/>
      <c r="AA41" s="43"/>
      <c r="AB41" s="24"/>
      <c r="AC41" s="24"/>
      <c r="AD41" s="24"/>
      <c r="AE41" s="24"/>
      <c r="AF41" s="24"/>
    </row>
    <row r="42" spans="1:32" ht="15.75" customHeight="1" x14ac:dyDescent="0.45">
      <c r="A42" s="24"/>
      <c r="B42" s="24">
        <v>38</v>
      </c>
      <c r="C42" s="30">
        <v>38</v>
      </c>
      <c r="D42" s="31" t="s">
        <v>15</v>
      </c>
      <c r="E42" s="40" t="s">
        <v>59</v>
      </c>
      <c r="F42" s="24">
        <f t="shared" ref="F42:J42" ca="1" si="43">INDIRECT(CONCATENATE("Interests"&amp;"!",R$1,$B42+4))</f>
        <v>0</v>
      </c>
      <c r="G42" s="24">
        <f t="shared" ca="1" si="43"/>
        <v>0</v>
      </c>
      <c r="H42" s="24">
        <f t="shared" ca="1" si="43"/>
        <v>1</v>
      </c>
      <c r="I42" s="24">
        <f t="shared" ca="1" si="43"/>
        <v>0</v>
      </c>
      <c r="J42" s="24">
        <f t="shared" ca="1" si="43"/>
        <v>0</v>
      </c>
      <c r="K42" s="24"/>
      <c r="L42" s="24">
        <f t="shared" ca="1" si="1"/>
        <v>1</v>
      </c>
      <c r="M42" s="1">
        <f t="shared" ca="1" si="2"/>
        <v>2</v>
      </c>
      <c r="N42" s="24"/>
      <c r="O42" s="39"/>
      <c r="P42" s="38"/>
      <c r="Q42" s="41"/>
      <c r="R42" s="41"/>
      <c r="S42" s="41"/>
      <c r="T42" s="42"/>
      <c r="U42" s="41"/>
      <c r="V42" s="41"/>
      <c r="W42" s="41"/>
      <c r="X42" s="41"/>
      <c r="Y42" s="41"/>
      <c r="Z42" s="38"/>
      <c r="AA42" s="43"/>
      <c r="AB42" s="24"/>
      <c r="AC42" s="24"/>
      <c r="AD42" s="24"/>
      <c r="AE42" s="24"/>
      <c r="AF42" s="24"/>
    </row>
    <row r="43" spans="1:32" ht="15.75" customHeight="1" x14ac:dyDescent="0.45">
      <c r="A43" s="24"/>
      <c r="B43" s="24">
        <v>39</v>
      </c>
      <c r="C43" s="30">
        <v>39</v>
      </c>
      <c r="D43" s="31" t="s">
        <v>18</v>
      </c>
      <c r="E43" s="40" t="s">
        <v>60</v>
      </c>
      <c r="F43" s="24">
        <f t="shared" ref="F43:J43" ca="1" si="44">INDIRECT(CONCATENATE("Interests"&amp;"!",R$1,$B43+4))</f>
        <v>0</v>
      </c>
      <c r="G43" s="24">
        <f t="shared" ca="1" si="44"/>
        <v>1</v>
      </c>
      <c r="H43" s="24">
        <f t="shared" ca="1" si="44"/>
        <v>0</v>
      </c>
      <c r="I43" s="24">
        <f t="shared" ca="1" si="44"/>
        <v>0</v>
      </c>
      <c r="J43" s="24">
        <f t="shared" ca="1" si="44"/>
        <v>0</v>
      </c>
      <c r="K43" s="24"/>
      <c r="L43" s="24">
        <f t="shared" ca="1" si="1"/>
        <v>1</v>
      </c>
      <c r="M43" s="1">
        <f t="shared" ca="1" si="2"/>
        <v>1</v>
      </c>
      <c r="N43" s="24"/>
      <c r="O43" s="39"/>
      <c r="P43" s="38"/>
      <c r="Q43" s="41"/>
      <c r="R43" s="41"/>
      <c r="S43" s="41"/>
      <c r="T43" s="42"/>
      <c r="U43" s="41"/>
      <c r="V43" s="41"/>
      <c r="W43" s="41"/>
      <c r="X43" s="41"/>
      <c r="Y43" s="41"/>
      <c r="Z43" s="38"/>
      <c r="AA43" s="43"/>
      <c r="AB43" s="24"/>
      <c r="AC43" s="24"/>
      <c r="AD43" s="24"/>
      <c r="AE43" s="24"/>
      <c r="AF43" s="24"/>
    </row>
    <row r="44" spans="1:32" ht="15.75" customHeight="1" x14ac:dyDescent="0.45">
      <c r="A44" s="24"/>
      <c r="B44" s="24">
        <v>40</v>
      </c>
      <c r="C44" s="30">
        <v>40</v>
      </c>
      <c r="D44" s="31" t="s">
        <v>18</v>
      </c>
      <c r="E44" s="40" t="s">
        <v>61</v>
      </c>
      <c r="F44" s="24">
        <f t="shared" ref="F44:J44" ca="1" si="45">INDIRECT(CONCATENATE("Interests"&amp;"!",R$1,$B44+4))</f>
        <v>1</v>
      </c>
      <c r="G44" s="24">
        <f t="shared" ca="1" si="45"/>
        <v>0</v>
      </c>
      <c r="H44" s="24">
        <f t="shared" ca="1" si="45"/>
        <v>0</v>
      </c>
      <c r="I44" s="24">
        <f t="shared" ca="1" si="45"/>
        <v>0</v>
      </c>
      <c r="J44" s="24">
        <f t="shared" ca="1" si="45"/>
        <v>0</v>
      </c>
      <c r="K44" s="24"/>
      <c r="L44" s="24">
        <f t="shared" ca="1" si="1"/>
        <v>1</v>
      </c>
      <c r="M44" s="1">
        <f t="shared" ca="1" si="2"/>
        <v>0</v>
      </c>
      <c r="N44" s="24"/>
      <c r="O44" s="39"/>
      <c r="P44" s="38"/>
      <c r="Q44" s="41"/>
      <c r="R44" s="41"/>
      <c r="S44" s="41"/>
      <c r="T44" s="42"/>
      <c r="U44" s="41"/>
      <c r="V44" s="41"/>
      <c r="W44" s="41"/>
      <c r="X44" s="41"/>
      <c r="Y44" s="41"/>
      <c r="Z44" s="38"/>
      <c r="AA44" s="43"/>
      <c r="AB44" s="24"/>
      <c r="AC44" s="24"/>
      <c r="AD44" s="24"/>
      <c r="AE44" s="24"/>
      <c r="AF44" s="24"/>
    </row>
    <row r="45" spans="1:32" ht="15.75" customHeight="1" x14ac:dyDescent="0.45">
      <c r="A45" s="24"/>
      <c r="B45" s="24">
        <v>41</v>
      </c>
      <c r="C45" s="30">
        <v>41</v>
      </c>
      <c r="D45" s="31" t="s">
        <v>20</v>
      </c>
      <c r="E45" s="40" t="s">
        <v>62</v>
      </c>
      <c r="F45" s="24">
        <f t="shared" ref="F45:J45" ca="1" si="46">INDIRECT(CONCATENATE("Interests"&amp;"!",R$1,$B45+4))</f>
        <v>0</v>
      </c>
      <c r="G45" s="24">
        <f t="shared" ca="1" si="46"/>
        <v>0</v>
      </c>
      <c r="H45" s="24">
        <f t="shared" ca="1" si="46"/>
        <v>0</v>
      </c>
      <c r="I45" s="24">
        <f t="shared" ca="1" si="46"/>
        <v>0</v>
      </c>
      <c r="J45" s="24">
        <f t="shared" ca="1" si="46"/>
        <v>1</v>
      </c>
      <c r="K45" s="24"/>
      <c r="L45" s="24">
        <f t="shared" ca="1" si="1"/>
        <v>1</v>
      </c>
      <c r="M45" s="1">
        <f t="shared" ca="1" si="2"/>
        <v>4</v>
      </c>
      <c r="N45" s="24"/>
      <c r="O45" s="39"/>
      <c r="P45" s="38"/>
      <c r="Q45" s="41"/>
      <c r="R45" s="41"/>
      <c r="S45" s="41"/>
      <c r="T45" s="42"/>
      <c r="U45" s="41"/>
      <c r="V45" s="41"/>
      <c r="W45" s="41"/>
      <c r="X45" s="41"/>
      <c r="Y45" s="41"/>
      <c r="Z45" s="38"/>
      <c r="AA45" s="43"/>
      <c r="AB45" s="24"/>
      <c r="AC45" s="24"/>
      <c r="AD45" s="24"/>
      <c r="AE45" s="24"/>
      <c r="AF45" s="24"/>
    </row>
    <row r="46" spans="1:32" ht="15.75" customHeight="1" x14ac:dyDescent="0.45">
      <c r="A46" s="24"/>
      <c r="B46" s="24">
        <v>42</v>
      </c>
      <c r="C46" s="30">
        <v>42</v>
      </c>
      <c r="D46" s="31" t="s">
        <v>20</v>
      </c>
      <c r="E46" s="40" t="s">
        <v>63</v>
      </c>
      <c r="F46" s="24">
        <f t="shared" ref="F46:J46" ca="1" si="47">INDIRECT(CONCATENATE("Interests"&amp;"!",R$1,$B46+4))</f>
        <v>0</v>
      </c>
      <c r="G46" s="24">
        <f t="shared" ca="1" si="47"/>
        <v>0</v>
      </c>
      <c r="H46" s="24">
        <f t="shared" ca="1" si="47"/>
        <v>0</v>
      </c>
      <c r="I46" s="24">
        <f t="shared" ca="1" si="47"/>
        <v>0</v>
      </c>
      <c r="J46" s="24">
        <f t="shared" ca="1" si="47"/>
        <v>1</v>
      </c>
      <c r="K46" s="24"/>
      <c r="L46" s="24">
        <f t="shared" ca="1" si="1"/>
        <v>1</v>
      </c>
      <c r="M46" s="1">
        <f t="shared" ca="1" si="2"/>
        <v>4</v>
      </c>
      <c r="N46" s="24"/>
      <c r="O46" s="39"/>
      <c r="P46" s="38"/>
      <c r="Q46" s="41"/>
      <c r="R46" s="41"/>
      <c r="S46" s="41"/>
      <c r="T46" s="42"/>
      <c r="U46" s="41"/>
      <c r="V46" s="41"/>
      <c r="W46" s="41"/>
      <c r="X46" s="41"/>
      <c r="Y46" s="41"/>
      <c r="Z46" s="38"/>
      <c r="AA46" s="43"/>
      <c r="AB46" s="24"/>
      <c r="AC46" s="24"/>
      <c r="AD46" s="24"/>
      <c r="AE46" s="24"/>
      <c r="AF46" s="24"/>
    </row>
    <row r="47" spans="1:32" ht="15.75" customHeight="1" x14ac:dyDescent="0.45">
      <c r="A47" s="24"/>
      <c r="B47" s="24">
        <v>43</v>
      </c>
      <c r="C47" s="30">
        <v>43</v>
      </c>
      <c r="D47" s="31" t="s">
        <v>22</v>
      </c>
      <c r="E47" s="40" t="s">
        <v>64</v>
      </c>
      <c r="F47" s="24">
        <f t="shared" ref="F47:J47" ca="1" si="48">INDIRECT(CONCATENATE("Interests"&amp;"!",R$1,$B47+4))</f>
        <v>0</v>
      </c>
      <c r="G47" s="24">
        <f t="shared" ca="1" si="48"/>
        <v>0</v>
      </c>
      <c r="H47" s="24">
        <f t="shared" ca="1" si="48"/>
        <v>0</v>
      </c>
      <c r="I47" s="24">
        <f t="shared" ca="1" si="48"/>
        <v>0</v>
      </c>
      <c r="J47" s="24">
        <f t="shared" ca="1" si="48"/>
        <v>1</v>
      </c>
      <c r="K47" s="24"/>
      <c r="L47" s="24">
        <f t="shared" ca="1" si="1"/>
        <v>1</v>
      </c>
      <c r="M47" s="1">
        <f t="shared" ca="1" si="2"/>
        <v>4</v>
      </c>
      <c r="N47" s="24"/>
      <c r="O47" s="39"/>
      <c r="P47" s="38"/>
      <c r="Q47" s="41"/>
      <c r="R47" s="41"/>
      <c r="S47" s="41"/>
      <c r="T47" s="42"/>
      <c r="U47" s="41"/>
      <c r="V47" s="41"/>
      <c r="W47" s="41"/>
      <c r="X47" s="41"/>
      <c r="Y47" s="41"/>
      <c r="Z47" s="38"/>
      <c r="AA47" s="43"/>
      <c r="AB47" s="24"/>
      <c r="AC47" s="24"/>
      <c r="AD47" s="24"/>
      <c r="AE47" s="24"/>
      <c r="AF47" s="24"/>
    </row>
    <row r="48" spans="1:32" ht="15.75" customHeight="1" x14ac:dyDescent="0.45">
      <c r="A48" s="24"/>
      <c r="B48" s="24">
        <v>44</v>
      </c>
      <c r="C48" s="30">
        <v>44</v>
      </c>
      <c r="D48" s="31" t="s">
        <v>22</v>
      </c>
      <c r="E48" s="40" t="s">
        <v>65</v>
      </c>
      <c r="F48" s="24">
        <f t="shared" ref="F48:J48" ca="1" si="49">INDIRECT(CONCATENATE("Interests"&amp;"!",R$1,$B48+4))</f>
        <v>0</v>
      </c>
      <c r="G48" s="24">
        <f t="shared" ca="1" si="49"/>
        <v>0</v>
      </c>
      <c r="H48" s="24">
        <f t="shared" ca="1" si="49"/>
        <v>0</v>
      </c>
      <c r="I48" s="24">
        <f t="shared" ca="1" si="49"/>
        <v>0</v>
      </c>
      <c r="J48" s="24">
        <f t="shared" ca="1" si="49"/>
        <v>1</v>
      </c>
      <c r="K48" s="24"/>
      <c r="L48" s="24">
        <f t="shared" ca="1" si="1"/>
        <v>1</v>
      </c>
      <c r="M48" s="1">
        <f t="shared" ca="1" si="2"/>
        <v>4</v>
      </c>
      <c r="N48" s="24"/>
      <c r="O48" s="39"/>
      <c r="P48" s="38"/>
      <c r="Q48" s="41"/>
      <c r="R48" s="41"/>
      <c r="S48" s="41"/>
      <c r="T48" s="42"/>
      <c r="U48" s="41"/>
      <c r="V48" s="41"/>
      <c r="W48" s="41"/>
      <c r="X48" s="41"/>
      <c r="Y48" s="41"/>
      <c r="Z48" s="38"/>
      <c r="AA48" s="43"/>
      <c r="AB48" s="24"/>
      <c r="AC48" s="24"/>
      <c r="AD48" s="24"/>
      <c r="AE48" s="24"/>
      <c r="AF48" s="24"/>
    </row>
    <row r="49" spans="1:32" ht="15.75" customHeight="1" x14ac:dyDescent="0.45">
      <c r="A49" s="24"/>
      <c r="B49" s="24">
        <v>45</v>
      </c>
      <c r="C49" s="30">
        <v>45</v>
      </c>
      <c r="D49" s="31" t="s">
        <v>24</v>
      </c>
      <c r="E49" s="40" t="s">
        <v>66</v>
      </c>
      <c r="F49" s="24">
        <f t="shared" ref="F49:J49" ca="1" si="50">INDIRECT(CONCATENATE("Interests"&amp;"!",R$1,$B49+4))</f>
        <v>0</v>
      </c>
      <c r="G49" s="24">
        <f t="shared" ca="1" si="50"/>
        <v>0</v>
      </c>
      <c r="H49" s="24">
        <f t="shared" ca="1" si="50"/>
        <v>0</v>
      </c>
      <c r="I49" s="24">
        <f t="shared" ca="1" si="50"/>
        <v>0</v>
      </c>
      <c r="J49" s="24">
        <f t="shared" ca="1" si="50"/>
        <v>1</v>
      </c>
      <c r="K49" s="24"/>
      <c r="L49" s="24">
        <f t="shared" ca="1" si="1"/>
        <v>1</v>
      </c>
      <c r="M49" s="1">
        <f t="shared" ca="1" si="2"/>
        <v>4</v>
      </c>
      <c r="N49" s="24"/>
      <c r="O49" s="39"/>
      <c r="P49" s="38"/>
      <c r="Q49" s="41"/>
      <c r="R49" s="41"/>
      <c r="S49" s="41"/>
      <c r="T49" s="42"/>
      <c r="U49" s="41"/>
      <c r="V49" s="41"/>
      <c r="W49" s="41"/>
      <c r="X49" s="41"/>
      <c r="Y49" s="41"/>
      <c r="Z49" s="38"/>
      <c r="AA49" s="43"/>
      <c r="AB49" s="24"/>
      <c r="AC49" s="24"/>
      <c r="AD49" s="24"/>
      <c r="AE49" s="24"/>
      <c r="AF49" s="24"/>
    </row>
    <row r="50" spans="1:32" ht="15.75" customHeight="1" x14ac:dyDescent="0.45">
      <c r="A50" s="24"/>
      <c r="B50" s="24">
        <v>46</v>
      </c>
      <c r="C50" s="30">
        <v>46</v>
      </c>
      <c r="D50" s="31" t="s">
        <v>24</v>
      </c>
      <c r="E50" s="40" t="s">
        <v>67</v>
      </c>
      <c r="F50" s="24">
        <f t="shared" ref="F50:J50" ca="1" si="51">INDIRECT(CONCATENATE("Interests"&amp;"!",R$1,$B50+4))</f>
        <v>0</v>
      </c>
      <c r="G50" s="24">
        <f t="shared" ca="1" si="51"/>
        <v>0</v>
      </c>
      <c r="H50" s="24">
        <f t="shared" ca="1" si="51"/>
        <v>0</v>
      </c>
      <c r="I50" s="24">
        <f t="shared" ca="1" si="51"/>
        <v>0</v>
      </c>
      <c r="J50" s="24">
        <f t="shared" ca="1" si="51"/>
        <v>1</v>
      </c>
      <c r="K50" s="24"/>
      <c r="L50" s="24">
        <f t="shared" ca="1" si="1"/>
        <v>1</v>
      </c>
      <c r="M50" s="1">
        <f t="shared" ca="1" si="2"/>
        <v>4</v>
      </c>
      <c r="N50" s="24"/>
      <c r="O50" s="39"/>
      <c r="P50" s="38"/>
      <c r="Q50" s="41"/>
      <c r="R50" s="41"/>
      <c r="S50" s="41"/>
      <c r="T50" s="42"/>
      <c r="U50" s="41"/>
      <c r="V50" s="41"/>
      <c r="W50" s="41"/>
      <c r="X50" s="41"/>
      <c r="Y50" s="41"/>
      <c r="Z50" s="38"/>
      <c r="AA50" s="43"/>
      <c r="AB50" s="24"/>
      <c r="AC50" s="24"/>
      <c r="AD50" s="24"/>
      <c r="AE50" s="24"/>
      <c r="AF50" s="24"/>
    </row>
    <row r="51" spans="1:32" ht="15.75" customHeight="1" x14ac:dyDescent="0.45">
      <c r="A51" s="24"/>
      <c r="B51" s="24">
        <v>47</v>
      </c>
      <c r="C51" s="30">
        <v>47</v>
      </c>
      <c r="D51" s="31" t="s">
        <v>26</v>
      </c>
      <c r="E51" s="40" t="s">
        <v>68</v>
      </c>
      <c r="F51" s="24">
        <f t="shared" ref="F51:J51" ca="1" si="52">INDIRECT(CONCATENATE("Interests"&amp;"!",R$1,$B51+4))</f>
        <v>0</v>
      </c>
      <c r="G51" s="24">
        <f t="shared" ca="1" si="52"/>
        <v>0</v>
      </c>
      <c r="H51" s="24">
        <f t="shared" ca="1" si="52"/>
        <v>0</v>
      </c>
      <c r="I51" s="24">
        <f t="shared" ca="1" si="52"/>
        <v>1</v>
      </c>
      <c r="J51" s="24">
        <f t="shared" ca="1" si="52"/>
        <v>0</v>
      </c>
      <c r="K51" s="24"/>
      <c r="L51" s="24">
        <f t="shared" ca="1" si="1"/>
        <v>1</v>
      </c>
      <c r="M51" s="1">
        <f t="shared" ca="1" si="2"/>
        <v>3</v>
      </c>
      <c r="N51" s="24"/>
      <c r="O51" s="39"/>
      <c r="P51" s="38"/>
      <c r="Q51" s="41"/>
      <c r="R51" s="41"/>
      <c r="S51" s="41"/>
      <c r="T51" s="42"/>
      <c r="U51" s="41"/>
      <c r="V51" s="41"/>
      <c r="W51" s="41"/>
      <c r="X51" s="41"/>
      <c r="Y51" s="41"/>
      <c r="Z51" s="38"/>
      <c r="AA51" s="43"/>
      <c r="AB51" s="24"/>
      <c r="AC51" s="24"/>
      <c r="AD51" s="24"/>
      <c r="AE51" s="24"/>
      <c r="AF51" s="24"/>
    </row>
    <row r="52" spans="1:32" ht="15.75" customHeight="1" x14ac:dyDescent="0.45">
      <c r="A52" s="24"/>
      <c r="B52" s="24">
        <v>48</v>
      </c>
      <c r="C52" s="30">
        <v>48</v>
      </c>
      <c r="D52" s="31" t="s">
        <v>26</v>
      </c>
      <c r="E52" s="40" t="s">
        <v>69</v>
      </c>
      <c r="F52" s="24">
        <f t="shared" ref="F52:J52" ca="1" si="53">INDIRECT(CONCATENATE("Interests"&amp;"!",R$1,$B52+4))</f>
        <v>0</v>
      </c>
      <c r="G52" s="24">
        <f t="shared" ca="1" si="53"/>
        <v>0</v>
      </c>
      <c r="H52" s="24">
        <f t="shared" ca="1" si="53"/>
        <v>1</v>
      </c>
      <c r="I52" s="24">
        <f t="shared" ca="1" si="53"/>
        <v>0</v>
      </c>
      <c r="J52" s="24">
        <f t="shared" ca="1" si="53"/>
        <v>0</v>
      </c>
      <c r="K52" s="24"/>
      <c r="L52" s="24">
        <f t="shared" ca="1" si="1"/>
        <v>1</v>
      </c>
      <c r="M52" s="1">
        <f t="shared" ca="1" si="2"/>
        <v>2</v>
      </c>
      <c r="N52" s="24"/>
      <c r="O52" s="39"/>
      <c r="P52" s="38"/>
      <c r="Q52" s="41"/>
      <c r="R52" s="41"/>
      <c r="S52" s="41"/>
      <c r="T52" s="42"/>
      <c r="U52" s="41"/>
      <c r="V52" s="41"/>
      <c r="W52" s="41"/>
      <c r="X52" s="41"/>
      <c r="Y52" s="41"/>
      <c r="Z52" s="38"/>
      <c r="AA52" s="43"/>
      <c r="AB52" s="24"/>
      <c r="AC52" s="24"/>
      <c r="AD52" s="24"/>
      <c r="AE52" s="24"/>
      <c r="AF52" s="24"/>
    </row>
    <row r="53" spans="1:32" ht="15.75" customHeight="1" x14ac:dyDescent="0.45">
      <c r="A53" s="24"/>
      <c r="B53" s="24">
        <v>49</v>
      </c>
      <c r="C53" s="30">
        <v>49</v>
      </c>
      <c r="D53" s="31" t="s">
        <v>15</v>
      </c>
      <c r="E53" s="40" t="s">
        <v>70</v>
      </c>
      <c r="F53" s="24">
        <f t="shared" ref="F53:J53" ca="1" si="54">INDIRECT(CONCATENATE("Interests"&amp;"!",R$1,$B53+4))</f>
        <v>0</v>
      </c>
      <c r="G53" s="24">
        <f t="shared" ca="1" si="54"/>
        <v>1</v>
      </c>
      <c r="H53" s="24">
        <f t="shared" ca="1" si="54"/>
        <v>0</v>
      </c>
      <c r="I53" s="24">
        <f t="shared" ca="1" si="54"/>
        <v>0</v>
      </c>
      <c r="J53" s="24">
        <f t="shared" ca="1" si="54"/>
        <v>0</v>
      </c>
      <c r="K53" s="24"/>
      <c r="L53" s="24">
        <f t="shared" ca="1" si="1"/>
        <v>1</v>
      </c>
      <c r="M53" s="1">
        <f t="shared" ca="1" si="2"/>
        <v>1</v>
      </c>
      <c r="N53" s="24"/>
      <c r="O53" s="39"/>
      <c r="P53" s="38"/>
      <c r="Q53" s="41"/>
      <c r="R53" s="41"/>
      <c r="S53" s="41"/>
      <c r="T53" s="42"/>
      <c r="U53" s="41"/>
      <c r="V53" s="41"/>
      <c r="W53" s="41"/>
      <c r="X53" s="41"/>
      <c r="Y53" s="41"/>
      <c r="Z53" s="38"/>
      <c r="AA53" s="43"/>
      <c r="AB53" s="24"/>
      <c r="AC53" s="24"/>
      <c r="AD53" s="24"/>
      <c r="AE53" s="24"/>
      <c r="AF53" s="24"/>
    </row>
    <row r="54" spans="1:32" ht="15.75" customHeight="1" x14ac:dyDescent="0.45">
      <c r="A54" s="24"/>
      <c r="B54" s="24">
        <v>50</v>
      </c>
      <c r="C54" s="30">
        <v>50</v>
      </c>
      <c r="D54" s="31" t="s">
        <v>15</v>
      </c>
      <c r="E54" s="40" t="s">
        <v>71</v>
      </c>
      <c r="F54" s="24">
        <f t="shared" ref="F54:J54" ca="1" si="55">INDIRECT(CONCATENATE("Interests"&amp;"!",R$1,$B54+4))</f>
        <v>1</v>
      </c>
      <c r="G54" s="24">
        <f t="shared" ca="1" si="55"/>
        <v>0</v>
      </c>
      <c r="H54" s="24">
        <f t="shared" ca="1" si="55"/>
        <v>0</v>
      </c>
      <c r="I54" s="24">
        <f t="shared" ca="1" si="55"/>
        <v>0</v>
      </c>
      <c r="J54" s="24">
        <f t="shared" ca="1" si="55"/>
        <v>0</v>
      </c>
      <c r="K54" s="24"/>
      <c r="L54" s="24">
        <f t="shared" ca="1" si="1"/>
        <v>1</v>
      </c>
      <c r="M54" s="1">
        <f t="shared" ca="1" si="2"/>
        <v>0</v>
      </c>
      <c r="N54" s="24"/>
      <c r="O54" s="39"/>
      <c r="P54" s="38"/>
      <c r="Q54" s="41"/>
      <c r="R54" s="41"/>
      <c r="S54" s="41"/>
      <c r="T54" s="42"/>
      <c r="U54" s="41"/>
      <c r="V54" s="41"/>
      <c r="W54" s="41"/>
      <c r="X54" s="41"/>
      <c r="Y54" s="41"/>
      <c r="Z54" s="38"/>
      <c r="AA54" s="43"/>
      <c r="AB54" s="24"/>
      <c r="AC54" s="24"/>
      <c r="AD54" s="24"/>
      <c r="AE54" s="24"/>
      <c r="AF54" s="24"/>
    </row>
    <row r="55" spans="1:32" ht="15.75" customHeight="1" x14ac:dyDescent="0.45">
      <c r="A55" s="24"/>
      <c r="B55" s="24">
        <v>51</v>
      </c>
      <c r="C55" s="30">
        <v>51</v>
      </c>
      <c r="D55" s="31" t="s">
        <v>18</v>
      </c>
      <c r="E55" s="40" t="s">
        <v>72</v>
      </c>
      <c r="F55" s="24">
        <f t="shared" ref="F55:J55" ca="1" si="56">INDIRECT(CONCATENATE("Interests"&amp;"!",R$1,$B55+4))</f>
        <v>0</v>
      </c>
      <c r="G55" s="24">
        <f t="shared" ca="1" si="56"/>
        <v>0</v>
      </c>
      <c r="H55" s="24">
        <f t="shared" ca="1" si="56"/>
        <v>0</v>
      </c>
      <c r="I55" s="24">
        <f t="shared" ca="1" si="56"/>
        <v>0</v>
      </c>
      <c r="J55" s="24">
        <f t="shared" ca="1" si="56"/>
        <v>1</v>
      </c>
      <c r="K55" s="24"/>
      <c r="L55" s="24">
        <f t="shared" ca="1" si="1"/>
        <v>1</v>
      </c>
      <c r="M55" s="1">
        <f t="shared" ca="1" si="2"/>
        <v>4</v>
      </c>
      <c r="N55" s="24"/>
      <c r="O55" s="39"/>
      <c r="P55" s="38"/>
      <c r="Q55" s="41"/>
      <c r="R55" s="41"/>
      <c r="S55" s="41"/>
      <c r="T55" s="42"/>
      <c r="U55" s="41"/>
      <c r="V55" s="41"/>
      <c r="W55" s="41"/>
      <c r="X55" s="41"/>
      <c r="Y55" s="41"/>
      <c r="Z55" s="38"/>
      <c r="AA55" s="43"/>
      <c r="AB55" s="24"/>
      <c r="AC55" s="24"/>
      <c r="AD55" s="24"/>
      <c r="AE55" s="24"/>
      <c r="AF55" s="24"/>
    </row>
    <row r="56" spans="1:32" ht="15.75" customHeight="1" x14ac:dyDescent="0.45">
      <c r="A56" s="24"/>
      <c r="B56" s="24">
        <v>52</v>
      </c>
      <c r="C56" s="30">
        <v>52</v>
      </c>
      <c r="D56" s="31" t="s">
        <v>18</v>
      </c>
      <c r="E56" s="40" t="s">
        <v>73</v>
      </c>
      <c r="F56" s="24">
        <f t="shared" ref="F56:J56" ca="1" si="57">INDIRECT(CONCATENATE("Interests"&amp;"!",R$1,$B56+4))</f>
        <v>0</v>
      </c>
      <c r="G56" s="24">
        <f t="shared" ca="1" si="57"/>
        <v>0</v>
      </c>
      <c r="H56" s="24">
        <f t="shared" ca="1" si="57"/>
        <v>0</v>
      </c>
      <c r="I56" s="24">
        <f t="shared" ca="1" si="57"/>
        <v>0</v>
      </c>
      <c r="J56" s="24">
        <f t="shared" ca="1" si="57"/>
        <v>1</v>
      </c>
      <c r="K56" s="24"/>
      <c r="L56" s="24">
        <f t="shared" ca="1" si="1"/>
        <v>1</v>
      </c>
      <c r="M56" s="1">
        <f t="shared" ca="1" si="2"/>
        <v>4</v>
      </c>
      <c r="N56" s="24"/>
      <c r="O56" s="39"/>
      <c r="P56" s="38"/>
      <c r="Q56" s="41"/>
      <c r="R56" s="41"/>
      <c r="S56" s="41"/>
      <c r="T56" s="42"/>
      <c r="U56" s="41"/>
      <c r="V56" s="41"/>
      <c r="W56" s="41"/>
      <c r="X56" s="41"/>
      <c r="Y56" s="41"/>
      <c r="Z56" s="38"/>
      <c r="AA56" s="43"/>
      <c r="AB56" s="24"/>
      <c r="AC56" s="24"/>
      <c r="AD56" s="24"/>
      <c r="AE56" s="24"/>
      <c r="AF56" s="24"/>
    </row>
    <row r="57" spans="1:32" ht="15.75" customHeight="1" x14ac:dyDescent="0.45">
      <c r="A57" s="24"/>
      <c r="B57" s="24">
        <v>53</v>
      </c>
      <c r="C57" s="30">
        <v>53</v>
      </c>
      <c r="D57" s="31" t="s">
        <v>20</v>
      </c>
      <c r="E57" s="40" t="s">
        <v>74</v>
      </c>
      <c r="F57" s="24">
        <f t="shared" ref="F57:J57" ca="1" si="58">INDIRECT(CONCATENATE("Interests"&amp;"!",R$1,$B57+4))</f>
        <v>0</v>
      </c>
      <c r="G57" s="24">
        <f t="shared" ca="1" si="58"/>
        <v>0</v>
      </c>
      <c r="H57" s="24">
        <f t="shared" ca="1" si="58"/>
        <v>0</v>
      </c>
      <c r="I57" s="24">
        <f t="shared" ca="1" si="58"/>
        <v>0</v>
      </c>
      <c r="J57" s="24">
        <f t="shared" ca="1" si="58"/>
        <v>1</v>
      </c>
      <c r="K57" s="24"/>
      <c r="L57" s="24">
        <f t="shared" ca="1" si="1"/>
        <v>1</v>
      </c>
      <c r="M57" s="1">
        <f t="shared" ca="1" si="2"/>
        <v>4</v>
      </c>
      <c r="N57" s="24"/>
      <c r="O57" s="39"/>
      <c r="P57" s="38"/>
      <c r="Q57" s="41"/>
      <c r="R57" s="41"/>
      <c r="S57" s="41"/>
      <c r="T57" s="42"/>
      <c r="U57" s="41"/>
      <c r="V57" s="41"/>
      <c r="W57" s="41"/>
      <c r="X57" s="41"/>
      <c r="Y57" s="41"/>
      <c r="Z57" s="38"/>
      <c r="AA57" s="43"/>
      <c r="AB57" s="24"/>
      <c r="AC57" s="24"/>
      <c r="AD57" s="24"/>
      <c r="AE57" s="24"/>
      <c r="AF57" s="24"/>
    </row>
    <row r="58" spans="1:32" ht="15.75" customHeight="1" x14ac:dyDescent="0.45">
      <c r="A58" s="24"/>
      <c r="B58" s="24">
        <v>54</v>
      </c>
      <c r="C58" s="30">
        <v>54</v>
      </c>
      <c r="D58" s="31" t="s">
        <v>20</v>
      </c>
      <c r="E58" s="40" t="s">
        <v>75</v>
      </c>
      <c r="F58" s="24">
        <f t="shared" ref="F58:J58" ca="1" si="59">INDIRECT(CONCATENATE("Interests"&amp;"!",R$1,$B58+4))</f>
        <v>0</v>
      </c>
      <c r="G58" s="24">
        <f t="shared" ca="1" si="59"/>
        <v>0</v>
      </c>
      <c r="H58" s="24">
        <f t="shared" ca="1" si="59"/>
        <v>0</v>
      </c>
      <c r="I58" s="24">
        <f t="shared" ca="1" si="59"/>
        <v>0</v>
      </c>
      <c r="J58" s="24">
        <f t="shared" ca="1" si="59"/>
        <v>1</v>
      </c>
      <c r="K58" s="24"/>
      <c r="L58" s="24">
        <f t="shared" ca="1" si="1"/>
        <v>1</v>
      </c>
      <c r="M58" s="1">
        <f t="shared" ca="1" si="2"/>
        <v>4</v>
      </c>
      <c r="N58" s="24"/>
      <c r="O58" s="39"/>
      <c r="P58" s="38"/>
      <c r="Q58" s="41"/>
      <c r="R58" s="41"/>
      <c r="S58" s="41"/>
      <c r="T58" s="42"/>
      <c r="U58" s="41"/>
      <c r="V58" s="41"/>
      <c r="W58" s="41"/>
      <c r="X58" s="41"/>
      <c r="Y58" s="41"/>
      <c r="Z58" s="38"/>
      <c r="AA58" s="43"/>
      <c r="AB58" s="24"/>
      <c r="AC58" s="24"/>
      <c r="AD58" s="24"/>
      <c r="AE58" s="24"/>
      <c r="AF58" s="24"/>
    </row>
    <row r="59" spans="1:32" ht="15.75" customHeight="1" x14ac:dyDescent="0.45">
      <c r="A59" s="24"/>
      <c r="B59" s="24">
        <v>55</v>
      </c>
      <c r="C59" s="30">
        <v>55</v>
      </c>
      <c r="D59" s="31" t="s">
        <v>22</v>
      </c>
      <c r="E59" s="40" t="s">
        <v>76</v>
      </c>
      <c r="F59" s="24">
        <f t="shared" ref="F59:J59" ca="1" si="60">INDIRECT(CONCATENATE("Interests"&amp;"!",R$1,$B59+4))</f>
        <v>0</v>
      </c>
      <c r="G59" s="24">
        <f t="shared" ca="1" si="60"/>
        <v>0</v>
      </c>
      <c r="H59" s="24">
        <f t="shared" ca="1" si="60"/>
        <v>0</v>
      </c>
      <c r="I59" s="24">
        <f t="shared" ca="1" si="60"/>
        <v>0</v>
      </c>
      <c r="J59" s="24">
        <f t="shared" ca="1" si="60"/>
        <v>1</v>
      </c>
      <c r="K59" s="24"/>
      <c r="L59" s="24">
        <f t="shared" ca="1" si="1"/>
        <v>1</v>
      </c>
      <c r="M59" s="1">
        <f t="shared" ca="1" si="2"/>
        <v>4</v>
      </c>
      <c r="N59" s="24"/>
      <c r="O59" s="39"/>
      <c r="P59" s="38"/>
      <c r="Q59" s="41"/>
      <c r="R59" s="41"/>
      <c r="S59" s="41"/>
      <c r="T59" s="42"/>
      <c r="U59" s="41"/>
      <c r="V59" s="41"/>
      <c r="W59" s="41"/>
      <c r="X59" s="41"/>
      <c r="Y59" s="41"/>
      <c r="Z59" s="38"/>
      <c r="AA59" s="43"/>
      <c r="AB59" s="24"/>
      <c r="AC59" s="24"/>
      <c r="AD59" s="24"/>
      <c r="AE59" s="24"/>
      <c r="AF59" s="24"/>
    </row>
    <row r="60" spans="1:32" ht="15.75" customHeight="1" x14ac:dyDescent="0.45">
      <c r="A60" s="24"/>
      <c r="B60" s="24">
        <v>56</v>
      </c>
      <c r="C60" s="30">
        <v>56</v>
      </c>
      <c r="D60" s="31" t="s">
        <v>22</v>
      </c>
      <c r="E60" s="40" t="s">
        <v>77</v>
      </c>
      <c r="F60" s="24">
        <f t="shared" ref="F60:J60" ca="1" si="61">INDIRECT(CONCATENATE("Interests"&amp;"!",R$1,$B60+4))</f>
        <v>1</v>
      </c>
      <c r="G60" s="24">
        <f t="shared" ca="1" si="61"/>
        <v>0</v>
      </c>
      <c r="H60" s="24">
        <f t="shared" ca="1" si="61"/>
        <v>0</v>
      </c>
      <c r="I60" s="24">
        <f t="shared" ca="1" si="61"/>
        <v>0</v>
      </c>
      <c r="J60" s="24">
        <f t="shared" ca="1" si="61"/>
        <v>0</v>
      </c>
      <c r="K60" s="24"/>
      <c r="L60" s="24">
        <f t="shared" ca="1" si="1"/>
        <v>1</v>
      </c>
      <c r="M60" s="1">
        <f t="shared" ca="1" si="2"/>
        <v>0</v>
      </c>
      <c r="N60" s="24"/>
      <c r="O60" s="39"/>
      <c r="P60" s="38"/>
      <c r="Q60" s="41"/>
      <c r="R60" s="41"/>
      <c r="S60" s="41"/>
      <c r="T60" s="42"/>
      <c r="U60" s="41"/>
      <c r="V60" s="41"/>
      <c r="W60" s="41"/>
      <c r="X60" s="41"/>
      <c r="Y60" s="41"/>
      <c r="Z60" s="38"/>
      <c r="AA60" s="43"/>
      <c r="AB60" s="24"/>
      <c r="AC60" s="24"/>
      <c r="AD60" s="24"/>
      <c r="AE60" s="24"/>
      <c r="AF60" s="24"/>
    </row>
    <row r="61" spans="1:32" ht="15.75" customHeight="1" x14ac:dyDescent="0.45">
      <c r="A61" s="24"/>
      <c r="B61" s="24">
        <v>57</v>
      </c>
      <c r="C61" s="30">
        <v>57</v>
      </c>
      <c r="D61" s="31" t="s">
        <v>24</v>
      </c>
      <c r="E61" s="40" t="s">
        <v>78</v>
      </c>
      <c r="F61" s="24">
        <f t="shared" ref="F61:J61" ca="1" si="62">INDIRECT(CONCATENATE("Interests"&amp;"!",R$1,$B61+4))</f>
        <v>1</v>
      </c>
      <c r="G61" s="24">
        <f t="shared" ca="1" si="62"/>
        <v>0</v>
      </c>
      <c r="H61" s="24">
        <f t="shared" ca="1" si="62"/>
        <v>0</v>
      </c>
      <c r="I61" s="24">
        <f t="shared" ca="1" si="62"/>
        <v>0</v>
      </c>
      <c r="J61" s="24">
        <f t="shared" ca="1" si="62"/>
        <v>0</v>
      </c>
      <c r="K61" s="24"/>
      <c r="L61" s="24">
        <f t="shared" ca="1" si="1"/>
        <v>1</v>
      </c>
      <c r="M61" s="1">
        <f t="shared" ca="1" si="2"/>
        <v>0</v>
      </c>
      <c r="N61" s="24"/>
      <c r="O61" s="39"/>
      <c r="P61" s="38"/>
      <c r="Q61" s="41"/>
      <c r="R61" s="41"/>
      <c r="S61" s="41"/>
      <c r="T61" s="42"/>
      <c r="U61" s="41"/>
      <c r="V61" s="41"/>
      <c r="W61" s="41"/>
      <c r="X61" s="41"/>
      <c r="Y61" s="41"/>
      <c r="Z61" s="38"/>
      <c r="AA61" s="43"/>
      <c r="AB61" s="24"/>
      <c r="AC61" s="24"/>
      <c r="AD61" s="24"/>
      <c r="AE61" s="24"/>
      <c r="AF61" s="24"/>
    </row>
    <row r="62" spans="1:32" ht="15.75" customHeight="1" x14ac:dyDescent="0.45">
      <c r="A62" s="24"/>
      <c r="B62" s="24">
        <v>58</v>
      </c>
      <c r="C62" s="30">
        <v>58</v>
      </c>
      <c r="D62" s="31" t="s">
        <v>24</v>
      </c>
      <c r="E62" s="40" t="s">
        <v>79</v>
      </c>
      <c r="F62" s="24">
        <f t="shared" ref="F62:J62" ca="1" si="63">INDIRECT(CONCATENATE("Interests"&amp;"!",R$1,$B62+4))</f>
        <v>1</v>
      </c>
      <c r="G62" s="24">
        <f t="shared" ca="1" si="63"/>
        <v>0</v>
      </c>
      <c r="H62" s="24">
        <f t="shared" ca="1" si="63"/>
        <v>0</v>
      </c>
      <c r="I62" s="24">
        <f t="shared" ca="1" si="63"/>
        <v>0</v>
      </c>
      <c r="J62" s="24">
        <f t="shared" ca="1" si="63"/>
        <v>0</v>
      </c>
      <c r="K62" s="24"/>
      <c r="L62" s="24">
        <f t="shared" ca="1" si="1"/>
        <v>1</v>
      </c>
      <c r="M62" s="1">
        <f t="shared" ca="1" si="2"/>
        <v>0</v>
      </c>
      <c r="N62" s="24"/>
      <c r="O62" s="39"/>
      <c r="P62" s="38"/>
      <c r="Q62" s="41"/>
      <c r="R62" s="41"/>
      <c r="S62" s="41"/>
      <c r="T62" s="42"/>
      <c r="U62" s="41"/>
      <c r="V62" s="41"/>
      <c r="W62" s="41"/>
      <c r="X62" s="41"/>
      <c r="Y62" s="41"/>
      <c r="Z62" s="38"/>
      <c r="AA62" s="43"/>
      <c r="AB62" s="24"/>
      <c r="AC62" s="24"/>
      <c r="AD62" s="24"/>
      <c r="AE62" s="24"/>
      <c r="AF62" s="24"/>
    </row>
    <row r="63" spans="1:32" ht="15.75" customHeight="1" x14ac:dyDescent="0.45">
      <c r="A63" s="24"/>
      <c r="B63" s="24">
        <v>59</v>
      </c>
      <c r="C63" s="30">
        <v>59</v>
      </c>
      <c r="D63" s="31" t="s">
        <v>26</v>
      </c>
      <c r="E63" s="40" t="s">
        <v>80</v>
      </c>
      <c r="F63" s="24">
        <f t="shared" ref="F63:J63" ca="1" si="64">INDIRECT(CONCATENATE("Interests"&amp;"!",R$1,$B63+4))</f>
        <v>1</v>
      </c>
      <c r="G63" s="24">
        <f t="shared" ca="1" si="64"/>
        <v>0</v>
      </c>
      <c r="H63" s="24">
        <f t="shared" ca="1" si="64"/>
        <v>0</v>
      </c>
      <c r="I63" s="24">
        <f t="shared" ca="1" si="64"/>
        <v>0</v>
      </c>
      <c r="J63" s="24">
        <f t="shared" ca="1" si="64"/>
        <v>0</v>
      </c>
      <c r="K63" s="24"/>
      <c r="L63" s="24">
        <f t="shared" ca="1" si="1"/>
        <v>1</v>
      </c>
      <c r="M63" s="1">
        <f t="shared" ca="1" si="2"/>
        <v>0</v>
      </c>
      <c r="N63" s="24"/>
      <c r="O63" s="39"/>
      <c r="P63" s="38"/>
      <c r="Q63" s="41"/>
      <c r="R63" s="41"/>
      <c r="S63" s="41"/>
      <c r="T63" s="42"/>
      <c r="U63" s="41"/>
      <c r="V63" s="41"/>
      <c r="W63" s="41"/>
      <c r="X63" s="41"/>
      <c r="Y63" s="41"/>
      <c r="Z63" s="38"/>
      <c r="AA63" s="43"/>
      <c r="AB63" s="24"/>
      <c r="AC63" s="24"/>
      <c r="AD63" s="24"/>
      <c r="AE63" s="24"/>
      <c r="AF63" s="24"/>
    </row>
    <row r="64" spans="1:32" ht="15.75" customHeight="1" x14ac:dyDescent="0.45">
      <c r="A64" s="24"/>
      <c r="B64" s="24">
        <v>60</v>
      </c>
      <c r="C64" s="30">
        <v>60</v>
      </c>
      <c r="D64" s="24" t="s">
        <v>26</v>
      </c>
      <c r="E64" s="40" t="s">
        <v>81</v>
      </c>
      <c r="F64" s="24">
        <f t="shared" ref="F64:J64" ca="1" si="65">INDIRECT(CONCATENATE("Interests"&amp;"!",R$1,$B64+4))</f>
        <v>1</v>
      </c>
      <c r="G64" s="24">
        <f t="shared" ca="1" si="65"/>
        <v>0</v>
      </c>
      <c r="H64" s="24">
        <f t="shared" ca="1" si="65"/>
        <v>0</v>
      </c>
      <c r="I64" s="24">
        <f t="shared" ca="1" si="65"/>
        <v>0</v>
      </c>
      <c r="J64" s="24">
        <f t="shared" ca="1" si="65"/>
        <v>0</v>
      </c>
      <c r="K64" s="24"/>
      <c r="L64" s="24">
        <f t="shared" ca="1" si="1"/>
        <v>1</v>
      </c>
      <c r="M64" s="1">
        <f t="shared" ca="1" si="2"/>
        <v>0</v>
      </c>
      <c r="N64" s="24"/>
      <c r="O64" s="39"/>
      <c r="P64" s="38"/>
      <c r="Q64" s="41"/>
      <c r="R64" s="41"/>
      <c r="S64" s="41"/>
      <c r="T64" s="42"/>
      <c r="U64" s="41"/>
      <c r="V64" s="41"/>
      <c r="W64" s="41"/>
      <c r="X64" s="41"/>
      <c r="Y64" s="41"/>
      <c r="Z64" s="38"/>
      <c r="AA64" s="43"/>
      <c r="AB64" s="24"/>
      <c r="AC64" s="24"/>
      <c r="AD64" s="24"/>
      <c r="AE64" s="24"/>
      <c r="AF64" s="24"/>
    </row>
    <row r="65" spans="1:32" ht="15.75" customHeight="1" x14ac:dyDescent="0.35">
      <c r="A65" s="24"/>
      <c r="B65" s="24"/>
      <c r="C65" s="30"/>
      <c r="D65" s="24"/>
      <c r="E65" s="24"/>
      <c r="F65" s="36"/>
      <c r="G65" s="36"/>
      <c r="H65" s="36"/>
      <c r="I65" s="36"/>
      <c r="J65" s="36"/>
      <c r="K65" s="24"/>
      <c r="L65" s="24"/>
      <c r="M65" s="24"/>
      <c r="N65" s="24"/>
      <c r="O65" s="39"/>
      <c r="P65" s="38"/>
      <c r="Q65" s="41"/>
      <c r="R65" s="41"/>
      <c r="S65" s="41"/>
      <c r="T65" s="42"/>
      <c r="U65" s="41"/>
      <c r="V65" s="41"/>
      <c r="W65" s="41"/>
      <c r="X65" s="41"/>
      <c r="Y65" s="41"/>
      <c r="Z65" s="38"/>
      <c r="AA65" s="43"/>
      <c r="AB65" s="24"/>
      <c r="AC65" s="24"/>
      <c r="AD65" s="24"/>
      <c r="AE65" s="24"/>
      <c r="AF65" s="24"/>
    </row>
    <row r="66" spans="1:32" ht="15.75" customHeight="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9"/>
      <c r="P66" s="38"/>
      <c r="Q66" s="41"/>
      <c r="R66" s="41"/>
      <c r="S66" s="41"/>
      <c r="T66" s="42"/>
      <c r="U66" s="41"/>
      <c r="V66" s="41"/>
      <c r="W66" s="41"/>
      <c r="X66" s="41"/>
      <c r="Y66" s="41"/>
      <c r="Z66" s="38"/>
      <c r="AA66" s="43"/>
      <c r="AB66" s="24"/>
      <c r="AC66" s="24"/>
      <c r="AD66" s="24"/>
      <c r="AE66" s="24"/>
      <c r="AF66" s="24"/>
    </row>
    <row r="67" spans="1:32" ht="15.75" customHeight="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39"/>
      <c r="P67" s="38"/>
      <c r="Q67" s="41"/>
      <c r="R67" s="41"/>
      <c r="S67" s="41"/>
      <c r="T67" s="42"/>
      <c r="U67" s="41"/>
      <c r="V67" s="41"/>
      <c r="W67" s="41"/>
      <c r="X67" s="41"/>
      <c r="Y67" s="41"/>
      <c r="Z67" s="38"/>
      <c r="AA67" s="43"/>
      <c r="AB67" s="24"/>
      <c r="AC67" s="24"/>
      <c r="AD67" s="24"/>
      <c r="AE67" s="24"/>
      <c r="AF67" s="24"/>
    </row>
    <row r="68" spans="1:32" ht="15.75" customHeigh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39"/>
      <c r="P68" s="38"/>
      <c r="Q68" s="41"/>
      <c r="R68" s="41"/>
      <c r="S68" s="41"/>
      <c r="T68" s="42"/>
      <c r="U68" s="41"/>
      <c r="V68" s="41"/>
      <c r="W68" s="41"/>
      <c r="X68" s="41"/>
      <c r="Y68" s="41"/>
      <c r="Z68" s="38"/>
      <c r="AA68" s="43"/>
      <c r="AB68" s="24"/>
      <c r="AC68" s="24"/>
      <c r="AD68" s="24"/>
      <c r="AE68" s="24"/>
      <c r="AF68" s="24"/>
    </row>
    <row r="69" spans="1:32" ht="15.75" customHeigh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39"/>
      <c r="P69" s="38"/>
      <c r="Q69" s="41"/>
      <c r="R69" s="41"/>
      <c r="S69" s="41"/>
      <c r="T69" s="42"/>
      <c r="U69" s="41"/>
      <c r="V69" s="41"/>
      <c r="W69" s="41"/>
      <c r="X69" s="41"/>
      <c r="Y69" s="41"/>
      <c r="Z69" s="38"/>
      <c r="AA69" s="43"/>
      <c r="AB69" s="24"/>
      <c r="AC69" s="24"/>
      <c r="AD69" s="24"/>
      <c r="AE69" s="24"/>
      <c r="AF69" s="24"/>
    </row>
    <row r="70" spans="1:32" ht="15.75" customHeigh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39"/>
      <c r="P70" s="38"/>
      <c r="Q70" s="41"/>
      <c r="R70" s="41"/>
      <c r="S70" s="41"/>
      <c r="T70" s="42"/>
      <c r="U70" s="41"/>
      <c r="V70" s="41"/>
      <c r="W70" s="41"/>
      <c r="X70" s="41"/>
      <c r="Y70" s="41"/>
      <c r="Z70" s="38"/>
      <c r="AA70" s="43"/>
      <c r="AB70" s="24"/>
      <c r="AC70" s="24"/>
      <c r="AD70" s="24"/>
      <c r="AE70" s="24"/>
      <c r="AF70" s="24"/>
    </row>
    <row r="71" spans="1:32" ht="15.75" customHeight="1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39"/>
      <c r="P71" s="38"/>
      <c r="Q71" s="41"/>
      <c r="R71" s="41"/>
      <c r="S71" s="41"/>
      <c r="T71" s="42"/>
      <c r="U71" s="41"/>
      <c r="V71" s="41"/>
      <c r="W71" s="41"/>
      <c r="X71" s="41"/>
      <c r="Y71" s="41"/>
      <c r="Z71" s="38"/>
      <c r="AA71" s="43"/>
      <c r="AB71" s="24"/>
      <c r="AC71" s="24"/>
      <c r="AD71" s="24"/>
      <c r="AE71" s="24"/>
      <c r="AF71" s="24"/>
    </row>
    <row r="72" spans="1:32" ht="15.75" customHeight="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39"/>
      <c r="P72" s="38"/>
      <c r="Q72" s="41"/>
      <c r="R72" s="41"/>
      <c r="S72" s="41"/>
      <c r="T72" s="42"/>
      <c r="U72" s="41"/>
      <c r="V72" s="41"/>
      <c r="W72" s="41"/>
      <c r="X72" s="41"/>
      <c r="Y72" s="41"/>
      <c r="Z72" s="38"/>
      <c r="AA72" s="43"/>
      <c r="AB72" s="24"/>
      <c r="AC72" s="24"/>
      <c r="AD72" s="24"/>
      <c r="AE72" s="24"/>
      <c r="AF72" s="24"/>
    </row>
    <row r="73" spans="1:32" ht="15.75" customHeigh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39"/>
      <c r="P73" s="38"/>
      <c r="Q73" s="41"/>
      <c r="R73" s="41"/>
      <c r="S73" s="41"/>
      <c r="T73" s="42"/>
      <c r="U73" s="41"/>
      <c r="V73" s="41"/>
      <c r="W73" s="41"/>
      <c r="X73" s="41"/>
      <c r="Y73" s="41"/>
      <c r="Z73" s="38"/>
      <c r="AA73" s="43"/>
      <c r="AB73" s="24"/>
      <c r="AC73" s="24"/>
      <c r="AD73" s="24"/>
      <c r="AE73" s="24"/>
      <c r="AF73" s="24"/>
    </row>
    <row r="74" spans="1:32" ht="15.75" customHeight="1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39"/>
      <c r="P74" s="38"/>
      <c r="Q74" s="41"/>
      <c r="R74" s="41"/>
      <c r="S74" s="41"/>
      <c r="T74" s="42"/>
      <c r="U74" s="41"/>
      <c r="V74" s="41"/>
      <c r="W74" s="41"/>
      <c r="X74" s="41"/>
      <c r="Y74" s="41"/>
      <c r="Z74" s="38"/>
      <c r="AA74" s="43"/>
      <c r="AB74" s="24"/>
      <c r="AC74" s="24"/>
      <c r="AD74" s="24"/>
      <c r="AE74" s="24"/>
      <c r="AF74" s="24"/>
    </row>
    <row r="75" spans="1:32" ht="15.75" customHeigh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39"/>
      <c r="P75" s="38"/>
      <c r="Q75" s="41"/>
      <c r="R75" s="41"/>
      <c r="S75" s="41"/>
      <c r="T75" s="42"/>
      <c r="U75" s="41"/>
      <c r="V75" s="41"/>
      <c r="W75" s="41"/>
      <c r="X75" s="41"/>
      <c r="Y75" s="41"/>
      <c r="Z75" s="38"/>
      <c r="AA75" s="43"/>
      <c r="AB75" s="24"/>
      <c r="AC75" s="24"/>
      <c r="AD75" s="24"/>
      <c r="AE75" s="24"/>
      <c r="AF75" s="24"/>
    </row>
    <row r="76" spans="1:32" ht="15.75" customHeight="1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39"/>
      <c r="P76" s="38"/>
      <c r="Q76" s="41"/>
      <c r="R76" s="41"/>
      <c r="S76" s="41"/>
      <c r="T76" s="42"/>
      <c r="U76" s="41"/>
      <c r="V76" s="41"/>
      <c r="W76" s="41"/>
      <c r="X76" s="41"/>
      <c r="Y76" s="41"/>
      <c r="Z76" s="38"/>
      <c r="AA76" s="43"/>
      <c r="AB76" s="24"/>
      <c r="AC76" s="24"/>
      <c r="AD76" s="24"/>
      <c r="AE76" s="24"/>
      <c r="AF76" s="24"/>
    </row>
    <row r="77" spans="1:32" ht="15.75" customHeight="1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9"/>
      <c r="P77" s="38"/>
      <c r="Q77" s="41"/>
      <c r="R77" s="41"/>
      <c r="S77" s="41"/>
      <c r="T77" s="42"/>
      <c r="U77" s="41"/>
      <c r="V77" s="41"/>
      <c r="W77" s="41"/>
      <c r="X77" s="41"/>
      <c r="Y77" s="41"/>
      <c r="Z77" s="38"/>
      <c r="AA77" s="43"/>
      <c r="AB77" s="24"/>
      <c r="AC77" s="24"/>
      <c r="AD77" s="24"/>
      <c r="AE77" s="24"/>
      <c r="AF77" s="24"/>
    </row>
    <row r="78" spans="1:32" ht="15.75" customHeight="1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39"/>
      <c r="P78" s="38"/>
      <c r="Q78" s="41"/>
      <c r="R78" s="41"/>
      <c r="S78" s="41"/>
      <c r="T78" s="42"/>
      <c r="U78" s="41"/>
      <c r="V78" s="41"/>
      <c r="W78" s="41"/>
      <c r="X78" s="41"/>
      <c r="Y78" s="41"/>
      <c r="Z78" s="38"/>
      <c r="AA78" s="43"/>
      <c r="AB78" s="24"/>
      <c r="AC78" s="24"/>
      <c r="AD78" s="24"/>
      <c r="AE78" s="24"/>
      <c r="AF78" s="24"/>
    </row>
    <row r="79" spans="1:32" ht="15.75" customHeight="1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39"/>
      <c r="P79" s="38"/>
      <c r="Q79" s="41"/>
      <c r="R79" s="41"/>
      <c r="S79" s="41"/>
      <c r="T79" s="42"/>
      <c r="U79" s="41"/>
      <c r="V79" s="41"/>
      <c r="W79" s="41"/>
      <c r="X79" s="41"/>
      <c r="Y79" s="41"/>
      <c r="Z79" s="38"/>
      <c r="AA79" s="43"/>
      <c r="AB79" s="24"/>
      <c r="AC79" s="24"/>
      <c r="AD79" s="24"/>
      <c r="AE79" s="24"/>
      <c r="AF79" s="24"/>
    </row>
    <row r="80" spans="1:32" ht="15.75" customHeight="1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39"/>
      <c r="P80" s="38"/>
      <c r="Q80" s="41"/>
      <c r="R80" s="41"/>
      <c r="S80" s="41"/>
      <c r="T80" s="42"/>
      <c r="U80" s="41"/>
      <c r="V80" s="41"/>
      <c r="W80" s="41"/>
      <c r="X80" s="41"/>
      <c r="Y80" s="41"/>
      <c r="Z80" s="38"/>
      <c r="AA80" s="43"/>
      <c r="AB80" s="24"/>
      <c r="AC80" s="24"/>
      <c r="AD80" s="24"/>
      <c r="AE80" s="24"/>
      <c r="AF80" s="24"/>
    </row>
    <row r="81" spans="1:32" ht="15.75" customHeight="1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39"/>
      <c r="P81" s="38"/>
      <c r="Q81" s="41"/>
      <c r="R81" s="41"/>
      <c r="S81" s="41"/>
      <c r="T81" s="42"/>
      <c r="U81" s="41"/>
      <c r="V81" s="41"/>
      <c r="W81" s="41"/>
      <c r="X81" s="41"/>
      <c r="Y81" s="41"/>
      <c r="Z81" s="38"/>
      <c r="AA81" s="43"/>
      <c r="AB81" s="24"/>
      <c r="AC81" s="24"/>
      <c r="AD81" s="24"/>
      <c r="AE81" s="24"/>
      <c r="AF81" s="24"/>
    </row>
    <row r="82" spans="1:32" ht="15.75" customHeight="1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39"/>
      <c r="P82" s="38"/>
      <c r="Q82" s="41"/>
      <c r="R82" s="41"/>
      <c r="S82" s="41"/>
      <c r="T82" s="42"/>
      <c r="U82" s="41"/>
      <c r="V82" s="41"/>
      <c r="W82" s="41"/>
      <c r="X82" s="41"/>
      <c r="Y82" s="41"/>
      <c r="Z82" s="38"/>
      <c r="AA82" s="43"/>
      <c r="AB82" s="24"/>
      <c r="AC82" s="24"/>
      <c r="AD82" s="24"/>
      <c r="AE82" s="24"/>
      <c r="AF82" s="24"/>
    </row>
    <row r="83" spans="1:32" ht="15.75" customHeight="1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39"/>
      <c r="P83" s="38"/>
      <c r="Q83" s="41"/>
      <c r="R83" s="41"/>
      <c r="S83" s="41"/>
      <c r="T83" s="42"/>
      <c r="U83" s="41"/>
      <c r="V83" s="41"/>
      <c r="W83" s="41"/>
      <c r="X83" s="41"/>
      <c r="Y83" s="41"/>
      <c r="Z83" s="38"/>
      <c r="AA83" s="43"/>
      <c r="AB83" s="24"/>
      <c r="AC83" s="24"/>
      <c r="AD83" s="24"/>
      <c r="AE83" s="24"/>
      <c r="AF83" s="24"/>
    </row>
    <row r="84" spans="1:32" ht="15.75" customHeight="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39"/>
      <c r="P84" s="38"/>
      <c r="Q84" s="41"/>
      <c r="R84" s="41"/>
      <c r="S84" s="41"/>
      <c r="T84" s="42"/>
      <c r="U84" s="41"/>
      <c r="V84" s="41"/>
      <c r="W84" s="41"/>
      <c r="X84" s="41"/>
      <c r="Y84" s="41"/>
      <c r="Z84" s="38"/>
      <c r="AA84" s="43"/>
      <c r="AB84" s="24"/>
      <c r="AC84" s="24"/>
      <c r="AD84" s="24"/>
      <c r="AE84" s="24"/>
      <c r="AF84" s="24"/>
    </row>
    <row r="85" spans="1:32" ht="15.75" customHeigh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39"/>
      <c r="P85" s="38"/>
      <c r="Q85" s="41"/>
      <c r="R85" s="41"/>
      <c r="S85" s="41"/>
      <c r="T85" s="42"/>
      <c r="U85" s="41"/>
      <c r="V85" s="41"/>
      <c r="W85" s="41"/>
      <c r="X85" s="41"/>
      <c r="Y85" s="41"/>
      <c r="Z85" s="38"/>
      <c r="AA85" s="43"/>
      <c r="AB85" s="24"/>
      <c r="AC85" s="24"/>
      <c r="AD85" s="24"/>
      <c r="AE85" s="24"/>
      <c r="AF85" s="24"/>
    </row>
    <row r="86" spans="1:32" ht="15.75" customHeight="1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39"/>
      <c r="P86" s="38"/>
      <c r="Q86" s="41"/>
      <c r="R86" s="41"/>
      <c r="S86" s="41"/>
      <c r="T86" s="42"/>
      <c r="U86" s="41"/>
      <c r="V86" s="41"/>
      <c r="W86" s="41"/>
      <c r="X86" s="41"/>
      <c r="Y86" s="41"/>
      <c r="Z86" s="38"/>
      <c r="AA86" s="43"/>
      <c r="AB86" s="24"/>
      <c r="AC86" s="24"/>
      <c r="AD86" s="24"/>
      <c r="AE86" s="24"/>
      <c r="AF86" s="24"/>
    </row>
    <row r="87" spans="1:32" ht="15.75" customHeigh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39"/>
      <c r="P87" s="38"/>
      <c r="Q87" s="41"/>
      <c r="R87" s="41"/>
      <c r="S87" s="41"/>
      <c r="T87" s="42"/>
      <c r="U87" s="41"/>
      <c r="V87" s="41"/>
      <c r="W87" s="41"/>
      <c r="X87" s="41"/>
      <c r="Y87" s="41"/>
      <c r="Z87" s="38"/>
      <c r="AA87" s="43"/>
      <c r="AB87" s="24"/>
      <c r="AC87" s="24"/>
      <c r="AD87" s="24"/>
      <c r="AE87" s="24"/>
      <c r="AF87" s="24"/>
    </row>
    <row r="88" spans="1:32" ht="15.75" customHeight="1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39"/>
      <c r="P88" s="38"/>
      <c r="Q88" s="41"/>
      <c r="R88" s="41"/>
      <c r="S88" s="41"/>
      <c r="T88" s="42"/>
      <c r="U88" s="41"/>
      <c r="V88" s="41"/>
      <c r="W88" s="41"/>
      <c r="X88" s="41"/>
      <c r="Y88" s="41"/>
      <c r="Z88" s="38"/>
      <c r="AA88" s="43"/>
      <c r="AB88" s="24"/>
      <c r="AC88" s="24"/>
      <c r="AD88" s="24"/>
      <c r="AE88" s="24"/>
      <c r="AF88" s="24"/>
    </row>
    <row r="89" spans="1:32" ht="15.75" customHeight="1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39"/>
      <c r="P89" s="38"/>
      <c r="Q89" s="41"/>
      <c r="R89" s="41"/>
      <c r="S89" s="41"/>
      <c r="T89" s="42"/>
      <c r="U89" s="41"/>
      <c r="V89" s="41"/>
      <c r="W89" s="41"/>
      <c r="X89" s="41"/>
      <c r="Y89" s="41"/>
      <c r="Z89" s="38"/>
      <c r="AA89" s="43"/>
      <c r="AB89" s="24"/>
      <c r="AC89" s="24"/>
      <c r="AD89" s="24"/>
      <c r="AE89" s="24"/>
      <c r="AF89" s="24"/>
    </row>
    <row r="90" spans="1:32" ht="15.75" customHeigh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39"/>
      <c r="P90" s="38"/>
      <c r="Q90" s="41"/>
      <c r="R90" s="41"/>
      <c r="S90" s="41"/>
      <c r="T90" s="42"/>
      <c r="U90" s="41"/>
      <c r="V90" s="41"/>
      <c r="W90" s="41"/>
      <c r="X90" s="41"/>
      <c r="Y90" s="41"/>
      <c r="Z90" s="38"/>
      <c r="AA90" s="43"/>
      <c r="AB90" s="24"/>
      <c r="AC90" s="24"/>
      <c r="AD90" s="24"/>
      <c r="AE90" s="24"/>
      <c r="AF90" s="24"/>
    </row>
    <row r="91" spans="1:32" ht="15.75" customHeight="1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39"/>
      <c r="P91" s="38"/>
      <c r="Q91" s="41"/>
      <c r="R91" s="41"/>
      <c r="S91" s="41"/>
      <c r="T91" s="42"/>
      <c r="U91" s="41"/>
      <c r="V91" s="41"/>
      <c r="W91" s="41"/>
      <c r="X91" s="41"/>
      <c r="Y91" s="41"/>
      <c r="Z91" s="38"/>
      <c r="AA91" s="43"/>
      <c r="AB91" s="24"/>
      <c r="AC91" s="24"/>
      <c r="AD91" s="24"/>
      <c r="AE91" s="24"/>
      <c r="AF91" s="24"/>
    </row>
    <row r="92" spans="1:32" ht="15.75" customHeight="1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39"/>
      <c r="P92" s="38"/>
      <c r="Q92" s="41"/>
      <c r="R92" s="41"/>
      <c r="S92" s="41"/>
      <c r="T92" s="42"/>
      <c r="U92" s="41"/>
      <c r="V92" s="41"/>
      <c r="W92" s="41"/>
      <c r="X92" s="41"/>
      <c r="Y92" s="41"/>
      <c r="Z92" s="38"/>
      <c r="AA92" s="43"/>
      <c r="AB92" s="24"/>
      <c r="AC92" s="24"/>
      <c r="AD92" s="24"/>
      <c r="AE92" s="24"/>
      <c r="AF92" s="24"/>
    </row>
    <row r="93" spans="1:32" ht="15.75" customHeight="1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39"/>
      <c r="P93" s="38"/>
      <c r="Q93" s="41"/>
      <c r="R93" s="41"/>
      <c r="S93" s="41"/>
      <c r="T93" s="42"/>
      <c r="U93" s="41"/>
      <c r="V93" s="41"/>
      <c r="W93" s="41"/>
      <c r="X93" s="41"/>
      <c r="Y93" s="41"/>
      <c r="Z93" s="38"/>
      <c r="AA93" s="43"/>
      <c r="AB93" s="24"/>
      <c r="AC93" s="24"/>
      <c r="AD93" s="24"/>
      <c r="AE93" s="24"/>
      <c r="AF93" s="24"/>
    </row>
    <row r="94" spans="1:32" ht="15.75" customHeight="1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39"/>
      <c r="P94" s="38"/>
      <c r="Q94" s="41"/>
      <c r="R94" s="41"/>
      <c r="S94" s="41"/>
      <c r="T94" s="42"/>
      <c r="U94" s="41"/>
      <c r="V94" s="41"/>
      <c r="W94" s="41"/>
      <c r="X94" s="41"/>
      <c r="Y94" s="41"/>
      <c r="Z94" s="38"/>
      <c r="AA94" s="43"/>
      <c r="AB94" s="24"/>
      <c r="AC94" s="24"/>
      <c r="AD94" s="24"/>
      <c r="AE94" s="24"/>
      <c r="AF94" s="24"/>
    </row>
    <row r="95" spans="1:32" ht="15.75" customHeigh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39"/>
      <c r="P95" s="38"/>
      <c r="Q95" s="41"/>
      <c r="R95" s="41"/>
      <c r="S95" s="41"/>
      <c r="T95" s="42"/>
      <c r="U95" s="41"/>
      <c r="V95" s="41"/>
      <c r="W95" s="41"/>
      <c r="X95" s="41"/>
      <c r="Y95" s="41"/>
      <c r="Z95" s="38"/>
      <c r="AA95" s="43"/>
      <c r="AB95" s="24"/>
      <c r="AC95" s="24"/>
      <c r="AD95" s="24"/>
      <c r="AE95" s="24"/>
      <c r="AF95" s="24"/>
    </row>
    <row r="96" spans="1:32" ht="15.75" customHeight="1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39"/>
      <c r="P96" s="38"/>
      <c r="Q96" s="41"/>
      <c r="R96" s="41"/>
      <c r="S96" s="41"/>
      <c r="T96" s="42"/>
      <c r="U96" s="41"/>
      <c r="V96" s="41"/>
      <c r="W96" s="41"/>
      <c r="X96" s="41"/>
      <c r="Y96" s="41"/>
      <c r="Z96" s="38"/>
      <c r="AA96" s="43"/>
      <c r="AB96" s="24"/>
      <c r="AC96" s="24"/>
      <c r="AD96" s="24"/>
      <c r="AE96" s="24"/>
      <c r="AF96" s="24"/>
    </row>
    <row r="97" spans="1:32" ht="15.75" customHeight="1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39"/>
      <c r="P97" s="38"/>
      <c r="Q97" s="41"/>
      <c r="R97" s="41"/>
      <c r="S97" s="41"/>
      <c r="T97" s="42"/>
      <c r="U97" s="41"/>
      <c r="V97" s="41"/>
      <c r="W97" s="41"/>
      <c r="X97" s="41"/>
      <c r="Y97" s="41"/>
      <c r="Z97" s="38"/>
      <c r="AA97" s="43"/>
      <c r="AB97" s="24"/>
      <c r="AC97" s="24"/>
      <c r="AD97" s="24"/>
      <c r="AE97" s="24"/>
      <c r="AF97" s="24"/>
    </row>
    <row r="98" spans="1:32" ht="15.75" customHeigh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39"/>
      <c r="P98" s="38"/>
      <c r="Q98" s="41"/>
      <c r="R98" s="41"/>
      <c r="S98" s="41"/>
      <c r="T98" s="42"/>
      <c r="U98" s="41"/>
      <c r="V98" s="41"/>
      <c r="W98" s="41"/>
      <c r="X98" s="41"/>
      <c r="Y98" s="41"/>
      <c r="Z98" s="38"/>
      <c r="AA98" s="43"/>
      <c r="AB98" s="24"/>
      <c r="AC98" s="24"/>
      <c r="AD98" s="24"/>
      <c r="AE98" s="24"/>
      <c r="AF98" s="24"/>
    </row>
    <row r="99" spans="1:32" ht="15.75" customHeight="1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39"/>
      <c r="P99" s="38"/>
      <c r="Q99" s="41"/>
      <c r="R99" s="41"/>
      <c r="S99" s="41"/>
      <c r="T99" s="42"/>
      <c r="U99" s="41"/>
      <c r="V99" s="41"/>
      <c r="W99" s="41"/>
      <c r="X99" s="41"/>
      <c r="Y99" s="41"/>
      <c r="Z99" s="38"/>
      <c r="AA99" s="43"/>
      <c r="AB99" s="24"/>
      <c r="AC99" s="24"/>
      <c r="AD99" s="24"/>
      <c r="AE99" s="24"/>
      <c r="AF99" s="24"/>
    </row>
    <row r="100" spans="1:32" ht="15.75" customHeight="1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39"/>
      <c r="P100" s="38"/>
      <c r="Q100" s="41"/>
      <c r="R100" s="41"/>
      <c r="S100" s="41"/>
      <c r="T100" s="42"/>
      <c r="U100" s="41"/>
      <c r="V100" s="41"/>
      <c r="W100" s="41"/>
      <c r="X100" s="41"/>
      <c r="Y100" s="41"/>
      <c r="Z100" s="38"/>
      <c r="AA100" s="43"/>
      <c r="AB100" s="24"/>
      <c r="AC100" s="24"/>
      <c r="AD100" s="24"/>
      <c r="AE100" s="24"/>
      <c r="AF100" s="24"/>
    </row>
    <row r="101" spans="1:32" ht="15.75" customHeight="1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39"/>
      <c r="P101" s="38"/>
      <c r="Q101" s="41"/>
      <c r="R101" s="41"/>
      <c r="S101" s="41"/>
      <c r="T101" s="42"/>
      <c r="U101" s="41"/>
      <c r="V101" s="41"/>
      <c r="W101" s="41"/>
      <c r="X101" s="41"/>
      <c r="Y101" s="41"/>
      <c r="Z101" s="38"/>
      <c r="AA101" s="43"/>
      <c r="AB101" s="24"/>
      <c r="AC101" s="24"/>
      <c r="AD101" s="24"/>
      <c r="AE101" s="24"/>
      <c r="AF101" s="24"/>
    </row>
    <row r="102" spans="1:32" ht="15.75" customHeigh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39"/>
      <c r="P102" s="38"/>
      <c r="Q102" s="41"/>
      <c r="R102" s="41"/>
      <c r="S102" s="41"/>
      <c r="T102" s="42"/>
      <c r="U102" s="41"/>
      <c r="V102" s="41"/>
      <c r="W102" s="41"/>
      <c r="X102" s="41"/>
      <c r="Y102" s="41"/>
      <c r="Z102" s="38"/>
      <c r="AA102" s="43"/>
      <c r="AB102" s="24"/>
      <c r="AC102" s="24"/>
      <c r="AD102" s="24"/>
      <c r="AE102" s="24"/>
      <c r="AF102" s="24"/>
    </row>
    <row r="103" spans="1:32" ht="15.75" customHeight="1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39"/>
      <c r="P103" s="38"/>
      <c r="Q103" s="41"/>
      <c r="R103" s="41"/>
      <c r="S103" s="41"/>
      <c r="T103" s="42"/>
      <c r="U103" s="41"/>
      <c r="V103" s="41"/>
      <c r="W103" s="41"/>
      <c r="X103" s="41"/>
      <c r="Y103" s="41"/>
      <c r="Z103" s="38"/>
      <c r="AA103" s="43"/>
      <c r="AB103" s="24"/>
      <c r="AC103" s="24"/>
      <c r="AD103" s="24"/>
      <c r="AE103" s="24"/>
      <c r="AF103" s="24"/>
    </row>
    <row r="104" spans="1:32" ht="15.75" customHeight="1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39"/>
      <c r="P104" s="38"/>
      <c r="Q104" s="41"/>
      <c r="R104" s="41"/>
      <c r="S104" s="41"/>
      <c r="T104" s="42"/>
      <c r="U104" s="41"/>
      <c r="V104" s="41"/>
      <c r="W104" s="41"/>
      <c r="X104" s="41"/>
      <c r="Y104" s="41"/>
      <c r="Z104" s="38"/>
      <c r="AA104" s="43"/>
      <c r="AB104" s="24"/>
      <c r="AC104" s="24"/>
      <c r="AD104" s="24"/>
      <c r="AE104" s="24"/>
      <c r="AF104" s="24"/>
    </row>
    <row r="105" spans="1:32" ht="15.75" customHeight="1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39"/>
      <c r="P105" s="38"/>
      <c r="Q105" s="41"/>
      <c r="R105" s="41"/>
      <c r="S105" s="41"/>
      <c r="T105" s="42"/>
      <c r="U105" s="41"/>
      <c r="V105" s="41"/>
      <c r="W105" s="41"/>
      <c r="X105" s="41"/>
      <c r="Y105" s="41"/>
      <c r="Z105" s="38"/>
      <c r="AA105" s="43"/>
      <c r="AB105" s="24"/>
      <c r="AC105" s="24"/>
      <c r="AD105" s="24"/>
      <c r="AE105" s="24"/>
      <c r="AF105" s="24"/>
    </row>
    <row r="106" spans="1:32" ht="15.75" customHeight="1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39"/>
      <c r="P106" s="38"/>
      <c r="Q106" s="41"/>
      <c r="R106" s="41"/>
      <c r="S106" s="41"/>
      <c r="T106" s="42"/>
      <c r="U106" s="41"/>
      <c r="V106" s="41"/>
      <c r="W106" s="41"/>
      <c r="X106" s="41"/>
      <c r="Y106" s="41"/>
      <c r="Z106" s="38"/>
      <c r="AA106" s="43"/>
      <c r="AB106" s="24"/>
      <c r="AC106" s="24"/>
      <c r="AD106" s="24"/>
      <c r="AE106" s="24"/>
      <c r="AF106" s="24"/>
    </row>
    <row r="107" spans="1:32" ht="15.75" customHeight="1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39"/>
      <c r="P107" s="38"/>
      <c r="Q107" s="41"/>
      <c r="R107" s="41"/>
      <c r="S107" s="41"/>
      <c r="T107" s="42"/>
      <c r="U107" s="41"/>
      <c r="V107" s="41"/>
      <c r="W107" s="41"/>
      <c r="X107" s="41"/>
      <c r="Y107" s="41"/>
      <c r="Z107" s="38"/>
      <c r="AA107" s="43"/>
      <c r="AB107" s="24"/>
      <c r="AC107" s="24"/>
      <c r="AD107" s="24"/>
      <c r="AE107" s="24"/>
      <c r="AF107" s="24"/>
    </row>
    <row r="108" spans="1:32" ht="15.75" customHeight="1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39"/>
      <c r="P108" s="38"/>
      <c r="Q108" s="41"/>
      <c r="R108" s="41"/>
      <c r="S108" s="41"/>
      <c r="T108" s="42"/>
      <c r="U108" s="41"/>
      <c r="V108" s="41"/>
      <c r="W108" s="41"/>
      <c r="X108" s="41"/>
      <c r="Y108" s="41"/>
      <c r="Z108" s="38"/>
      <c r="AA108" s="43"/>
      <c r="AB108" s="24"/>
      <c r="AC108" s="24"/>
      <c r="AD108" s="24"/>
      <c r="AE108" s="24"/>
      <c r="AF108" s="24"/>
    </row>
    <row r="109" spans="1:32" ht="15.75" customHeight="1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39"/>
      <c r="P109" s="38"/>
      <c r="Q109" s="41"/>
      <c r="R109" s="41"/>
      <c r="S109" s="41"/>
      <c r="T109" s="42"/>
      <c r="U109" s="41"/>
      <c r="V109" s="41"/>
      <c r="W109" s="41"/>
      <c r="X109" s="41"/>
      <c r="Y109" s="41"/>
      <c r="Z109" s="38"/>
      <c r="AA109" s="43"/>
      <c r="AB109" s="24"/>
      <c r="AC109" s="24"/>
      <c r="AD109" s="24"/>
      <c r="AE109" s="24"/>
      <c r="AF109" s="24"/>
    </row>
    <row r="110" spans="1:32" ht="15.75" customHeight="1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39"/>
      <c r="P110" s="38"/>
      <c r="Q110" s="41"/>
      <c r="R110" s="41"/>
      <c r="S110" s="41"/>
      <c r="T110" s="42"/>
      <c r="U110" s="41"/>
      <c r="V110" s="41"/>
      <c r="W110" s="41"/>
      <c r="X110" s="41"/>
      <c r="Y110" s="41"/>
      <c r="Z110" s="38"/>
      <c r="AA110" s="43"/>
      <c r="AB110" s="24"/>
      <c r="AC110" s="24"/>
      <c r="AD110" s="24"/>
      <c r="AE110" s="24"/>
      <c r="AF110" s="24"/>
    </row>
    <row r="111" spans="1:32" ht="15.75" customHeight="1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39"/>
      <c r="P111" s="38"/>
      <c r="Q111" s="41"/>
      <c r="R111" s="41"/>
      <c r="S111" s="41"/>
      <c r="T111" s="42"/>
      <c r="U111" s="41"/>
      <c r="V111" s="41"/>
      <c r="W111" s="41"/>
      <c r="X111" s="41"/>
      <c r="Y111" s="41"/>
      <c r="Z111" s="38"/>
      <c r="AA111" s="43"/>
      <c r="AB111" s="24"/>
      <c r="AC111" s="24"/>
      <c r="AD111" s="24"/>
      <c r="AE111" s="24"/>
      <c r="AF111" s="24"/>
    </row>
    <row r="112" spans="1:32" ht="15.75" customHeight="1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39"/>
      <c r="P112" s="38"/>
      <c r="Q112" s="41"/>
      <c r="R112" s="41"/>
      <c r="S112" s="41"/>
      <c r="T112" s="42"/>
      <c r="U112" s="41"/>
      <c r="V112" s="41"/>
      <c r="W112" s="41"/>
      <c r="X112" s="41"/>
      <c r="Y112" s="41"/>
      <c r="Z112" s="38"/>
      <c r="AA112" s="43"/>
      <c r="AB112" s="24"/>
      <c r="AC112" s="24"/>
      <c r="AD112" s="24"/>
      <c r="AE112" s="24"/>
      <c r="AF112" s="24"/>
    </row>
    <row r="113" spans="1:32" ht="15.75" customHeight="1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39"/>
      <c r="P113" s="38"/>
      <c r="Q113" s="41"/>
      <c r="R113" s="41"/>
      <c r="S113" s="41"/>
      <c r="T113" s="42"/>
      <c r="U113" s="41"/>
      <c r="V113" s="41"/>
      <c r="W113" s="41"/>
      <c r="X113" s="41"/>
      <c r="Y113" s="41"/>
      <c r="Z113" s="38"/>
      <c r="AA113" s="43"/>
      <c r="AB113" s="24"/>
      <c r="AC113" s="24"/>
      <c r="AD113" s="24"/>
      <c r="AE113" s="24"/>
      <c r="AF113" s="24"/>
    </row>
    <row r="114" spans="1:32" ht="15.75" customHeight="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39"/>
      <c r="P114" s="38"/>
      <c r="Q114" s="41"/>
      <c r="R114" s="41"/>
      <c r="S114" s="41"/>
      <c r="T114" s="42"/>
      <c r="U114" s="41"/>
      <c r="V114" s="41"/>
      <c r="W114" s="41"/>
      <c r="X114" s="41"/>
      <c r="Y114" s="41"/>
      <c r="Z114" s="38"/>
      <c r="AA114" s="43"/>
      <c r="AB114" s="24"/>
      <c r="AC114" s="24"/>
      <c r="AD114" s="24"/>
      <c r="AE114" s="24"/>
      <c r="AF114" s="24"/>
    </row>
    <row r="115" spans="1:32" ht="15.75" customHeight="1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39"/>
      <c r="P115" s="38"/>
      <c r="Q115" s="41"/>
      <c r="R115" s="41"/>
      <c r="S115" s="41"/>
      <c r="T115" s="42"/>
      <c r="U115" s="41"/>
      <c r="V115" s="41"/>
      <c r="W115" s="41"/>
      <c r="X115" s="41"/>
      <c r="Y115" s="41"/>
      <c r="Z115" s="38"/>
      <c r="AA115" s="43"/>
      <c r="AB115" s="24"/>
      <c r="AC115" s="24"/>
      <c r="AD115" s="24"/>
      <c r="AE115" s="24"/>
      <c r="AF115" s="24"/>
    </row>
    <row r="116" spans="1:32" ht="15.75" customHeight="1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39"/>
      <c r="P116" s="38"/>
      <c r="Q116" s="41"/>
      <c r="R116" s="41"/>
      <c r="S116" s="41"/>
      <c r="T116" s="42"/>
      <c r="U116" s="41"/>
      <c r="V116" s="41"/>
      <c r="W116" s="41"/>
      <c r="X116" s="41"/>
      <c r="Y116" s="41"/>
      <c r="Z116" s="38"/>
      <c r="AA116" s="43"/>
      <c r="AB116" s="24"/>
      <c r="AC116" s="24"/>
      <c r="AD116" s="24"/>
      <c r="AE116" s="24"/>
      <c r="AF116" s="24"/>
    </row>
    <row r="117" spans="1:32" ht="15.75" customHeight="1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39"/>
      <c r="P117" s="38"/>
      <c r="Q117" s="41"/>
      <c r="R117" s="41"/>
      <c r="S117" s="41"/>
      <c r="T117" s="42"/>
      <c r="U117" s="41"/>
      <c r="V117" s="41"/>
      <c r="W117" s="41"/>
      <c r="X117" s="41"/>
      <c r="Y117" s="41"/>
      <c r="Z117" s="38"/>
      <c r="AA117" s="43"/>
      <c r="AB117" s="24"/>
      <c r="AC117" s="24"/>
      <c r="AD117" s="24"/>
      <c r="AE117" s="24"/>
      <c r="AF117" s="24"/>
    </row>
    <row r="118" spans="1:32" ht="15.75" customHeight="1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39"/>
      <c r="P118" s="38"/>
      <c r="Q118" s="41"/>
      <c r="R118" s="41"/>
      <c r="S118" s="41"/>
      <c r="T118" s="42"/>
      <c r="U118" s="41"/>
      <c r="V118" s="41"/>
      <c r="W118" s="41"/>
      <c r="X118" s="41"/>
      <c r="Y118" s="41"/>
      <c r="Z118" s="38"/>
      <c r="AA118" s="43"/>
      <c r="AB118" s="24"/>
      <c r="AC118" s="24"/>
      <c r="AD118" s="24"/>
      <c r="AE118" s="24"/>
      <c r="AF118" s="24"/>
    </row>
    <row r="119" spans="1:32" ht="15.75" customHeigh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39"/>
      <c r="P119" s="38"/>
      <c r="Q119" s="41"/>
      <c r="R119" s="41"/>
      <c r="S119" s="41"/>
      <c r="T119" s="42"/>
      <c r="U119" s="41"/>
      <c r="V119" s="41"/>
      <c r="W119" s="41"/>
      <c r="X119" s="41"/>
      <c r="Y119" s="41"/>
      <c r="Z119" s="38"/>
      <c r="AA119" s="43"/>
      <c r="AB119" s="24"/>
      <c r="AC119" s="24"/>
      <c r="AD119" s="24"/>
      <c r="AE119" s="24"/>
      <c r="AF119" s="24"/>
    </row>
    <row r="120" spans="1:32" ht="15.75" customHeigh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39"/>
      <c r="P120" s="38"/>
      <c r="Q120" s="41"/>
      <c r="R120" s="41"/>
      <c r="S120" s="41"/>
      <c r="T120" s="42"/>
      <c r="U120" s="41"/>
      <c r="V120" s="41"/>
      <c r="W120" s="41"/>
      <c r="X120" s="41"/>
      <c r="Y120" s="41"/>
      <c r="Z120" s="38"/>
      <c r="AA120" s="43"/>
      <c r="AB120" s="24"/>
      <c r="AC120" s="24"/>
      <c r="AD120" s="24"/>
      <c r="AE120" s="24"/>
      <c r="AF120" s="24"/>
    </row>
    <row r="121" spans="1:32" ht="15.75" customHeight="1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39"/>
      <c r="P121" s="38"/>
      <c r="Q121" s="41"/>
      <c r="R121" s="41"/>
      <c r="S121" s="41"/>
      <c r="T121" s="42"/>
      <c r="U121" s="41"/>
      <c r="V121" s="41"/>
      <c r="W121" s="41"/>
      <c r="X121" s="41"/>
      <c r="Y121" s="41"/>
      <c r="Z121" s="38"/>
      <c r="AA121" s="43"/>
      <c r="AB121" s="24"/>
      <c r="AC121" s="24"/>
      <c r="AD121" s="24"/>
      <c r="AE121" s="24"/>
      <c r="AF121" s="24"/>
    </row>
    <row r="122" spans="1:32" ht="15.75" customHeight="1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39"/>
      <c r="P122" s="38"/>
      <c r="Q122" s="41"/>
      <c r="R122" s="41"/>
      <c r="S122" s="41"/>
      <c r="T122" s="42"/>
      <c r="U122" s="41"/>
      <c r="V122" s="41"/>
      <c r="W122" s="41"/>
      <c r="X122" s="41"/>
      <c r="Y122" s="41"/>
      <c r="Z122" s="38"/>
      <c r="AA122" s="43"/>
      <c r="AB122" s="24"/>
      <c r="AC122" s="24"/>
      <c r="AD122" s="24"/>
      <c r="AE122" s="24"/>
      <c r="AF122" s="24"/>
    </row>
    <row r="123" spans="1:32" ht="15.75" customHeight="1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39"/>
      <c r="P123" s="38"/>
      <c r="Q123" s="41"/>
      <c r="R123" s="41"/>
      <c r="S123" s="41"/>
      <c r="T123" s="42"/>
      <c r="U123" s="41"/>
      <c r="V123" s="41"/>
      <c r="W123" s="41"/>
      <c r="X123" s="41"/>
      <c r="Y123" s="41"/>
      <c r="Z123" s="38"/>
      <c r="AA123" s="43"/>
      <c r="AB123" s="24"/>
      <c r="AC123" s="24"/>
      <c r="AD123" s="24"/>
      <c r="AE123" s="24"/>
      <c r="AF123" s="24"/>
    </row>
    <row r="124" spans="1:32" ht="15.75" customHeight="1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39"/>
      <c r="P124" s="38"/>
      <c r="Q124" s="41"/>
      <c r="R124" s="41"/>
      <c r="S124" s="41"/>
      <c r="T124" s="42"/>
      <c r="U124" s="41"/>
      <c r="V124" s="41"/>
      <c r="W124" s="41"/>
      <c r="X124" s="41"/>
      <c r="Y124" s="41"/>
      <c r="Z124" s="38"/>
      <c r="AA124" s="43"/>
      <c r="AB124" s="24"/>
      <c r="AC124" s="24"/>
      <c r="AD124" s="24"/>
      <c r="AE124" s="24"/>
      <c r="AF124" s="24"/>
    </row>
    <row r="125" spans="1:32" ht="15.75" customHeight="1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39"/>
      <c r="P125" s="38"/>
      <c r="Q125" s="41"/>
      <c r="R125" s="41"/>
      <c r="S125" s="41"/>
      <c r="T125" s="42"/>
      <c r="U125" s="41"/>
      <c r="V125" s="41"/>
      <c r="W125" s="41"/>
      <c r="X125" s="41"/>
      <c r="Y125" s="41"/>
      <c r="Z125" s="38"/>
      <c r="AA125" s="43"/>
      <c r="AB125" s="24"/>
      <c r="AC125" s="24"/>
      <c r="AD125" s="24"/>
      <c r="AE125" s="24"/>
      <c r="AF125" s="24"/>
    </row>
    <row r="126" spans="1:32" ht="15.75" customHeight="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39"/>
      <c r="P126" s="38"/>
      <c r="Q126" s="41"/>
      <c r="R126" s="41"/>
      <c r="S126" s="41"/>
      <c r="T126" s="42"/>
      <c r="U126" s="41"/>
      <c r="V126" s="41"/>
      <c r="W126" s="41"/>
      <c r="X126" s="41"/>
      <c r="Y126" s="41"/>
      <c r="Z126" s="38"/>
      <c r="AA126" s="43"/>
      <c r="AB126" s="24"/>
      <c r="AC126" s="24"/>
      <c r="AD126" s="24"/>
      <c r="AE126" s="24"/>
      <c r="AF126" s="24"/>
    </row>
    <row r="127" spans="1:32" ht="15.75" customHeight="1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39"/>
      <c r="P127" s="38"/>
      <c r="Q127" s="41"/>
      <c r="R127" s="41"/>
      <c r="S127" s="41"/>
      <c r="T127" s="42"/>
      <c r="U127" s="41"/>
      <c r="V127" s="41"/>
      <c r="W127" s="41"/>
      <c r="X127" s="41"/>
      <c r="Y127" s="41"/>
      <c r="Z127" s="38"/>
      <c r="AA127" s="43"/>
      <c r="AB127" s="24"/>
      <c r="AC127" s="24"/>
      <c r="AD127" s="24"/>
      <c r="AE127" s="24"/>
      <c r="AF127" s="24"/>
    </row>
    <row r="128" spans="1:32" ht="15.75" customHeight="1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39"/>
      <c r="P128" s="38"/>
      <c r="Q128" s="41"/>
      <c r="R128" s="41"/>
      <c r="S128" s="41"/>
      <c r="T128" s="42"/>
      <c r="U128" s="41"/>
      <c r="V128" s="41"/>
      <c r="W128" s="41"/>
      <c r="X128" s="41"/>
      <c r="Y128" s="41"/>
      <c r="Z128" s="38"/>
      <c r="AA128" s="43"/>
      <c r="AB128" s="24"/>
      <c r="AC128" s="24"/>
      <c r="AD128" s="24"/>
      <c r="AE128" s="24"/>
      <c r="AF128" s="24"/>
    </row>
    <row r="129" spans="1:32" ht="15.75" customHeight="1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39"/>
      <c r="P129" s="38"/>
      <c r="Q129" s="41"/>
      <c r="R129" s="41"/>
      <c r="S129" s="41"/>
      <c r="T129" s="42"/>
      <c r="U129" s="41"/>
      <c r="V129" s="41"/>
      <c r="W129" s="41"/>
      <c r="X129" s="41"/>
      <c r="Y129" s="41"/>
      <c r="Z129" s="38"/>
      <c r="AA129" s="43"/>
      <c r="AB129" s="24"/>
      <c r="AC129" s="24"/>
      <c r="AD129" s="24"/>
      <c r="AE129" s="24"/>
      <c r="AF129" s="24"/>
    </row>
    <row r="130" spans="1:32" ht="15.75" customHeight="1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39"/>
      <c r="P130" s="38"/>
      <c r="Q130" s="41"/>
      <c r="R130" s="41"/>
      <c r="S130" s="41"/>
      <c r="T130" s="42"/>
      <c r="U130" s="41"/>
      <c r="V130" s="41"/>
      <c r="W130" s="41"/>
      <c r="X130" s="41"/>
      <c r="Y130" s="41"/>
      <c r="Z130" s="38"/>
      <c r="AA130" s="43"/>
      <c r="AB130" s="24"/>
      <c r="AC130" s="24"/>
      <c r="AD130" s="24"/>
      <c r="AE130" s="24"/>
      <c r="AF130" s="24"/>
    </row>
    <row r="131" spans="1:32" ht="15.75" customHeight="1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39"/>
      <c r="P131" s="38"/>
      <c r="Q131" s="41"/>
      <c r="R131" s="41"/>
      <c r="S131" s="41"/>
      <c r="T131" s="42"/>
      <c r="U131" s="41"/>
      <c r="V131" s="41"/>
      <c r="W131" s="41"/>
      <c r="X131" s="41"/>
      <c r="Y131" s="41"/>
      <c r="Z131" s="38"/>
      <c r="AA131" s="43"/>
      <c r="AB131" s="24"/>
      <c r="AC131" s="24"/>
      <c r="AD131" s="24"/>
      <c r="AE131" s="24"/>
      <c r="AF131" s="24"/>
    </row>
    <row r="132" spans="1:32" ht="15.75" customHeight="1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39"/>
      <c r="P132" s="38"/>
      <c r="Q132" s="41"/>
      <c r="R132" s="41"/>
      <c r="S132" s="41"/>
      <c r="T132" s="42"/>
      <c r="U132" s="41"/>
      <c r="V132" s="41"/>
      <c r="W132" s="41"/>
      <c r="X132" s="41"/>
      <c r="Y132" s="41"/>
      <c r="Z132" s="38"/>
      <c r="AA132" s="43"/>
      <c r="AB132" s="24"/>
      <c r="AC132" s="24"/>
      <c r="AD132" s="24"/>
      <c r="AE132" s="24"/>
      <c r="AF132" s="24"/>
    </row>
    <row r="133" spans="1:32" ht="15.75" customHeigh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39"/>
      <c r="P133" s="38"/>
      <c r="Q133" s="41"/>
      <c r="R133" s="41"/>
      <c r="S133" s="41"/>
      <c r="T133" s="42"/>
      <c r="U133" s="41"/>
      <c r="V133" s="41"/>
      <c r="W133" s="41"/>
      <c r="X133" s="41"/>
      <c r="Y133" s="41"/>
      <c r="Z133" s="38"/>
      <c r="AA133" s="43"/>
      <c r="AB133" s="24"/>
      <c r="AC133" s="24"/>
      <c r="AD133" s="24"/>
      <c r="AE133" s="24"/>
      <c r="AF133" s="24"/>
    </row>
    <row r="134" spans="1:32" ht="15.75" customHeight="1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39"/>
      <c r="P134" s="38"/>
      <c r="Q134" s="41"/>
      <c r="R134" s="41"/>
      <c r="S134" s="41"/>
      <c r="T134" s="42"/>
      <c r="U134" s="41"/>
      <c r="V134" s="41"/>
      <c r="W134" s="41"/>
      <c r="X134" s="41"/>
      <c r="Y134" s="41"/>
      <c r="Z134" s="38"/>
      <c r="AA134" s="43"/>
      <c r="AB134" s="24"/>
      <c r="AC134" s="24"/>
      <c r="AD134" s="24"/>
      <c r="AE134" s="24"/>
      <c r="AF134" s="24"/>
    </row>
    <row r="135" spans="1:32" ht="15.75" customHeight="1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39"/>
      <c r="P135" s="38"/>
      <c r="Q135" s="41"/>
      <c r="R135" s="41"/>
      <c r="S135" s="41"/>
      <c r="T135" s="42"/>
      <c r="U135" s="41"/>
      <c r="V135" s="41"/>
      <c r="W135" s="41"/>
      <c r="X135" s="41"/>
      <c r="Y135" s="41"/>
      <c r="Z135" s="38"/>
      <c r="AA135" s="43"/>
      <c r="AB135" s="24"/>
      <c r="AC135" s="24"/>
      <c r="AD135" s="24"/>
      <c r="AE135" s="24"/>
      <c r="AF135" s="24"/>
    </row>
    <row r="136" spans="1:32" ht="15.75" customHeight="1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39"/>
      <c r="P136" s="38"/>
      <c r="Q136" s="41"/>
      <c r="R136" s="41"/>
      <c r="S136" s="41"/>
      <c r="T136" s="42"/>
      <c r="U136" s="41"/>
      <c r="V136" s="41"/>
      <c r="W136" s="41"/>
      <c r="X136" s="41"/>
      <c r="Y136" s="41"/>
      <c r="Z136" s="38"/>
      <c r="AA136" s="43"/>
      <c r="AB136" s="24"/>
      <c r="AC136" s="24"/>
      <c r="AD136" s="24"/>
      <c r="AE136" s="24"/>
      <c r="AF136" s="24"/>
    </row>
    <row r="137" spans="1:32" ht="15.75" customHeight="1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39"/>
      <c r="P137" s="38"/>
      <c r="Q137" s="41"/>
      <c r="R137" s="41"/>
      <c r="S137" s="41"/>
      <c r="T137" s="42"/>
      <c r="U137" s="41"/>
      <c r="V137" s="41"/>
      <c r="W137" s="41"/>
      <c r="X137" s="41"/>
      <c r="Y137" s="41"/>
      <c r="Z137" s="38"/>
      <c r="AA137" s="43"/>
      <c r="AB137" s="24"/>
      <c r="AC137" s="24"/>
      <c r="AD137" s="24"/>
      <c r="AE137" s="24"/>
      <c r="AF137" s="24"/>
    </row>
    <row r="138" spans="1:32" ht="15.75" customHeight="1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39"/>
      <c r="P138" s="38"/>
      <c r="Q138" s="41"/>
      <c r="R138" s="41"/>
      <c r="S138" s="41"/>
      <c r="T138" s="42"/>
      <c r="U138" s="41"/>
      <c r="V138" s="41"/>
      <c r="W138" s="41"/>
      <c r="X138" s="41"/>
      <c r="Y138" s="41"/>
      <c r="Z138" s="38"/>
      <c r="AA138" s="43"/>
      <c r="AB138" s="24"/>
      <c r="AC138" s="24"/>
      <c r="AD138" s="24"/>
      <c r="AE138" s="24"/>
      <c r="AF138" s="24"/>
    </row>
    <row r="139" spans="1:32" ht="15.75" customHeight="1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39"/>
      <c r="P139" s="38"/>
      <c r="Q139" s="41"/>
      <c r="R139" s="41"/>
      <c r="S139" s="41"/>
      <c r="T139" s="42"/>
      <c r="U139" s="41"/>
      <c r="V139" s="41"/>
      <c r="W139" s="41"/>
      <c r="X139" s="41"/>
      <c r="Y139" s="41"/>
      <c r="Z139" s="38"/>
      <c r="AA139" s="43"/>
      <c r="AB139" s="24"/>
      <c r="AC139" s="24"/>
      <c r="AD139" s="24"/>
      <c r="AE139" s="24"/>
      <c r="AF139" s="24"/>
    </row>
    <row r="140" spans="1:32" ht="15.75" customHeight="1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39"/>
      <c r="P140" s="38"/>
      <c r="Q140" s="41"/>
      <c r="R140" s="41"/>
      <c r="S140" s="41"/>
      <c r="T140" s="42"/>
      <c r="U140" s="41"/>
      <c r="V140" s="41"/>
      <c r="W140" s="41"/>
      <c r="X140" s="41"/>
      <c r="Y140" s="41"/>
      <c r="Z140" s="38"/>
      <c r="AA140" s="43"/>
      <c r="AB140" s="24"/>
      <c r="AC140" s="24"/>
      <c r="AD140" s="24"/>
      <c r="AE140" s="24"/>
      <c r="AF140" s="24"/>
    </row>
    <row r="141" spans="1:32" ht="15.75" customHeight="1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39"/>
      <c r="P141" s="38"/>
      <c r="Q141" s="41"/>
      <c r="R141" s="41"/>
      <c r="S141" s="41"/>
      <c r="T141" s="42"/>
      <c r="U141" s="41"/>
      <c r="V141" s="41"/>
      <c r="W141" s="41"/>
      <c r="X141" s="41"/>
      <c r="Y141" s="41"/>
      <c r="Z141" s="38"/>
      <c r="AA141" s="43"/>
      <c r="AB141" s="24"/>
      <c r="AC141" s="24"/>
      <c r="AD141" s="24"/>
      <c r="AE141" s="24"/>
      <c r="AF141" s="24"/>
    </row>
    <row r="142" spans="1:32" ht="15.75" customHeight="1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39"/>
      <c r="P142" s="38"/>
      <c r="Q142" s="41"/>
      <c r="R142" s="41"/>
      <c r="S142" s="41"/>
      <c r="T142" s="42"/>
      <c r="U142" s="41"/>
      <c r="V142" s="41"/>
      <c r="W142" s="41"/>
      <c r="X142" s="41"/>
      <c r="Y142" s="41"/>
      <c r="Z142" s="38"/>
      <c r="AA142" s="43"/>
      <c r="AB142" s="24"/>
      <c r="AC142" s="24"/>
      <c r="AD142" s="24"/>
      <c r="AE142" s="24"/>
      <c r="AF142" s="24"/>
    </row>
    <row r="143" spans="1:32" ht="15.75" customHeight="1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39"/>
      <c r="P143" s="38"/>
      <c r="Q143" s="41"/>
      <c r="R143" s="41"/>
      <c r="S143" s="41"/>
      <c r="T143" s="42"/>
      <c r="U143" s="41"/>
      <c r="V143" s="41"/>
      <c r="W143" s="41"/>
      <c r="X143" s="41"/>
      <c r="Y143" s="41"/>
      <c r="Z143" s="38"/>
      <c r="AA143" s="43"/>
      <c r="AB143" s="24"/>
      <c r="AC143" s="24"/>
      <c r="AD143" s="24"/>
      <c r="AE143" s="24"/>
      <c r="AF143" s="24"/>
    </row>
    <row r="144" spans="1:32" ht="15.75" customHeight="1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39"/>
      <c r="P144" s="38"/>
      <c r="Q144" s="41"/>
      <c r="R144" s="41"/>
      <c r="S144" s="41"/>
      <c r="T144" s="42"/>
      <c r="U144" s="41"/>
      <c r="V144" s="41"/>
      <c r="W144" s="41"/>
      <c r="X144" s="41"/>
      <c r="Y144" s="41"/>
      <c r="Z144" s="38"/>
      <c r="AA144" s="43"/>
      <c r="AB144" s="24"/>
      <c r="AC144" s="24"/>
      <c r="AD144" s="24"/>
      <c r="AE144" s="24"/>
      <c r="AF144" s="24"/>
    </row>
    <row r="145" spans="1:32" ht="15.75" customHeight="1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39"/>
      <c r="P145" s="38"/>
      <c r="Q145" s="41"/>
      <c r="R145" s="41"/>
      <c r="S145" s="41"/>
      <c r="T145" s="42"/>
      <c r="U145" s="41"/>
      <c r="V145" s="41"/>
      <c r="W145" s="41"/>
      <c r="X145" s="41"/>
      <c r="Y145" s="41"/>
      <c r="Z145" s="38"/>
      <c r="AA145" s="43"/>
      <c r="AB145" s="24"/>
      <c r="AC145" s="24"/>
      <c r="AD145" s="24"/>
      <c r="AE145" s="24"/>
      <c r="AF145" s="24"/>
    </row>
    <row r="146" spans="1:32" ht="15.75" customHeight="1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39"/>
      <c r="P146" s="38"/>
      <c r="Q146" s="41"/>
      <c r="R146" s="41"/>
      <c r="S146" s="41"/>
      <c r="T146" s="42"/>
      <c r="U146" s="41"/>
      <c r="V146" s="41"/>
      <c r="W146" s="41"/>
      <c r="X146" s="41"/>
      <c r="Y146" s="41"/>
      <c r="Z146" s="38"/>
      <c r="AA146" s="43"/>
      <c r="AB146" s="24"/>
      <c r="AC146" s="24"/>
      <c r="AD146" s="24"/>
      <c r="AE146" s="24"/>
      <c r="AF146" s="24"/>
    </row>
    <row r="147" spans="1:32" ht="15.75" customHeight="1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39"/>
      <c r="P147" s="38"/>
      <c r="Q147" s="41"/>
      <c r="R147" s="41"/>
      <c r="S147" s="41"/>
      <c r="T147" s="42"/>
      <c r="U147" s="41"/>
      <c r="V147" s="41"/>
      <c r="W147" s="41"/>
      <c r="X147" s="41"/>
      <c r="Y147" s="41"/>
      <c r="Z147" s="38"/>
      <c r="AA147" s="43"/>
      <c r="AB147" s="24"/>
      <c r="AC147" s="24"/>
      <c r="AD147" s="24"/>
      <c r="AE147" s="24"/>
      <c r="AF147" s="24"/>
    </row>
    <row r="148" spans="1:32" ht="15.75" customHeight="1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39"/>
      <c r="P148" s="38"/>
      <c r="Q148" s="41"/>
      <c r="R148" s="41"/>
      <c r="S148" s="41"/>
      <c r="T148" s="42"/>
      <c r="U148" s="41"/>
      <c r="V148" s="41"/>
      <c r="W148" s="41"/>
      <c r="X148" s="41"/>
      <c r="Y148" s="41"/>
      <c r="Z148" s="38"/>
      <c r="AA148" s="43"/>
      <c r="AB148" s="24"/>
      <c r="AC148" s="24"/>
      <c r="AD148" s="24"/>
      <c r="AE148" s="24"/>
      <c r="AF148" s="24"/>
    </row>
    <row r="149" spans="1:32" ht="15.75" customHeight="1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39"/>
      <c r="P149" s="38"/>
      <c r="Q149" s="41"/>
      <c r="R149" s="41"/>
      <c r="S149" s="41"/>
      <c r="T149" s="42"/>
      <c r="U149" s="41"/>
      <c r="V149" s="41"/>
      <c r="W149" s="41"/>
      <c r="X149" s="41"/>
      <c r="Y149" s="41"/>
      <c r="Z149" s="38"/>
      <c r="AA149" s="43"/>
      <c r="AB149" s="24"/>
      <c r="AC149" s="24"/>
      <c r="AD149" s="24"/>
      <c r="AE149" s="24"/>
      <c r="AF149" s="24"/>
    </row>
    <row r="150" spans="1:32" ht="15.75" customHeight="1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39"/>
      <c r="P150" s="38"/>
      <c r="Q150" s="41"/>
      <c r="R150" s="41"/>
      <c r="S150" s="41"/>
      <c r="T150" s="42"/>
      <c r="U150" s="41"/>
      <c r="V150" s="41"/>
      <c r="W150" s="41"/>
      <c r="X150" s="41"/>
      <c r="Y150" s="41"/>
      <c r="Z150" s="38"/>
      <c r="AA150" s="43"/>
      <c r="AB150" s="24"/>
      <c r="AC150" s="24"/>
      <c r="AD150" s="24"/>
      <c r="AE150" s="24"/>
      <c r="AF150" s="24"/>
    </row>
    <row r="151" spans="1:32" ht="15.75" customHeight="1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39"/>
      <c r="P151" s="38"/>
      <c r="Q151" s="41"/>
      <c r="R151" s="41"/>
      <c r="S151" s="41"/>
      <c r="T151" s="42"/>
      <c r="U151" s="41"/>
      <c r="V151" s="41"/>
      <c r="W151" s="41"/>
      <c r="X151" s="41"/>
      <c r="Y151" s="41"/>
      <c r="Z151" s="38"/>
      <c r="AA151" s="43"/>
      <c r="AB151" s="24"/>
      <c r="AC151" s="24"/>
      <c r="AD151" s="24"/>
      <c r="AE151" s="24"/>
      <c r="AF151" s="24"/>
    </row>
    <row r="152" spans="1:32" ht="15.75" customHeight="1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39"/>
      <c r="P152" s="38"/>
      <c r="Q152" s="41"/>
      <c r="R152" s="41"/>
      <c r="S152" s="41"/>
      <c r="T152" s="42"/>
      <c r="U152" s="41"/>
      <c r="V152" s="41"/>
      <c r="W152" s="41"/>
      <c r="X152" s="41"/>
      <c r="Y152" s="41"/>
      <c r="Z152" s="38"/>
      <c r="AA152" s="43"/>
      <c r="AB152" s="24"/>
      <c r="AC152" s="24"/>
      <c r="AD152" s="24"/>
      <c r="AE152" s="24"/>
      <c r="AF152" s="24"/>
    </row>
    <row r="153" spans="1:32" ht="15.75" customHeight="1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39"/>
      <c r="P153" s="38"/>
      <c r="Q153" s="41"/>
      <c r="R153" s="41"/>
      <c r="S153" s="41"/>
      <c r="T153" s="42"/>
      <c r="U153" s="41"/>
      <c r="V153" s="41"/>
      <c r="W153" s="41"/>
      <c r="X153" s="41"/>
      <c r="Y153" s="41"/>
      <c r="Z153" s="38"/>
      <c r="AA153" s="43"/>
      <c r="AB153" s="24"/>
      <c r="AC153" s="24"/>
      <c r="AD153" s="24"/>
      <c r="AE153" s="24"/>
      <c r="AF153" s="24"/>
    </row>
    <row r="154" spans="1:32" ht="15.75" customHeight="1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39"/>
      <c r="P154" s="38"/>
      <c r="Q154" s="41"/>
      <c r="R154" s="41"/>
      <c r="S154" s="41"/>
      <c r="T154" s="42"/>
      <c r="U154" s="41"/>
      <c r="V154" s="41"/>
      <c r="W154" s="41"/>
      <c r="X154" s="41"/>
      <c r="Y154" s="41"/>
      <c r="Z154" s="38"/>
      <c r="AA154" s="43"/>
      <c r="AB154" s="24"/>
      <c r="AC154" s="24"/>
      <c r="AD154" s="24"/>
      <c r="AE154" s="24"/>
      <c r="AF154" s="24"/>
    </row>
    <row r="155" spans="1:32" ht="15.75" customHeight="1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39"/>
      <c r="P155" s="38"/>
      <c r="Q155" s="41"/>
      <c r="R155" s="41"/>
      <c r="S155" s="41"/>
      <c r="T155" s="42"/>
      <c r="U155" s="41"/>
      <c r="V155" s="41"/>
      <c r="W155" s="41"/>
      <c r="X155" s="41"/>
      <c r="Y155" s="41"/>
      <c r="Z155" s="38"/>
      <c r="AA155" s="43"/>
      <c r="AB155" s="24"/>
      <c r="AC155" s="24"/>
      <c r="AD155" s="24"/>
      <c r="AE155" s="24"/>
      <c r="AF155" s="24"/>
    </row>
    <row r="156" spans="1:32" ht="15.75" customHeight="1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39"/>
      <c r="P156" s="38"/>
      <c r="Q156" s="41"/>
      <c r="R156" s="41"/>
      <c r="S156" s="41"/>
      <c r="T156" s="42"/>
      <c r="U156" s="41"/>
      <c r="V156" s="41"/>
      <c r="W156" s="41"/>
      <c r="X156" s="41"/>
      <c r="Y156" s="41"/>
      <c r="Z156" s="38"/>
      <c r="AA156" s="43"/>
      <c r="AB156" s="24"/>
      <c r="AC156" s="24"/>
      <c r="AD156" s="24"/>
      <c r="AE156" s="24"/>
      <c r="AF156" s="24"/>
    </row>
    <row r="157" spans="1:32" ht="15.75" customHeight="1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39"/>
      <c r="P157" s="38"/>
      <c r="Q157" s="41"/>
      <c r="R157" s="41"/>
      <c r="S157" s="41"/>
      <c r="T157" s="42"/>
      <c r="U157" s="41"/>
      <c r="V157" s="41"/>
      <c r="W157" s="41"/>
      <c r="X157" s="41"/>
      <c r="Y157" s="41"/>
      <c r="Z157" s="38"/>
      <c r="AA157" s="43"/>
      <c r="AB157" s="24"/>
      <c r="AC157" s="24"/>
      <c r="AD157" s="24"/>
      <c r="AE157" s="24"/>
      <c r="AF157" s="24"/>
    </row>
    <row r="158" spans="1:32" ht="15.75" customHeight="1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39"/>
      <c r="P158" s="38"/>
      <c r="Q158" s="41"/>
      <c r="R158" s="41"/>
      <c r="S158" s="41"/>
      <c r="T158" s="42"/>
      <c r="U158" s="41"/>
      <c r="V158" s="41"/>
      <c r="W158" s="41"/>
      <c r="X158" s="41"/>
      <c r="Y158" s="41"/>
      <c r="Z158" s="38"/>
      <c r="AA158" s="43"/>
      <c r="AB158" s="24"/>
      <c r="AC158" s="24"/>
      <c r="AD158" s="24"/>
      <c r="AE158" s="24"/>
      <c r="AF158" s="24"/>
    </row>
    <row r="159" spans="1:32" ht="15.75" customHeight="1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39"/>
      <c r="P159" s="38"/>
      <c r="Q159" s="41"/>
      <c r="R159" s="41"/>
      <c r="S159" s="41"/>
      <c r="T159" s="42"/>
      <c r="U159" s="41"/>
      <c r="V159" s="41"/>
      <c r="W159" s="41"/>
      <c r="X159" s="41"/>
      <c r="Y159" s="41"/>
      <c r="Z159" s="38"/>
      <c r="AA159" s="43"/>
      <c r="AB159" s="24"/>
      <c r="AC159" s="24"/>
      <c r="AD159" s="24"/>
      <c r="AE159" s="24"/>
      <c r="AF159" s="24"/>
    </row>
    <row r="160" spans="1:32" ht="15.75" customHeight="1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39"/>
      <c r="P160" s="38"/>
      <c r="Q160" s="41"/>
      <c r="R160" s="41"/>
      <c r="S160" s="41"/>
      <c r="T160" s="42"/>
      <c r="U160" s="41"/>
      <c r="V160" s="41"/>
      <c r="W160" s="41"/>
      <c r="X160" s="41"/>
      <c r="Y160" s="41"/>
      <c r="Z160" s="38"/>
      <c r="AA160" s="43"/>
      <c r="AB160" s="24"/>
      <c r="AC160" s="24"/>
      <c r="AD160" s="24"/>
      <c r="AE160" s="24"/>
      <c r="AF160" s="24"/>
    </row>
    <row r="161" spans="1:32" ht="15.75" customHeight="1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39"/>
      <c r="P161" s="38"/>
      <c r="Q161" s="41"/>
      <c r="R161" s="41"/>
      <c r="S161" s="41"/>
      <c r="T161" s="42"/>
      <c r="U161" s="41"/>
      <c r="V161" s="41"/>
      <c r="W161" s="41"/>
      <c r="X161" s="41"/>
      <c r="Y161" s="41"/>
      <c r="Z161" s="38"/>
      <c r="AA161" s="43"/>
      <c r="AB161" s="24"/>
      <c r="AC161" s="24"/>
      <c r="AD161" s="24"/>
      <c r="AE161" s="24"/>
      <c r="AF161" s="24"/>
    </row>
    <row r="162" spans="1:32" ht="15.75" customHeight="1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39"/>
      <c r="P162" s="38"/>
      <c r="Q162" s="41"/>
      <c r="R162" s="41"/>
      <c r="S162" s="41"/>
      <c r="T162" s="42"/>
      <c r="U162" s="41"/>
      <c r="V162" s="41"/>
      <c r="W162" s="41"/>
      <c r="X162" s="41"/>
      <c r="Y162" s="41"/>
      <c r="Z162" s="38"/>
      <c r="AA162" s="43"/>
      <c r="AB162" s="24"/>
      <c r="AC162" s="24"/>
      <c r="AD162" s="24"/>
      <c r="AE162" s="24"/>
      <c r="AF162" s="24"/>
    </row>
    <row r="163" spans="1:32" ht="15.75" customHeight="1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39"/>
      <c r="P163" s="38"/>
      <c r="Q163" s="41"/>
      <c r="R163" s="41"/>
      <c r="S163" s="41"/>
      <c r="T163" s="42"/>
      <c r="U163" s="41"/>
      <c r="V163" s="41"/>
      <c r="W163" s="41"/>
      <c r="X163" s="41"/>
      <c r="Y163" s="41"/>
      <c r="Z163" s="38"/>
      <c r="AA163" s="43"/>
      <c r="AB163" s="24"/>
      <c r="AC163" s="24"/>
      <c r="AD163" s="24"/>
      <c r="AE163" s="24"/>
      <c r="AF163" s="24"/>
    </row>
    <row r="164" spans="1:32" ht="15.75" customHeight="1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39"/>
      <c r="P164" s="38"/>
      <c r="Q164" s="41"/>
      <c r="R164" s="41"/>
      <c r="S164" s="41"/>
      <c r="T164" s="42"/>
      <c r="U164" s="41"/>
      <c r="V164" s="41"/>
      <c r="W164" s="41"/>
      <c r="X164" s="41"/>
      <c r="Y164" s="41"/>
      <c r="Z164" s="38"/>
      <c r="AA164" s="43"/>
      <c r="AB164" s="24"/>
      <c r="AC164" s="24"/>
      <c r="AD164" s="24"/>
      <c r="AE164" s="24"/>
      <c r="AF164" s="24"/>
    </row>
    <row r="165" spans="1:32" ht="15.75" customHeight="1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39"/>
      <c r="P165" s="38"/>
      <c r="Q165" s="41"/>
      <c r="R165" s="41"/>
      <c r="S165" s="41"/>
      <c r="T165" s="42"/>
      <c r="U165" s="41"/>
      <c r="V165" s="41"/>
      <c r="W165" s="41"/>
      <c r="X165" s="41"/>
      <c r="Y165" s="41"/>
      <c r="Z165" s="38"/>
      <c r="AA165" s="43"/>
      <c r="AB165" s="24"/>
      <c r="AC165" s="24"/>
      <c r="AD165" s="24"/>
      <c r="AE165" s="24"/>
      <c r="AF165" s="24"/>
    </row>
    <row r="166" spans="1:32" ht="15.75" customHeight="1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39"/>
      <c r="P166" s="38"/>
      <c r="Q166" s="41"/>
      <c r="R166" s="41"/>
      <c r="S166" s="41"/>
      <c r="T166" s="42"/>
      <c r="U166" s="41"/>
      <c r="V166" s="41"/>
      <c r="W166" s="41"/>
      <c r="X166" s="41"/>
      <c r="Y166" s="41"/>
      <c r="Z166" s="38"/>
      <c r="AA166" s="43"/>
      <c r="AB166" s="24"/>
      <c r="AC166" s="24"/>
      <c r="AD166" s="24"/>
      <c r="AE166" s="24"/>
      <c r="AF166" s="24"/>
    </row>
    <row r="167" spans="1:32" ht="15.75" customHeight="1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39"/>
      <c r="P167" s="38"/>
      <c r="Q167" s="41"/>
      <c r="R167" s="41"/>
      <c r="S167" s="41"/>
      <c r="T167" s="42"/>
      <c r="U167" s="41"/>
      <c r="V167" s="41"/>
      <c r="W167" s="41"/>
      <c r="X167" s="41"/>
      <c r="Y167" s="41"/>
      <c r="Z167" s="38"/>
      <c r="AA167" s="43"/>
      <c r="AB167" s="24"/>
      <c r="AC167" s="24"/>
      <c r="AD167" s="24"/>
      <c r="AE167" s="24"/>
      <c r="AF167" s="24"/>
    </row>
    <row r="168" spans="1:32" ht="15.75" customHeight="1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39"/>
      <c r="P168" s="38"/>
      <c r="Q168" s="41"/>
      <c r="R168" s="41"/>
      <c r="S168" s="41"/>
      <c r="T168" s="42"/>
      <c r="U168" s="41"/>
      <c r="V168" s="41"/>
      <c r="W168" s="41"/>
      <c r="X168" s="41"/>
      <c r="Y168" s="41"/>
      <c r="Z168" s="38"/>
      <c r="AA168" s="43"/>
      <c r="AB168" s="24"/>
      <c r="AC168" s="24"/>
      <c r="AD168" s="24"/>
      <c r="AE168" s="24"/>
      <c r="AF168" s="24"/>
    </row>
    <row r="169" spans="1:32" ht="15.75" customHeight="1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39"/>
      <c r="P169" s="38"/>
      <c r="Q169" s="41"/>
      <c r="R169" s="41"/>
      <c r="S169" s="41"/>
      <c r="T169" s="42"/>
      <c r="U169" s="41"/>
      <c r="V169" s="41"/>
      <c r="W169" s="41"/>
      <c r="X169" s="41"/>
      <c r="Y169" s="41"/>
      <c r="Z169" s="38"/>
      <c r="AA169" s="43"/>
      <c r="AB169" s="24"/>
      <c r="AC169" s="24"/>
      <c r="AD169" s="24"/>
      <c r="AE169" s="24"/>
      <c r="AF169" s="24"/>
    </row>
    <row r="170" spans="1:32" ht="15.75" customHeight="1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39"/>
      <c r="P170" s="38"/>
      <c r="Q170" s="41"/>
      <c r="R170" s="41"/>
      <c r="S170" s="41"/>
      <c r="T170" s="42"/>
      <c r="U170" s="41"/>
      <c r="V170" s="41"/>
      <c r="W170" s="41"/>
      <c r="X170" s="41"/>
      <c r="Y170" s="41"/>
      <c r="Z170" s="38"/>
      <c r="AA170" s="43"/>
      <c r="AB170" s="24"/>
      <c r="AC170" s="24"/>
      <c r="AD170" s="24"/>
      <c r="AE170" s="24"/>
      <c r="AF170" s="24"/>
    </row>
    <row r="171" spans="1:32" ht="15.75" customHeight="1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39"/>
      <c r="P171" s="38"/>
      <c r="Q171" s="41"/>
      <c r="R171" s="41"/>
      <c r="S171" s="41"/>
      <c r="T171" s="42"/>
      <c r="U171" s="41"/>
      <c r="V171" s="41"/>
      <c r="W171" s="41"/>
      <c r="X171" s="41"/>
      <c r="Y171" s="41"/>
      <c r="Z171" s="38"/>
      <c r="AA171" s="43"/>
      <c r="AB171" s="24"/>
      <c r="AC171" s="24"/>
      <c r="AD171" s="24"/>
      <c r="AE171" s="24"/>
      <c r="AF171" s="24"/>
    </row>
    <row r="172" spans="1:32" ht="15.75" customHeight="1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39"/>
      <c r="P172" s="38"/>
      <c r="Q172" s="41"/>
      <c r="R172" s="41"/>
      <c r="S172" s="41"/>
      <c r="T172" s="42"/>
      <c r="U172" s="41"/>
      <c r="V172" s="41"/>
      <c r="W172" s="41"/>
      <c r="X172" s="41"/>
      <c r="Y172" s="41"/>
      <c r="Z172" s="38"/>
      <c r="AA172" s="43"/>
      <c r="AB172" s="24"/>
      <c r="AC172" s="24"/>
      <c r="AD172" s="24"/>
      <c r="AE172" s="24"/>
      <c r="AF172" s="24"/>
    </row>
    <row r="173" spans="1:32" ht="15.75" customHeight="1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39"/>
      <c r="P173" s="38"/>
      <c r="Q173" s="41"/>
      <c r="R173" s="41"/>
      <c r="S173" s="41"/>
      <c r="T173" s="42"/>
      <c r="U173" s="41"/>
      <c r="V173" s="41"/>
      <c r="W173" s="41"/>
      <c r="X173" s="41"/>
      <c r="Y173" s="41"/>
      <c r="Z173" s="38"/>
      <c r="AA173" s="43"/>
      <c r="AB173" s="24"/>
      <c r="AC173" s="24"/>
      <c r="AD173" s="24"/>
      <c r="AE173" s="24"/>
      <c r="AF173" s="24"/>
    </row>
    <row r="174" spans="1:32" ht="15.75" customHeight="1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39"/>
      <c r="P174" s="38"/>
      <c r="Q174" s="41"/>
      <c r="R174" s="41"/>
      <c r="S174" s="41"/>
      <c r="T174" s="42"/>
      <c r="U174" s="41"/>
      <c r="V174" s="41"/>
      <c r="W174" s="41"/>
      <c r="X174" s="41"/>
      <c r="Y174" s="41"/>
      <c r="Z174" s="38"/>
      <c r="AA174" s="43"/>
      <c r="AB174" s="24"/>
      <c r="AC174" s="24"/>
      <c r="AD174" s="24"/>
      <c r="AE174" s="24"/>
      <c r="AF174" s="24"/>
    </row>
    <row r="175" spans="1:32" ht="15.75" customHeight="1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39"/>
      <c r="P175" s="38"/>
      <c r="Q175" s="41"/>
      <c r="R175" s="41"/>
      <c r="S175" s="41"/>
      <c r="T175" s="42"/>
      <c r="U175" s="41"/>
      <c r="V175" s="41"/>
      <c r="W175" s="41"/>
      <c r="X175" s="41"/>
      <c r="Y175" s="41"/>
      <c r="Z175" s="38"/>
      <c r="AA175" s="43"/>
      <c r="AB175" s="24"/>
      <c r="AC175" s="24"/>
      <c r="AD175" s="24"/>
      <c r="AE175" s="24"/>
      <c r="AF175" s="24"/>
    </row>
    <row r="176" spans="1:32" ht="15.75" customHeight="1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39"/>
      <c r="P176" s="38"/>
      <c r="Q176" s="41"/>
      <c r="R176" s="41"/>
      <c r="S176" s="41"/>
      <c r="T176" s="42"/>
      <c r="U176" s="41"/>
      <c r="V176" s="41"/>
      <c r="W176" s="41"/>
      <c r="X176" s="41"/>
      <c r="Y176" s="41"/>
      <c r="Z176" s="38"/>
      <c r="AA176" s="43"/>
      <c r="AB176" s="24"/>
      <c r="AC176" s="24"/>
      <c r="AD176" s="24"/>
      <c r="AE176" s="24"/>
      <c r="AF176" s="24"/>
    </row>
    <row r="177" spans="1:32" ht="15.75" customHeight="1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39"/>
      <c r="P177" s="38"/>
      <c r="Q177" s="41"/>
      <c r="R177" s="41"/>
      <c r="S177" s="41"/>
      <c r="T177" s="42"/>
      <c r="U177" s="41"/>
      <c r="V177" s="41"/>
      <c r="W177" s="41"/>
      <c r="X177" s="41"/>
      <c r="Y177" s="41"/>
      <c r="Z177" s="38"/>
      <c r="AA177" s="43"/>
      <c r="AB177" s="24"/>
      <c r="AC177" s="24"/>
      <c r="AD177" s="24"/>
      <c r="AE177" s="24"/>
      <c r="AF177" s="24"/>
    </row>
    <row r="178" spans="1:32" ht="15.75" customHeight="1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39"/>
      <c r="P178" s="38"/>
      <c r="Q178" s="41"/>
      <c r="R178" s="41"/>
      <c r="S178" s="41"/>
      <c r="T178" s="42"/>
      <c r="U178" s="41"/>
      <c r="V178" s="41"/>
      <c r="W178" s="41"/>
      <c r="X178" s="41"/>
      <c r="Y178" s="41"/>
      <c r="Z178" s="38"/>
      <c r="AA178" s="43"/>
      <c r="AB178" s="24"/>
      <c r="AC178" s="24"/>
      <c r="AD178" s="24"/>
      <c r="AE178" s="24"/>
      <c r="AF178" s="24"/>
    </row>
    <row r="179" spans="1:32" ht="15.75" customHeight="1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39"/>
      <c r="P179" s="38"/>
      <c r="Q179" s="41"/>
      <c r="R179" s="41"/>
      <c r="S179" s="41"/>
      <c r="T179" s="42"/>
      <c r="U179" s="41"/>
      <c r="V179" s="41"/>
      <c r="W179" s="41"/>
      <c r="X179" s="41"/>
      <c r="Y179" s="41"/>
      <c r="Z179" s="38"/>
      <c r="AA179" s="43"/>
      <c r="AB179" s="24"/>
      <c r="AC179" s="24"/>
      <c r="AD179" s="24"/>
      <c r="AE179" s="24"/>
      <c r="AF179" s="24"/>
    </row>
    <row r="180" spans="1:32" ht="15.75" customHeight="1" x14ac:dyDescent="0.3">
      <c r="O180" s="44"/>
      <c r="P180" s="38"/>
      <c r="Q180" s="41"/>
      <c r="R180" s="41"/>
      <c r="S180" s="41"/>
      <c r="T180" s="42"/>
      <c r="U180" s="41"/>
      <c r="V180" s="41"/>
      <c r="W180" s="41"/>
      <c r="X180" s="41"/>
      <c r="Y180" s="41"/>
      <c r="Z180" s="38"/>
      <c r="AA180" s="43"/>
    </row>
    <row r="181" spans="1:32" ht="15.75" customHeight="1" x14ac:dyDescent="0.3">
      <c r="O181" s="44"/>
      <c r="P181" s="38"/>
      <c r="Q181" s="41"/>
      <c r="R181" s="41"/>
      <c r="S181" s="41"/>
      <c r="T181" s="42"/>
      <c r="U181" s="41"/>
      <c r="V181" s="41"/>
      <c r="W181" s="41"/>
      <c r="X181" s="41"/>
      <c r="Y181" s="41"/>
      <c r="Z181" s="38"/>
      <c r="AA181" s="43"/>
    </row>
    <row r="182" spans="1:32" ht="15.75" customHeight="1" x14ac:dyDescent="0.3">
      <c r="O182" s="44"/>
      <c r="P182" s="38"/>
      <c r="Q182" s="41"/>
      <c r="R182" s="41"/>
      <c r="S182" s="41"/>
      <c r="T182" s="42"/>
      <c r="U182" s="41"/>
      <c r="V182" s="41"/>
      <c r="W182" s="41"/>
      <c r="X182" s="41"/>
      <c r="Y182" s="41"/>
      <c r="Z182" s="38"/>
      <c r="AA182" s="43"/>
    </row>
    <row r="183" spans="1:32" ht="15.75" customHeight="1" x14ac:dyDescent="0.3">
      <c r="O183" s="44"/>
      <c r="P183" s="38"/>
      <c r="Q183" s="41"/>
      <c r="R183" s="41"/>
      <c r="S183" s="41"/>
      <c r="T183" s="42"/>
      <c r="U183" s="41"/>
      <c r="V183" s="41"/>
      <c r="W183" s="41"/>
      <c r="X183" s="41"/>
      <c r="Y183" s="41"/>
      <c r="Z183" s="38"/>
      <c r="AA183" s="43"/>
    </row>
    <row r="184" spans="1:32" ht="15.75" customHeight="1" x14ac:dyDescent="0.3">
      <c r="O184" s="44"/>
      <c r="P184" s="38"/>
      <c r="Q184" s="41"/>
      <c r="R184" s="41"/>
      <c r="S184" s="41"/>
      <c r="T184" s="42"/>
      <c r="U184" s="41"/>
      <c r="V184" s="41"/>
      <c r="W184" s="41"/>
      <c r="X184" s="41"/>
      <c r="Y184" s="41"/>
      <c r="Z184" s="38"/>
      <c r="AA184" s="43"/>
    </row>
    <row r="185" spans="1:32" ht="15.75" customHeight="1" x14ac:dyDescent="0.3">
      <c r="O185" s="44"/>
      <c r="P185" s="38"/>
      <c r="Q185" s="41"/>
      <c r="R185" s="41"/>
      <c r="S185" s="41"/>
      <c r="T185" s="42"/>
      <c r="U185" s="41"/>
      <c r="V185" s="41"/>
      <c r="W185" s="41"/>
      <c r="X185" s="41"/>
      <c r="Y185" s="41"/>
      <c r="Z185" s="38"/>
      <c r="AA185" s="43"/>
    </row>
    <row r="186" spans="1:32" ht="15.75" customHeight="1" x14ac:dyDescent="0.3">
      <c r="O186" s="44"/>
      <c r="P186" s="38"/>
      <c r="Q186" s="41"/>
      <c r="R186" s="41"/>
      <c r="S186" s="41"/>
      <c r="T186" s="42"/>
      <c r="U186" s="41"/>
      <c r="V186" s="41"/>
      <c r="W186" s="41"/>
      <c r="X186" s="41"/>
      <c r="Y186" s="41"/>
      <c r="Z186" s="38"/>
      <c r="AA186" s="43"/>
    </row>
    <row r="187" spans="1:32" ht="15.75" customHeight="1" x14ac:dyDescent="0.3">
      <c r="O187" s="44"/>
      <c r="P187" s="38"/>
      <c r="Q187" s="41"/>
      <c r="R187" s="41"/>
      <c r="S187" s="41"/>
      <c r="T187" s="42"/>
      <c r="U187" s="41"/>
      <c r="V187" s="41"/>
      <c r="W187" s="41"/>
      <c r="X187" s="41"/>
      <c r="Y187" s="41"/>
      <c r="Z187" s="38"/>
      <c r="AA187" s="43"/>
    </row>
    <row r="188" spans="1:32" ht="15.75" customHeight="1" x14ac:dyDescent="0.3">
      <c r="O188" s="44"/>
      <c r="P188" s="38"/>
      <c r="Q188" s="41"/>
      <c r="R188" s="41"/>
      <c r="S188" s="41"/>
      <c r="T188" s="42"/>
      <c r="U188" s="41"/>
      <c r="V188" s="41"/>
      <c r="W188" s="41"/>
      <c r="X188" s="41"/>
      <c r="Y188" s="41"/>
      <c r="Z188" s="38"/>
      <c r="AA188" s="43"/>
    </row>
    <row r="189" spans="1:32" ht="15.75" customHeight="1" x14ac:dyDescent="0.3">
      <c r="O189" s="44"/>
      <c r="P189" s="38"/>
      <c r="Q189" s="41"/>
      <c r="R189" s="41"/>
      <c r="S189" s="41"/>
      <c r="T189" s="42"/>
      <c r="U189" s="41"/>
      <c r="V189" s="41"/>
      <c r="W189" s="41"/>
      <c r="X189" s="41"/>
      <c r="Y189" s="41"/>
      <c r="Z189" s="38"/>
      <c r="AA189" s="43"/>
    </row>
    <row r="190" spans="1:32" ht="15.75" customHeight="1" x14ac:dyDescent="0.3">
      <c r="O190" s="44"/>
      <c r="P190" s="38"/>
      <c r="Q190" s="41"/>
      <c r="R190" s="41"/>
      <c r="S190" s="41"/>
      <c r="T190" s="42"/>
      <c r="U190" s="41"/>
      <c r="V190" s="41"/>
      <c r="W190" s="41"/>
      <c r="X190" s="41"/>
      <c r="Y190" s="41"/>
      <c r="Z190" s="38"/>
      <c r="AA190" s="43"/>
    </row>
    <row r="191" spans="1:32" ht="15.75" customHeight="1" x14ac:dyDescent="0.3">
      <c r="O191" s="44"/>
      <c r="P191" s="38"/>
      <c r="Q191" s="41"/>
      <c r="R191" s="41"/>
      <c r="S191" s="41"/>
      <c r="T191" s="42"/>
      <c r="U191" s="41"/>
      <c r="V191" s="41"/>
      <c r="W191" s="41"/>
      <c r="X191" s="41"/>
      <c r="Y191" s="41"/>
      <c r="Z191" s="38"/>
      <c r="AA191" s="43"/>
    </row>
    <row r="192" spans="1:32" ht="15.75" customHeight="1" x14ac:dyDescent="0.3">
      <c r="O192" s="44"/>
      <c r="P192" s="38"/>
      <c r="Q192" s="41"/>
      <c r="R192" s="41"/>
      <c r="S192" s="41"/>
      <c r="T192" s="42"/>
      <c r="U192" s="41"/>
      <c r="V192" s="41"/>
      <c r="W192" s="41"/>
      <c r="X192" s="41"/>
      <c r="Y192" s="41"/>
      <c r="Z192" s="38"/>
      <c r="AA192" s="43"/>
    </row>
    <row r="193" spans="15:27" ht="15.75" customHeight="1" x14ac:dyDescent="0.3">
      <c r="O193" s="44"/>
      <c r="P193" s="38"/>
      <c r="Q193" s="41"/>
      <c r="R193" s="41"/>
      <c r="S193" s="41"/>
      <c r="T193" s="42"/>
      <c r="U193" s="41"/>
      <c r="V193" s="41"/>
      <c r="W193" s="41"/>
      <c r="X193" s="41"/>
      <c r="Y193" s="41"/>
      <c r="Z193" s="38"/>
      <c r="AA193" s="43"/>
    </row>
    <row r="194" spans="15:27" ht="15.75" customHeight="1" x14ac:dyDescent="0.3">
      <c r="O194" s="44"/>
      <c r="P194" s="38"/>
      <c r="Q194" s="41"/>
      <c r="R194" s="41"/>
      <c r="S194" s="41"/>
      <c r="T194" s="42"/>
      <c r="U194" s="41"/>
      <c r="V194" s="41"/>
      <c r="W194" s="41"/>
      <c r="X194" s="41"/>
      <c r="Y194" s="41"/>
      <c r="Z194" s="38"/>
      <c r="AA194" s="43"/>
    </row>
    <row r="195" spans="15:27" ht="15.75" customHeight="1" x14ac:dyDescent="0.3">
      <c r="O195" s="44"/>
      <c r="P195" s="38"/>
      <c r="Q195" s="41"/>
      <c r="R195" s="41"/>
      <c r="S195" s="41"/>
      <c r="T195" s="42"/>
      <c r="U195" s="41"/>
      <c r="V195" s="41"/>
      <c r="W195" s="41"/>
      <c r="X195" s="41"/>
      <c r="Y195" s="41"/>
      <c r="Z195" s="38"/>
      <c r="AA195" s="43"/>
    </row>
    <row r="196" spans="15:27" ht="15.75" customHeight="1" x14ac:dyDescent="0.3">
      <c r="O196" s="44"/>
      <c r="P196" s="38"/>
      <c r="Q196" s="41"/>
      <c r="R196" s="41"/>
      <c r="S196" s="41"/>
      <c r="T196" s="42"/>
      <c r="U196" s="41"/>
      <c r="V196" s="41"/>
      <c r="W196" s="41"/>
      <c r="X196" s="41"/>
      <c r="Y196" s="41"/>
      <c r="Z196" s="38"/>
      <c r="AA196" s="43"/>
    </row>
    <row r="197" spans="15:27" ht="15.75" customHeight="1" x14ac:dyDescent="0.3">
      <c r="O197" s="44"/>
      <c r="P197" s="38"/>
      <c r="Q197" s="41"/>
      <c r="R197" s="41"/>
      <c r="S197" s="41"/>
      <c r="T197" s="42"/>
      <c r="U197" s="41"/>
      <c r="V197" s="41"/>
      <c r="W197" s="41"/>
      <c r="X197" s="41"/>
      <c r="Y197" s="41"/>
      <c r="Z197" s="38"/>
      <c r="AA197" s="43"/>
    </row>
    <row r="198" spans="15:27" ht="15.75" customHeight="1" x14ac:dyDescent="0.3">
      <c r="O198" s="44"/>
      <c r="P198" s="38"/>
      <c r="Q198" s="41"/>
      <c r="R198" s="41"/>
      <c r="S198" s="41"/>
      <c r="T198" s="42"/>
      <c r="U198" s="41"/>
      <c r="V198" s="41"/>
      <c r="W198" s="41"/>
      <c r="X198" s="41"/>
      <c r="Y198" s="41"/>
      <c r="Z198" s="38"/>
      <c r="AA198" s="43"/>
    </row>
    <row r="199" spans="15:27" ht="15.75" customHeight="1" x14ac:dyDescent="0.3">
      <c r="O199" s="44"/>
      <c r="P199" s="38"/>
      <c r="Q199" s="41"/>
      <c r="R199" s="41"/>
      <c r="S199" s="41"/>
      <c r="T199" s="42"/>
      <c r="U199" s="41"/>
      <c r="V199" s="41"/>
      <c r="W199" s="41"/>
      <c r="X199" s="41"/>
      <c r="Y199" s="41"/>
      <c r="Z199" s="38"/>
      <c r="AA199" s="43"/>
    </row>
    <row r="200" spans="15:27" ht="15.75" customHeight="1" x14ac:dyDescent="0.3">
      <c r="O200" s="44"/>
      <c r="P200" s="38"/>
      <c r="Q200" s="41"/>
      <c r="R200" s="41"/>
      <c r="S200" s="41"/>
      <c r="T200" s="42"/>
      <c r="U200" s="41"/>
      <c r="V200" s="41"/>
      <c r="W200" s="41"/>
      <c r="X200" s="41"/>
      <c r="Y200" s="41"/>
      <c r="Z200" s="38"/>
      <c r="AA200" s="43"/>
    </row>
    <row r="201" spans="15:27" ht="15.75" customHeight="1" x14ac:dyDescent="0.3">
      <c r="O201" s="44"/>
      <c r="P201" s="38"/>
      <c r="Q201" s="41"/>
      <c r="R201" s="41"/>
      <c r="S201" s="41"/>
      <c r="T201" s="42"/>
      <c r="U201" s="41"/>
      <c r="V201" s="41"/>
      <c r="W201" s="41"/>
      <c r="X201" s="41"/>
      <c r="Y201" s="41"/>
      <c r="Z201" s="38"/>
      <c r="AA201" s="43"/>
    </row>
    <row r="202" spans="15:27" ht="15.75" customHeight="1" x14ac:dyDescent="0.3">
      <c r="O202" s="44"/>
      <c r="P202" s="38"/>
      <c r="Q202" s="41"/>
      <c r="R202" s="41"/>
      <c r="S202" s="41"/>
      <c r="T202" s="42"/>
      <c r="U202" s="41"/>
      <c r="V202" s="41"/>
      <c r="W202" s="41"/>
      <c r="X202" s="41"/>
      <c r="Y202" s="41"/>
      <c r="Z202" s="38"/>
      <c r="AA202" s="43"/>
    </row>
    <row r="203" spans="15:27" ht="15.75" customHeight="1" x14ac:dyDescent="0.3">
      <c r="O203" s="44"/>
      <c r="P203" s="38"/>
      <c r="Q203" s="41"/>
      <c r="R203" s="41"/>
      <c r="S203" s="41"/>
      <c r="T203" s="42"/>
      <c r="U203" s="41"/>
      <c r="V203" s="41"/>
      <c r="W203" s="41"/>
      <c r="X203" s="41"/>
      <c r="Y203" s="41"/>
      <c r="Z203" s="38"/>
      <c r="AA203" s="43"/>
    </row>
    <row r="204" spans="15:27" ht="15.75" customHeight="1" x14ac:dyDescent="0.3">
      <c r="O204" s="44"/>
      <c r="P204" s="38"/>
      <c r="Q204" s="41"/>
      <c r="R204" s="41"/>
      <c r="S204" s="41"/>
      <c r="T204" s="42"/>
      <c r="U204" s="41"/>
      <c r="V204" s="41"/>
      <c r="W204" s="41"/>
      <c r="X204" s="41"/>
      <c r="Y204" s="41"/>
      <c r="Z204" s="38"/>
      <c r="AA204" s="43"/>
    </row>
    <row r="205" spans="15:27" ht="15.75" customHeight="1" x14ac:dyDescent="0.3">
      <c r="O205" s="44"/>
      <c r="P205" s="38"/>
      <c r="Q205" s="41"/>
      <c r="R205" s="41"/>
      <c r="S205" s="41"/>
      <c r="T205" s="42"/>
      <c r="U205" s="41"/>
      <c r="V205" s="41"/>
      <c r="W205" s="41"/>
      <c r="X205" s="41"/>
      <c r="Y205" s="41"/>
      <c r="Z205" s="38"/>
      <c r="AA205" s="43"/>
    </row>
    <row r="206" spans="15:27" ht="15.75" customHeight="1" x14ac:dyDescent="0.3">
      <c r="O206" s="44"/>
      <c r="P206" s="38"/>
      <c r="Q206" s="41"/>
      <c r="R206" s="41"/>
      <c r="S206" s="41"/>
      <c r="T206" s="42"/>
      <c r="U206" s="41"/>
      <c r="V206" s="41"/>
      <c r="W206" s="41"/>
      <c r="X206" s="41"/>
      <c r="Y206" s="41"/>
      <c r="Z206" s="38"/>
      <c r="AA206" s="43"/>
    </row>
    <row r="207" spans="15:27" ht="15.75" customHeight="1" x14ac:dyDescent="0.3">
      <c r="O207" s="44"/>
      <c r="P207" s="38"/>
      <c r="Q207" s="41"/>
      <c r="R207" s="41"/>
      <c r="S207" s="41"/>
      <c r="T207" s="42"/>
      <c r="U207" s="41"/>
      <c r="V207" s="41"/>
      <c r="W207" s="41"/>
      <c r="X207" s="41"/>
      <c r="Y207" s="41"/>
      <c r="Z207" s="38"/>
      <c r="AA207" s="43"/>
    </row>
    <row r="208" spans="15:27" ht="15.75" customHeight="1" x14ac:dyDescent="0.3">
      <c r="O208" s="44"/>
      <c r="P208" s="38"/>
      <c r="Q208" s="41"/>
      <c r="R208" s="41"/>
      <c r="S208" s="41"/>
      <c r="T208" s="42"/>
      <c r="U208" s="41"/>
      <c r="V208" s="41"/>
      <c r="W208" s="41"/>
      <c r="X208" s="41"/>
      <c r="Y208" s="41"/>
      <c r="Z208" s="38"/>
      <c r="AA208" s="43"/>
    </row>
    <row r="209" spans="15:27" ht="15.75" customHeight="1" x14ac:dyDescent="0.3">
      <c r="O209" s="44"/>
      <c r="P209" s="38"/>
      <c r="Q209" s="41"/>
      <c r="R209" s="41"/>
      <c r="S209" s="41"/>
      <c r="T209" s="42"/>
      <c r="U209" s="41"/>
      <c r="V209" s="41"/>
      <c r="W209" s="41"/>
      <c r="X209" s="41"/>
      <c r="Y209" s="41"/>
      <c r="Z209" s="38"/>
      <c r="AA209" s="43"/>
    </row>
    <row r="210" spans="15:27" ht="15.75" customHeight="1" x14ac:dyDescent="0.3">
      <c r="O210" s="44"/>
      <c r="P210" s="38"/>
      <c r="Q210" s="41"/>
      <c r="R210" s="41"/>
      <c r="S210" s="41"/>
      <c r="T210" s="42"/>
      <c r="U210" s="41"/>
      <c r="V210" s="41"/>
      <c r="W210" s="41"/>
      <c r="X210" s="41"/>
      <c r="Y210" s="41"/>
      <c r="Z210" s="38"/>
      <c r="AA210" s="43"/>
    </row>
    <row r="211" spans="15:27" ht="15.75" customHeight="1" x14ac:dyDescent="0.3">
      <c r="O211" s="44"/>
      <c r="P211" s="38"/>
      <c r="Q211" s="41"/>
      <c r="R211" s="41"/>
      <c r="S211" s="41"/>
      <c r="T211" s="42"/>
      <c r="U211" s="41"/>
      <c r="V211" s="41"/>
      <c r="W211" s="41"/>
      <c r="X211" s="41"/>
      <c r="Y211" s="41"/>
      <c r="Z211" s="38"/>
      <c r="AA211" s="43"/>
    </row>
    <row r="212" spans="15:27" ht="15.75" customHeight="1" x14ac:dyDescent="0.3">
      <c r="O212" s="44"/>
      <c r="P212" s="38"/>
      <c r="Q212" s="41"/>
      <c r="R212" s="41"/>
      <c r="S212" s="41"/>
      <c r="T212" s="42"/>
      <c r="U212" s="41"/>
      <c r="V212" s="41"/>
      <c r="W212" s="41"/>
      <c r="X212" s="41"/>
      <c r="Y212" s="41"/>
      <c r="Z212" s="38"/>
      <c r="AA212" s="43"/>
    </row>
    <row r="213" spans="15:27" ht="15.75" customHeight="1" x14ac:dyDescent="0.3">
      <c r="O213" s="44"/>
      <c r="P213" s="38"/>
      <c r="Q213" s="41"/>
      <c r="R213" s="41"/>
      <c r="S213" s="41"/>
      <c r="T213" s="42"/>
      <c r="U213" s="41"/>
      <c r="V213" s="41"/>
      <c r="W213" s="41"/>
      <c r="X213" s="41"/>
      <c r="Y213" s="41"/>
      <c r="Z213" s="38"/>
      <c r="AA213" s="43"/>
    </row>
    <row r="214" spans="15:27" ht="15.75" customHeight="1" x14ac:dyDescent="0.3">
      <c r="O214" s="44"/>
      <c r="P214" s="38"/>
      <c r="Q214" s="41"/>
      <c r="R214" s="41"/>
      <c r="S214" s="41"/>
      <c r="T214" s="42"/>
      <c r="U214" s="41"/>
      <c r="V214" s="41"/>
      <c r="W214" s="41"/>
      <c r="X214" s="41"/>
      <c r="Y214" s="41"/>
      <c r="Z214" s="38"/>
      <c r="AA214" s="43"/>
    </row>
    <row r="215" spans="15:27" ht="15.75" customHeight="1" x14ac:dyDescent="0.3">
      <c r="O215" s="44"/>
      <c r="P215" s="38"/>
      <c r="Q215" s="41"/>
      <c r="R215" s="41"/>
      <c r="S215" s="41"/>
      <c r="T215" s="42"/>
      <c r="U215" s="41"/>
      <c r="V215" s="41"/>
      <c r="W215" s="41"/>
      <c r="X215" s="41"/>
      <c r="Y215" s="41"/>
      <c r="Z215" s="38"/>
      <c r="AA215" s="43"/>
    </row>
    <row r="216" spans="15:27" ht="15.75" customHeight="1" x14ac:dyDescent="0.3">
      <c r="O216" s="44"/>
      <c r="P216" s="38"/>
      <c r="Q216" s="41"/>
      <c r="R216" s="41"/>
      <c r="S216" s="41"/>
      <c r="T216" s="42"/>
      <c r="U216" s="41"/>
      <c r="V216" s="41"/>
      <c r="W216" s="41"/>
      <c r="X216" s="41"/>
      <c r="Y216" s="41"/>
      <c r="Z216" s="38"/>
      <c r="AA216" s="43"/>
    </row>
    <row r="217" spans="15:27" ht="15.75" customHeight="1" x14ac:dyDescent="0.3">
      <c r="O217" s="44"/>
      <c r="P217" s="38"/>
      <c r="Q217" s="41"/>
      <c r="R217" s="41"/>
      <c r="S217" s="41"/>
      <c r="T217" s="42"/>
      <c r="U217" s="41"/>
      <c r="V217" s="41"/>
      <c r="W217" s="41"/>
      <c r="X217" s="41"/>
      <c r="Y217" s="41"/>
      <c r="Z217" s="38"/>
      <c r="AA217" s="43"/>
    </row>
    <row r="218" spans="15:27" ht="15.75" customHeight="1" x14ac:dyDescent="0.3">
      <c r="O218" s="44"/>
      <c r="P218" s="38"/>
      <c r="Q218" s="41"/>
      <c r="R218" s="41"/>
      <c r="S218" s="41"/>
      <c r="T218" s="42"/>
      <c r="U218" s="41"/>
      <c r="V218" s="41"/>
      <c r="W218" s="41"/>
      <c r="X218" s="41"/>
      <c r="Y218" s="41"/>
      <c r="Z218" s="38"/>
      <c r="AA218" s="43"/>
    </row>
    <row r="219" spans="15:27" ht="15.75" customHeight="1" x14ac:dyDescent="0.3">
      <c r="O219" s="44"/>
      <c r="P219" s="38"/>
      <c r="Q219" s="41"/>
      <c r="R219" s="41"/>
      <c r="S219" s="41"/>
      <c r="T219" s="42"/>
      <c r="U219" s="41"/>
      <c r="V219" s="41"/>
      <c r="W219" s="41"/>
      <c r="X219" s="41"/>
      <c r="Y219" s="41"/>
      <c r="Z219" s="38"/>
      <c r="AA219" s="43"/>
    </row>
    <row r="220" spans="15:27" ht="15.75" customHeight="1" x14ac:dyDescent="0.3">
      <c r="O220" s="44"/>
      <c r="P220" s="38"/>
      <c r="Q220" s="41"/>
      <c r="R220" s="41"/>
      <c r="S220" s="41"/>
      <c r="T220" s="42"/>
      <c r="U220" s="41"/>
      <c r="V220" s="41"/>
      <c r="W220" s="41"/>
      <c r="X220" s="41"/>
      <c r="Y220" s="41"/>
      <c r="Z220" s="38"/>
      <c r="AA220" s="43"/>
    </row>
    <row r="221" spans="15:27" ht="15.75" customHeight="1" x14ac:dyDescent="0.3">
      <c r="O221" s="44"/>
      <c r="P221" s="38"/>
      <c r="Q221" s="41"/>
      <c r="R221" s="41"/>
      <c r="S221" s="41"/>
      <c r="T221" s="42"/>
      <c r="U221" s="41"/>
      <c r="V221" s="41"/>
      <c r="W221" s="41"/>
      <c r="X221" s="41"/>
      <c r="Y221" s="41"/>
      <c r="Z221" s="38"/>
      <c r="AA221" s="43"/>
    </row>
    <row r="222" spans="15:27" ht="15.75" customHeight="1" x14ac:dyDescent="0.3">
      <c r="O222" s="44"/>
      <c r="P222" s="38"/>
      <c r="Q222" s="41"/>
      <c r="R222" s="41"/>
      <c r="S222" s="41"/>
      <c r="T222" s="42"/>
      <c r="U222" s="41"/>
      <c r="V222" s="41"/>
      <c r="W222" s="41"/>
      <c r="X222" s="41"/>
      <c r="Y222" s="41"/>
      <c r="Z222" s="38"/>
      <c r="AA222" s="43"/>
    </row>
    <row r="223" spans="15:27" ht="15.75" customHeight="1" x14ac:dyDescent="0.3">
      <c r="O223" s="44"/>
      <c r="P223" s="38"/>
      <c r="Q223" s="41"/>
      <c r="R223" s="41"/>
      <c r="S223" s="41"/>
      <c r="T223" s="42"/>
      <c r="U223" s="41"/>
      <c r="V223" s="41"/>
      <c r="W223" s="41"/>
      <c r="X223" s="41"/>
      <c r="Y223" s="41"/>
      <c r="Z223" s="38"/>
      <c r="AA223" s="43"/>
    </row>
    <row r="224" spans="15:27" ht="15.75" customHeight="1" x14ac:dyDescent="0.3">
      <c r="O224" s="44"/>
      <c r="P224" s="38"/>
      <c r="Q224" s="41"/>
      <c r="R224" s="41"/>
      <c r="S224" s="41"/>
      <c r="T224" s="42"/>
      <c r="U224" s="41"/>
      <c r="V224" s="41"/>
      <c r="W224" s="41"/>
      <c r="X224" s="41"/>
      <c r="Y224" s="41"/>
      <c r="Z224" s="38"/>
      <c r="AA224" s="43"/>
    </row>
    <row r="225" spans="15:27" ht="15.75" customHeight="1" x14ac:dyDescent="0.3">
      <c r="O225" s="44"/>
      <c r="P225" s="38"/>
      <c r="Q225" s="41"/>
      <c r="R225" s="41"/>
      <c r="S225" s="41"/>
      <c r="T225" s="42"/>
      <c r="U225" s="41"/>
      <c r="V225" s="41"/>
      <c r="W225" s="41"/>
      <c r="X225" s="41"/>
      <c r="Y225" s="41"/>
      <c r="Z225" s="38"/>
      <c r="AA225" s="43"/>
    </row>
    <row r="226" spans="15:27" ht="15.75" customHeight="1" x14ac:dyDescent="0.3">
      <c r="O226" s="44"/>
      <c r="P226" s="38"/>
      <c r="Q226" s="41"/>
      <c r="R226" s="41"/>
      <c r="S226" s="41"/>
      <c r="T226" s="42"/>
      <c r="U226" s="41"/>
      <c r="V226" s="41"/>
      <c r="W226" s="41"/>
      <c r="X226" s="41"/>
      <c r="Y226" s="41"/>
      <c r="Z226" s="38"/>
      <c r="AA226" s="43"/>
    </row>
    <row r="227" spans="15:27" ht="15.75" customHeight="1" x14ac:dyDescent="0.3">
      <c r="O227" s="44"/>
      <c r="P227" s="38"/>
      <c r="Q227" s="41"/>
      <c r="R227" s="41"/>
      <c r="S227" s="41"/>
      <c r="T227" s="42"/>
      <c r="U227" s="41"/>
      <c r="V227" s="41"/>
      <c r="W227" s="41"/>
      <c r="X227" s="41"/>
      <c r="Y227" s="41"/>
      <c r="Z227" s="38"/>
      <c r="AA227" s="43"/>
    </row>
    <row r="228" spans="15:27" ht="15.75" customHeight="1" x14ac:dyDescent="0.3">
      <c r="O228" s="44"/>
      <c r="P228" s="38"/>
      <c r="Q228" s="41"/>
      <c r="R228" s="41"/>
      <c r="S228" s="41"/>
      <c r="T228" s="42"/>
      <c r="U228" s="41"/>
      <c r="V228" s="41"/>
      <c r="W228" s="41"/>
      <c r="X228" s="41"/>
      <c r="Y228" s="41"/>
      <c r="Z228" s="38"/>
      <c r="AA228" s="43"/>
    </row>
    <row r="229" spans="15:27" ht="15.75" customHeight="1" x14ac:dyDescent="0.3">
      <c r="O229" s="44"/>
      <c r="P229" s="38"/>
      <c r="Q229" s="41"/>
      <c r="R229" s="41"/>
      <c r="S229" s="41"/>
      <c r="T229" s="42"/>
      <c r="U229" s="41"/>
      <c r="V229" s="41"/>
      <c r="W229" s="41"/>
      <c r="X229" s="41"/>
      <c r="Y229" s="41"/>
      <c r="Z229" s="38"/>
      <c r="AA229" s="43"/>
    </row>
    <row r="230" spans="15:27" ht="15.75" customHeight="1" x14ac:dyDescent="0.3">
      <c r="O230" s="44"/>
      <c r="P230" s="38"/>
      <c r="Q230" s="41"/>
      <c r="R230" s="41"/>
      <c r="S230" s="41"/>
      <c r="T230" s="42"/>
      <c r="U230" s="41"/>
      <c r="V230" s="41"/>
      <c r="W230" s="41"/>
      <c r="X230" s="41"/>
      <c r="Y230" s="41"/>
      <c r="Z230" s="38"/>
      <c r="AA230" s="43"/>
    </row>
    <row r="231" spans="15:27" ht="15.75" customHeight="1" x14ac:dyDescent="0.3">
      <c r="O231" s="44"/>
      <c r="P231" s="38"/>
      <c r="Q231" s="41"/>
      <c r="R231" s="41"/>
      <c r="S231" s="41"/>
      <c r="T231" s="42"/>
      <c r="U231" s="41"/>
      <c r="V231" s="41"/>
      <c r="W231" s="41"/>
      <c r="X231" s="41"/>
      <c r="Y231" s="41"/>
      <c r="Z231" s="38"/>
      <c r="AA231" s="43"/>
    </row>
    <row r="232" spans="15:27" ht="15.75" customHeight="1" x14ac:dyDescent="0.3">
      <c r="O232" s="44"/>
      <c r="P232" s="38"/>
      <c r="Q232" s="41"/>
      <c r="R232" s="41"/>
      <c r="S232" s="41"/>
      <c r="T232" s="42"/>
      <c r="U232" s="41"/>
      <c r="V232" s="41"/>
      <c r="W232" s="41"/>
      <c r="X232" s="41"/>
      <c r="Y232" s="41"/>
      <c r="Z232" s="38"/>
      <c r="AA232" s="43"/>
    </row>
    <row r="233" spans="15:27" ht="15.75" customHeight="1" x14ac:dyDescent="0.3">
      <c r="O233" s="44"/>
      <c r="P233" s="38"/>
      <c r="Q233" s="41"/>
      <c r="R233" s="41"/>
      <c r="S233" s="41"/>
      <c r="T233" s="42"/>
      <c r="U233" s="41"/>
      <c r="V233" s="41"/>
      <c r="W233" s="41"/>
      <c r="X233" s="41"/>
      <c r="Y233" s="41"/>
      <c r="Z233" s="38"/>
      <c r="AA233" s="43"/>
    </row>
    <row r="234" spans="15:27" ht="15.75" customHeight="1" x14ac:dyDescent="0.3">
      <c r="O234" s="44"/>
      <c r="P234" s="38"/>
      <c r="Q234" s="41"/>
      <c r="R234" s="41"/>
      <c r="S234" s="41"/>
      <c r="T234" s="42"/>
      <c r="U234" s="41"/>
      <c r="V234" s="41"/>
      <c r="W234" s="41"/>
      <c r="X234" s="41"/>
      <c r="Y234" s="41"/>
      <c r="Z234" s="38"/>
      <c r="AA234" s="43"/>
    </row>
    <row r="235" spans="15:27" ht="15.75" customHeight="1" x14ac:dyDescent="0.3">
      <c r="O235" s="44"/>
      <c r="P235" s="38"/>
      <c r="Q235" s="41"/>
      <c r="R235" s="41"/>
      <c r="S235" s="41"/>
      <c r="T235" s="42"/>
      <c r="U235" s="41"/>
      <c r="V235" s="41"/>
      <c r="W235" s="41"/>
      <c r="X235" s="41"/>
      <c r="Y235" s="41"/>
      <c r="Z235" s="38"/>
      <c r="AA235" s="43"/>
    </row>
    <row r="236" spans="15:27" ht="15.75" customHeight="1" x14ac:dyDescent="0.3">
      <c r="O236" s="44"/>
      <c r="P236" s="38"/>
      <c r="Q236" s="41"/>
      <c r="R236" s="41"/>
      <c r="S236" s="41"/>
      <c r="T236" s="42"/>
      <c r="U236" s="41"/>
      <c r="V236" s="41"/>
      <c r="W236" s="41"/>
      <c r="X236" s="41"/>
      <c r="Y236" s="41"/>
      <c r="Z236" s="38"/>
      <c r="AA236" s="43"/>
    </row>
    <row r="237" spans="15:27" ht="15.75" customHeight="1" x14ac:dyDescent="0.3">
      <c r="O237" s="44"/>
      <c r="P237" s="38"/>
      <c r="Q237" s="41"/>
      <c r="R237" s="41"/>
      <c r="S237" s="41"/>
      <c r="T237" s="42"/>
      <c r="U237" s="41"/>
      <c r="V237" s="41"/>
      <c r="W237" s="41"/>
      <c r="X237" s="41"/>
      <c r="Y237" s="41"/>
      <c r="Z237" s="38"/>
      <c r="AA237" s="43"/>
    </row>
    <row r="238" spans="15:27" ht="15.75" customHeight="1" x14ac:dyDescent="0.3">
      <c r="O238" s="44"/>
      <c r="P238" s="38"/>
      <c r="Q238" s="41"/>
      <c r="R238" s="41"/>
      <c r="S238" s="41"/>
      <c r="T238" s="42"/>
      <c r="U238" s="41"/>
      <c r="V238" s="41"/>
      <c r="W238" s="41"/>
      <c r="X238" s="41"/>
      <c r="Y238" s="41"/>
      <c r="Z238" s="38"/>
      <c r="AA238" s="43"/>
    </row>
    <row r="239" spans="15:27" ht="15.75" customHeight="1" x14ac:dyDescent="0.3">
      <c r="O239" s="44"/>
      <c r="P239" s="38"/>
      <c r="Q239" s="41"/>
      <c r="R239" s="41"/>
      <c r="S239" s="41"/>
      <c r="T239" s="42"/>
      <c r="U239" s="41"/>
      <c r="V239" s="41"/>
      <c r="W239" s="41"/>
      <c r="X239" s="41"/>
      <c r="Y239" s="41"/>
      <c r="Z239" s="38"/>
      <c r="AA239" s="43"/>
    </row>
    <row r="240" spans="15:27" ht="15.75" customHeight="1" x14ac:dyDescent="0.3">
      <c r="O240" s="44"/>
      <c r="P240" s="38"/>
      <c r="Q240" s="41"/>
      <c r="R240" s="41"/>
      <c r="S240" s="41"/>
      <c r="T240" s="42"/>
      <c r="U240" s="41"/>
      <c r="V240" s="41"/>
      <c r="W240" s="41"/>
      <c r="X240" s="41"/>
      <c r="Y240" s="41"/>
      <c r="Z240" s="38"/>
      <c r="AA240" s="43"/>
    </row>
    <row r="241" spans="15:27" ht="15.75" customHeight="1" x14ac:dyDescent="0.3">
      <c r="O241" s="44"/>
      <c r="P241" s="38"/>
      <c r="Q241" s="41"/>
      <c r="R241" s="41"/>
      <c r="S241" s="41"/>
      <c r="T241" s="42"/>
      <c r="U241" s="41"/>
      <c r="V241" s="41"/>
      <c r="W241" s="41"/>
      <c r="X241" s="41"/>
      <c r="Y241" s="41"/>
      <c r="Z241" s="38"/>
      <c r="AA241" s="43"/>
    </row>
    <row r="242" spans="15:27" ht="15.75" customHeight="1" x14ac:dyDescent="0.3">
      <c r="O242" s="44"/>
      <c r="P242" s="38"/>
      <c r="Q242" s="41"/>
      <c r="R242" s="41"/>
      <c r="S242" s="41"/>
      <c r="T242" s="42"/>
      <c r="U242" s="41"/>
      <c r="V242" s="41"/>
      <c r="W242" s="41"/>
      <c r="X242" s="41"/>
      <c r="Y242" s="41"/>
      <c r="Z242" s="38"/>
      <c r="AA242" s="43"/>
    </row>
    <row r="243" spans="15:27" ht="15.75" customHeight="1" x14ac:dyDescent="0.3">
      <c r="O243" s="44"/>
      <c r="P243" s="38"/>
      <c r="Q243" s="41"/>
      <c r="R243" s="41"/>
      <c r="S243" s="41"/>
      <c r="T243" s="42"/>
      <c r="U243" s="41"/>
      <c r="V243" s="41"/>
      <c r="W243" s="41"/>
      <c r="X243" s="41"/>
      <c r="Y243" s="41"/>
      <c r="Z243" s="38"/>
      <c r="AA243" s="43"/>
    </row>
    <row r="244" spans="15:27" ht="15.75" customHeight="1" x14ac:dyDescent="0.3">
      <c r="O244" s="44"/>
      <c r="P244" s="38"/>
      <c r="Q244" s="41"/>
      <c r="R244" s="41"/>
      <c r="S244" s="41"/>
      <c r="T244" s="42"/>
      <c r="U244" s="41"/>
      <c r="V244" s="41"/>
      <c r="W244" s="41"/>
      <c r="X244" s="41"/>
      <c r="Y244" s="41"/>
      <c r="Z244" s="38"/>
      <c r="AA244" s="43"/>
    </row>
    <row r="245" spans="15:27" ht="15.75" customHeight="1" x14ac:dyDescent="0.3">
      <c r="O245" s="44"/>
      <c r="P245" s="38"/>
      <c r="Q245" s="41"/>
      <c r="R245" s="41"/>
      <c r="S245" s="41"/>
      <c r="T245" s="42"/>
      <c r="U245" s="41"/>
      <c r="V245" s="41"/>
      <c r="W245" s="41"/>
      <c r="X245" s="41"/>
      <c r="Y245" s="41"/>
      <c r="Z245" s="38"/>
      <c r="AA245" s="43"/>
    </row>
    <row r="246" spans="15:27" ht="15.75" customHeight="1" x14ac:dyDescent="0.3">
      <c r="O246" s="44"/>
      <c r="P246" s="38"/>
      <c r="Q246" s="41"/>
      <c r="R246" s="41"/>
      <c r="S246" s="41"/>
      <c r="T246" s="42"/>
      <c r="U246" s="41"/>
      <c r="V246" s="41"/>
      <c r="W246" s="41"/>
      <c r="X246" s="41"/>
      <c r="Y246" s="41"/>
      <c r="Z246" s="38"/>
      <c r="AA246" s="43"/>
    </row>
    <row r="247" spans="15:27" ht="15.75" customHeight="1" x14ac:dyDescent="0.3">
      <c r="O247" s="44"/>
      <c r="P247" s="38"/>
      <c r="Q247" s="41"/>
      <c r="R247" s="41"/>
      <c r="S247" s="41"/>
      <c r="T247" s="42"/>
      <c r="U247" s="41"/>
      <c r="V247" s="41"/>
      <c r="W247" s="41"/>
      <c r="X247" s="41"/>
      <c r="Y247" s="41"/>
      <c r="Z247" s="38"/>
      <c r="AA247" s="43"/>
    </row>
    <row r="248" spans="15:27" ht="15.75" customHeight="1" x14ac:dyDescent="0.3">
      <c r="O248" s="44"/>
      <c r="P248" s="38"/>
      <c r="Q248" s="41"/>
      <c r="R248" s="41"/>
      <c r="S248" s="41"/>
      <c r="T248" s="42"/>
      <c r="U248" s="41"/>
      <c r="V248" s="41"/>
      <c r="W248" s="41"/>
      <c r="X248" s="41"/>
      <c r="Y248" s="41"/>
      <c r="Z248" s="38"/>
      <c r="AA248" s="43"/>
    </row>
    <row r="249" spans="15:27" ht="15.75" customHeight="1" x14ac:dyDescent="0.3">
      <c r="O249" s="44"/>
      <c r="P249" s="38"/>
      <c r="Q249" s="41"/>
      <c r="R249" s="41"/>
      <c r="S249" s="41"/>
      <c r="T249" s="42"/>
      <c r="U249" s="41"/>
      <c r="V249" s="41"/>
      <c r="W249" s="41"/>
      <c r="X249" s="41"/>
      <c r="Y249" s="41"/>
      <c r="Z249" s="38"/>
      <c r="AA249" s="43"/>
    </row>
    <row r="250" spans="15:27" ht="15.75" customHeight="1" x14ac:dyDescent="0.3">
      <c r="O250" s="44"/>
      <c r="P250" s="38"/>
      <c r="Q250" s="41"/>
      <c r="R250" s="41"/>
      <c r="S250" s="41"/>
      <c r="T250" s="42"/>
      <c r="U250" s="41"/>
      <c r="V250" s="41"/>
      <c r="W250" s="41"/>
      <c r="X250" s="41"/>
      <c r="Y250" s="41"/>
      <c r="Z250" s="38"/>
      <c r="AA250" s="43"/>
    </row>
    <row r="251" spans="15:27" ht="15.75" customHeight="1" x14ac:dyDescent="0.3">
      <c r="O251" s="44"/>
      <c r="P251" s="38"/>
      <c r="Q251" s="41"/>
      <c r="R251" s="41"/>
      <c r="S251" s="41"/>
      <c r="T251" s="42"/>
      <c r="U251" s="41"/>
      <c r="V251" s="41"/>
      <c r="W251" s="41"/>
      <c r="X251" s="41"/>
      <c r="Y251" s="41"/>
      <c r="Z251" s="38"/>
      <c r="AA251" s="43"/>
    </row>
    <row r="252" spans="15:27" ht="15.75" customHeight="1" x14ac:dyDescent="0.3">
      <c r="O252" s="44"/>
      <c r="P252" s="38"/>
      <c r="Q252" s="41"/>
      <c r="R252" s="41"/>
      <c r="S252" s="41"/>
      <c r="T252" s="42"/>
      <c r="U252" s="41"/>
      <c r="V252" s="41"/>
      <c r="W252" s="41"/>
      <c r="X252" s="41"/>
      <c r="Y252" s="41"/>
      <c r="Z252" s="38"/>
      <c r="AA252" s="43"/>
    </row>
    <row r="253" spans="15:27" ht="15.75" customHeight="1" x14ac:dyDescent="0.3">
      <c r="O253" s="44"/>
      <c r="P253" s="38"/>
      <c r="Q253" s="41"/>
      <c r="R253" s="41"/>
      <c r="S253" s="41"/>
      <c r="T253" s="42"/>
      <c r="U253" s="41"/>
      <c r="V253" s="41"/>
      <c r="W253" s="41"/>
      <c r="X253" s="41"/>
      <c r="Y253" s="41"/>
      <c r="Z253" s="38"/>
      <c r="AA253" s="43"/>
    </row>
    <row r="254" spans="15:27" ht="15.75" customHeight="1" x14ac:dyDescent="0.3">
      <c r="O254" s="44"/>
      <c r="P254" s="38"/>
      <c r="Q254" s="41"/>
      <c r="R254" s="41"/>
      <c r="S254" s="41"/>
      <c r="T254" s="42"/>
      <c r="U254" s="41"/>
      <c r="V254" s="41"/>
      <c r="W254" s="41"/>
      <c r="X254" s="41"/>
      <c r="Y254" s="41"/>
      <c r="Z254" s="38"/>
      <c r="AA254" s="43"/>
    </row>
    <row r="255" spans="15:27" ht="15.75" customHeight="1" x14ac:dyDescent="0.3">
      <c r="O255" s="44"/>
      <c r="P255" s="38"/>
      <c r="Q255" s="41"/>
      <c r="R255" s="41"/>
      <c r="S255" s="41"/>
      <c r="T255" s="42"/>
      <c r="U255" s="41"/>
      <c r="V255" s="41"/>
      <c r="W255" s="41"/>
      <c r="X255" s="41"/>
      <c r="Y255" s="41"/>
      <c r="Z255" s="38"/>
      <c r="AA255" s="43"/>
    </row>
    <row r="256" spans="15:27" ht="15.75" customHeight="1" x14ac:dyDescent="0.3">
      <c r="O256" s="44"/>
      <c r="P256" s="38"/>
      <c r="Q256" s="41"/>
      <c r="R256" s="41"/>
      <c r="S256" s="41"/>
      <c r="T256" s="42"/>
      <c r="U256" s="41"/>
      <c r="V256" s="41"/>
      <c r="W256" s="41"/>
      <c r="X256" s="41"/>
      <c r="Y256" s="41"/>
      <c r="Z256" s="38"/>
      <c r="AA256" s="43"/>
    </row>
    <row r="257" spans="15:27" ht="15.75" customHeight="1" x14ac:dyDescent="0.3">
      <c r="O257" s="44"/>
      <c r="P257" s="38"/>
      <c r="Q257" s="41"/>
      <c r="R257" s="41"/>
      <c r="S257" s="41"/>
      <c r="T257" s="42"/>
      <c r="U257" s="41"/>
      <c r="V257" s="41"/>
      <c r="W257" s="41"/>
      <c r="X257" s="41"/>
      <c r="Y257" s="41"/>
      <c r="Z257" s="38"/>
      <c r="AA257" s="43"/>
    </row>
    <row r="258" spans="15:27" ht="15.75" customHeight="1" x14ac:dyDescent="0.3">
      <c r="O258" s="44"/>
      <c r="P258" s="38"/>
      <c r="Q258" s="41"/>
      <c r="R258" s="41"/>
      <c r="S258" s="41"/>
      <c r="T258" s="42"/>
      <c r="U258" s="41"/>
      <c r="V258" s="41"/>
      <c r="W258" s="41"/>
      <c r="X258" s="41"/>
      <c r="Y258" s="41"/>
      <c r="Z258" s="38"/>
      <c r="AA258" s="43"/>
    </row>
    <row r="259" spans="15:27" ht="15.75" customHeight="1" x14ac:dyDescent="0.3">
      <c r="O259" s="44"/>
      <c r="P259" s="38"/>
      <c r="Q259" s="41"/>
      <c r="R259" s="41"/>
      <c r="S259" s="41"/>
      <c r="T259" s="42"/>
      <c r="U259" s="41"/>
      <c r="V259" s="41"/>
      <c r="W259" s="41"/>
      <c r="X259" s="41"/>
      <c r="Y259" s="41"/>
      <c r="Z259" s="38"/>
      <c r="AA259" s="43"/>
    </row>
    <row r="260" spans="15:27" ht="15.75" customHeight="1" x14ac:dyDescent="0.3">
      <c r="O260" s="44"/>
      <c r="P260" s="38"/>
      <c r="Q260" s="41"/>
      <c r="R260" s="41"/>
      <c r="S260" s="41"/>
      <c r="T260" s="42"/>
      <c r="U260" s="41"/>
      <c r="V260" s="41"/>
      <c r="W260" s="41"/>
      <c r="X260" s="41"/>
      <c r="Y260" s="41"/>
      <c r="Z260" s="38"/>
      <c r="AA260" s="43"/>
    </row>
    <row r="261" spans="15:27" ht="15.75" customHeight="1" x14ac:dyDescent="0.3">
      <c r="O261" s="44"/>
      <c r="P261" s="38"/>
      <c r="Q261" s="41"/>
      <c r="R261" s="41"/>
      <c r="S261" s="41"/>
      <c r="T261" s="42"/>
      <c r="U261" s="41"/>
      <c r="V261" s="41"/>
      <c r="W261" s="41"/>
      <c r="X261" s="41"/>
      <c r="Y261" s="41"/>
      <c r="Z261" s="38"/>
      <c r="AA261" s="43"/>
    </row>
    <row r="262" spans="15:27" ht="15.75" customHeight="1" x14ac:dyDescent="0.3">
      <c r="O262" s="44"/>
      <c r="P262" s="38"/>
      <c r="Q262" s="41"/>
      <c r="R262" s="41"/>
      <c r="S262" s="41"/>
      <c r="T262" s="42"/>
      <c r="U262" s="41"/>
      <c r="V262" s="41"/>
      <c r="W262" s="41"/>
      <c r="X262" s="41"/>
      <c r="Y262" s="41"/>
      <c r="Z262" s="38"/>
      <c r="AA262" s="43"/>
    </row>
    <row r="263" spans="15:27" ht="15.75" customHeight="1" x14ac:dyDescent="0.3">
      <c r="O263" s="44"/>
      <c r="P263" s="38"/>
      <c r="Q263" s="41"/>
      <c r="R263" s="41"/>
      <c r="S263" s="41"/>
      <c r="T263" s="42"/>
      <c r="U263" s="41"/>
      <c r="V263" s="41"/>
      <c r="W263" s="41"/>
      <c r="X263" s="41"/>
      <c r="Y263" s="41"/>
      <c r="Z263" s="38"/>
      <c r="AA263" s="43"/>
    </row>
    <row r="264" spans="15:27" ht="15.75" customHeight="1" x14ac:dyDescent="0.3">
      <c r="O264" s="44"/>
      <c r="P264" s="38"/>
      <c r="Q264" s="41"/>
      <c r="R264" s="41"/>
      <c r="S264" s="41"/>
      <c r="T264" s="42"/>
      <c r="U264" s="41"/>
      <c r="V264" s="41"/>
      <c r="W264" s="41"/>
      <c r="X264" s="41"/>
      <c r="Y264" s="41"/>
      <c r="Z264" s="38"/>
      <c r="AA264" s="43"/>
    </row>
    <row r="265" spans="15:27" ht="15.75" customHeight="1" x14ac:dyDescent="0.3">
      <c r="O265" s="44"/>
      <c r="P265" s="38"/>
      <c r="Q265" s="41"/>
      <c r="R265" s="41"/>
      <c r="S265" s="41"/>
      <c r="T265" s="42"/>
      <c r="U265" s="41"/>
      <c r="V265" s="41"/>
      <c r="W265" s="41"/>
      <c r="X265" s="41"/>
      <c r="Y265" s="41"/>
      <c r="Z265" s="38"/>
      <c r="AA265" s="43"/>
    </row>
    <row r="266" spans="15:27" ht="15.75" customHeight="1" x14ac:dyDescent="0.3">
      <c r="O266" s="44"/>
      <c r="P266" s="38"/>
      <c r="Q266" s="41"/>
      <c r="R266" s="41"/>
      <c r="S266" s="41"/>
      <c r="T266" s="42"/>
      <c r="U266" s="41"/>
      <c r="V266" s="41"/>
      <c r="W266" s="41"/>
      <c r="X266" s="41"/>
      <c r="Y266" s="41"/>
      <c r="Z266" s="38"/>
      <c r="AA266" s="43"/>
    </row>
    <row r="267" spans="15:27" ht="15.75" customHeight="1" x14ac:dyDescent="0.3">
      <c r="O267" s="44"/>
      <c r="P267" s="38"/>
      <c r="Q267" s="41"/>
      <c r="R267" s="41"/>
      <c r="S267" s="41"/>
      <c r="T267" s="42"/>
      <c r="U267" s="41"/>
      <c r="V267" s="41"/>
      <c r="W267" s="41"/>
      <c r="X267" s="41"/>
      <c r="Y267" s="41"/>
      <c r="Z267" s="38"/>
      <c r="AA267" s="43"/>
    </row>
    <row r="268" spans="15:27" ht="15.75" customHeight="1" x14ac:dyDescent="0.3">
      <c r="O268" s="44"/>
      <c r="P268" s="38"/>
      <c r="Q268" s="41"/>
      <c r="R268" s="41"/>
      <c r="S268" s="41"/>
      <c r="T268" s="42"/>
      <c r="U268" s="41"/>
      <c r="V268" s="41"/>
      <c r="W268" s="41"/>
      <c r="X268" s="41"/>
      <c r="Y268" s="41"/>
      <c r="Z268" s="38"/>
      <c r="AA268" s="43"/>
    </row>
    <row r="269" spans="15:27" ht="15.75" customHeight="1" x14ac:dyDescent="0.3">
      <c r="O269" s="44"/>
      <c r="P269" s="38"/>
      <c r="Q269" s="41"/>
      <c r="R269" s="41"/>
      <c r="S269" s="41"/>
      <c r="T269" s="42"/>
      <c r="U269" s="41"/>
      <c r="V269" s="41"/>
      <c r="W269" s="41"/>
      <c r="X269" s="41"/>
      <c r="Y269" s="41"/>
      <c r="Z269" s="38"/>
      <c r="AA269" s="43"/>
    </row>
    <row r="270" spans="15:27" ht="15.75" customHeight="1" x14ac:dyDescent="0.3">
      <c r="O270" s="44"/>
      <c r="P270" s="38"/>
      <c r="Q270" s="41"/>
      <c r="R270" s="41"/>
      <c r="S270" s="41"/>
      <c r="T270" s="42"/>
      <c r="U270" s="41"/>
      <c r="V270" s="41"/>
      <c r="W270" s="41"/>
      <c r="X270" s="41"/>
      <c r="Y270" s="41"/>
      <c r="Z270" s="38"/>
      <c r="AA270" s="43"/>
    </row>
    <row r="271" spans="15:27" ht="15.75" customHeight="1" x14ac:dyDescent="0.3">
      <c r="O271" s="44"/>
      <c r="P271" s="38"/>
      <c r="Q271" s="41"/>
      <c r="R271" s="41"/>
      <c r="S271" s="41"/>
      <c r="T271" s="42"/>
      <c r="U271" s="41"/>
      <c r="V271" s="41"/>
      <c r="W271" s="41"/>
      <c r="X271" s="41"/>
      <c r="Y271" s="41"/>
      <c r="Z271" s="38"/>
      <c r="AA271" s="43"/>
    </row>
    <row r="272" spans="15:27" ht="15.75" customHeight="1" x14ac:dyDescent="0.3">
      <c r="O272" s="44"/>
      <c r="P272" s="38"/>
      <c r="Q272" s="41"/>
      <c r="R272" s="41"/>
      <c r="S272" s="41"/>
      <c r="T272" s="42"/>
      <c r="U272" s="41"/>
      <c r="V272" s="41"/>
      <c r="W272" s="41"/>
      <c r="X272" s="41"/>
      <c r="Y272" s="41"/>
      <c r="Z272" s="38"/>
      <c r="AA272" s="43"/>
    </row>
    <row r="273" spans="15:27" ht="15.75" customHeight="1" x14ac:dyDescent="0.3">
      <c r="O273" s="44"/>
      <c r="P273" s="38"/>
      <c r="Q273" s="41"/>
      <c r="R273" s="41"/>
      <c r="S273" s="41"/>
      <c r="T273" s="42"/>
      <c r="U273" s="41"/>
      <c r="V273" s="41"/>
      <c r="W273" s="41"/>
      <c r="X273" s="41"/>
      <c r="Y273" s="41"/>
      <c r="Z273" s="38"/>
      <c r="AA273" s="43"/>
    </row>
    <row r="274" spans="15:27" ht="15.75" customHeight="1" x14ac:dyDescent="0.3">
      <c r="O274" s="44"/>
      <c r="P274" s="38"/>
      <c r="Q274" s="41"/>
      <c r="R274" s="41"/>
      <c r="S274" s="41"/>
      <c r="T274" s="42"/>
      <c r="U274" s="41"/>
      <c r="V274" s="41"/>
      <c r="W274" s="41"/>
      <c r="X274" s="41"/>
      <c r="Y274" s="41"/>
      <c r="Z274" s="38"/>
      <c r="AA274" s="43"/>
    </row>
    <row r="275" spans="15:27" ht="15.75" customHeight="1" x14ac:dyDescent="0.3">
      <c r="O275" s="44"/>
      <c r="P275" s="38"/>
      <c r="Q275" s="41"/>
      <c r="R275" s="41"/>
      <c r="S275" s="41"/>
      <c r="T275" s="42"/>
      <c r="U275" s="41"/>
      <c r="V275" s="41"/>
      <c r="W275" s="41"/>
      <c r="X275" s="41"/>
      <c r="Y275" s="41"/>
      <c r="Z275" s="38"/>
      <c r="AA275" s="43"/>
    </row>
    <row r="276" spans="15:27" ht="15.75" customHeight="1" x14ac:dyDescent="0.3">
      <c r="O276" s="44"/>
      <c r="P276" s="38"/>
      <c r="Q276" s="41"/>
      <c r="R276" s="41"/>
      <c r="S276" s="41"/>
      <c r="T276" s="42"/>
      <c r="U276" s="41"/>
      <c r="V276" s="41"/>
      <c r="W276" s="41"/>
      <c r="X276" s="41"/>
      <c r="Y276" s="41"/>
      <c r="Z276" s="38"/>
      <c r="AA276" s="43"/>
    </row>
    <row r="277" spans="15:27" ht="15.75" customHeight="1" x14ac:dyDescent="0.3">
      <c r="O277" s="44"/>
      <c r="P277" s="38"/>
      <c r="Q277" s="41"/>
      <c r="R277" s="41"/>
      <c r="S277" s="41"/>
      <c r="T277" s="42"/>
      <c r="U277" s="41"/>
      <c r="V277" s="41"/>
      <c r="W277" s="41"/>
      <c r="X277" s="41"/>
      <c r="Y277" s="41"/>
      <c r="Z277" s="38"/>
      <c r="AA277" s="43"/>
    </row>
    <row r="278" spans="15:27" ht="15.75" customHeight="1" x14ac:dyDescent="0.3">
      <c r="O278" s="44"/>
      <c r="P278" s="38"/>
      <c r="Q278" s="41"/>
      <c r="R278" s="41"/>
      <c r="S278" s="41"/>
      <c r="T278" s="42"/>
      <c r="U278" s="41"/>
      <c r="V278" s="41"/>
      <c r="W278" s="41"/>
      <c r="X278" s="41"/>
      <c r="Y278" s="41"/>
      <c r="Z278" s="38"/>
      <c r="AA278" s="43"/>
    </row>
    <row r="279" spans="15:27" ht="15.75" customHeight="1" x14ac:dyDescent="0.3">
      <c r="O279" s="44"/>
      <c r="P279" s="38"/>
      <c r="Q279" s="41"/>
      <c r="R279" s="41"/>
      <c r="S279" s="41"/>
      <c r="T279" s="42"/>
      <c r="U279" s="41"/>
      <c r="V279" s="41"/>
      <c r="W279" s="41"/>
      <c r="X279" s="41"/>
      <c r="Y279" s="41"/>
      <c r="Z279" s="38"/>
      <c r="AA279" s="43"/>
    </row>
    <row r="280" spans="15:27" ht="15.75" customHeight="1" x14ac:dyDescent="0.3">
      <c r="O280" s="44"/>
      <c r="P280" s="38"/>
      <c r="Q280" s="41"/>
      <c r="R280" s="41"/>
      <c r="S280" s="41"/>
      <c r="T280" s="42"/>
      <c r="U280" s="41"/>
      <c r="V280" s="41"/>
      <c r="W280" s="41"/>
      <c r="X280" s="41"/>
      <c r="Y280" s="41"/>
      <c r="Z280" s="38"/>
      <c r="AA280" s="43"/>
    </row>
    <row r="281" spans="15:27" ht="15.75" customHeight="1" x14ac:dyDescent="0.3">
      <c r="O281" s="44"/>
      <c r="P281" s="38"/>
      <c r="Q281" s="41"/>
      <c r="R281" s="41"/>
      <c r="S281" s="41"/>
      <c r="T281" s="42"/>
      <c r="U281" s="41"/>
      <c r="V281" s="41"/>
      <c r="W281" s="41"/>
      <c r="X281" s="41"/>
      <c r="Y281" s="41"/>
      <c r="Z281" s="38"/>
      <c r="AA281" s="43"/>
    </row>
    <row r="282" spans="15:27" ht="15.75" customHeight="1" x14ac:dyDescent="0.3">
      <c r="O282" s="44"/>
      <c r="P282" s="38"/>
      <c r="Q282" s="41"/>
      <c r="R282" s="41"/>
      <c r="S282" s="41"/>
      <c r="T282" s="42"/>
      <c r="U282" s="41"/>
      <c r="V282" s="41"/>
      <c r="W282" s="41"/>
      <c r="X282" s="41"/>
      <c r="Y282" s="41"/>
      <c r="Z282" s="38"/>
      <c r="AA282" s="43"/>
    </row>
    <row r="283" spans="15:27" ht="15.75" customHeight="1" x14ac:dyDescent="0.3">
      <c r="O283" s="44"/>
      <c r="P283" s="38"/>
      <c r="Q283" s="41"/>
      <c r="R283" s="41"/>
      <c r="S283" s="41"/>
      <c r="T283" s="42"/>
      <c r="U283" s="41"/>
      <c r="V283" s="41"/>
      <c r="W283" s="41"/>
      <c r="X283" s="41"/>
      <c r="Y283" s="41"/>
      <c r="Z283" s="38"/>
      <c r="AA283" s="43"/>
    </row>
    <row r="284" spans="15:27" ht="15.75" customHeight="1" x14ac:dyDescent="0.3">
      <c r="O284" s="44"/>
      <c r="P284" s="38"/>
      <c r="Q284" s="41"/>
      <c r="R284" s="41"/>
      <c r="S284" s="41"/>
      <c r="T284" s="42"/>
      <c r="U284" s="41"/>
      <c r="V284" s="41"/>
      <c r="W284" s="41"/>
      <c r="X284" s="41"/>
      <c r="Y284" s="41"/>
      <c r="Z284" s="38"/>
      <c r="AA284" s="43"/>
    </row>
    <row r="285" spans="15:27" ht="15.75" customHeight="1" x14ac:dyDescent="0.3">
      <c r="O285" s="44"/>
      <c r="P285" s="38"/>
      <c r="Q285" s="41"/>
      <c r="R285" s="41"/>
      <c r="S285" s="41"/>
      <c r="T285" s="42"/>
      <c r="U285" s="41"/>
      <c r="V285" s="41"/>
      <c r="W285" s="41"/>
      <c r="X285" s="41"/>
      <c r="Y285" s="41"/>
      <c r="Z285" s="38"/>
      <c r="AA285" s="43"/>
    </row>
    <row r="286" spans="15:27" ht="15.75" customHeight="1" x14ac:dyDescent="0.3">
      <c r="O286" s="44"/>
      <c r="P286" s="38"/>
      <c r="Q286" s="41"/>
      <c r="R286" s="41"/>
      <c r="S286" s="41"/>
      <c r="T286" s="42"/>
      <c r="U286" s="41"/>
      <c r="V286" s="41"/>
      <c r="W286" s="41"/>
      <c r="X286" s="41"/>
      <c r="Y286" s="41"/>
      <c r="Z286" s="38"/>
      <c r="AA286" s="43"/>
    </row>
    <row r="287" spans="15:27" ht="15.75" customHeight="1" x14ac:dyDescent="0.3">
      <c r="O287" s="44"/>
      <c r="P287" s="38"/>
      <c r="Q287" s="41"/>
      <c r="R287" s="41"/>
      <c r="S287" s="41"/>
      <c r="T287" s="42"/>
      <c r="U287" s="41"/>
      <c r="V287" s="41"/>
      <c r="W287" s="41"/>
      <c r="X287" s="41"/>
      <c r="Y287" s="41"/>
      <c r="Z287" s="38"/>
      <c r="AA287" s="43"/>
    </row>
    <row r="288" spans="15:27" ht="15.75" customHeight="1" x14ac:dyDescent="0.3">
      <c r="O288" s="44"/>
      <c r="P288" s="38"/>
      <c r="Q288" s="41"/>
      <c r="R288" s="41"/>
      <c r="S288" s="41"/>
      <c r="T288" s="42"/>
      <c r="U288" s="41"/>
      <c r="V288" s="41"/>
      <c r="W288" s="41"/>
      <c r="X288" s="41"/>
      <c r="Y288" s="41"/>
      <c r="Z288" s="38"/>
      <c r="AA288" s="43"/>
    </row>
    <row r="289" spans="15:27" ht="15.75" customHeight="1" x14ac:dyDescent="0.3">
      <c r="O289" s="44"/>
      <c r="P289" s="38"/>
      <c r="Q289" s="41"/>
      <c r="R289" s="41"/>
      <c r="S289" s="41"/>
      <c r="T289" s="42"/>
      <c r="U289" s="41"/>
      <c r="V289" s="41"/>
      <c r="W289" s="41"/>
      <c r="X289" s="41"/>
      <c r="Y289" s="41"/>
      <c r="Z289" s="38"/>
      <c r="AA289" s="43"/>
    </row>
    <row r="290" spans="15:27" ht="15.75" customHeight="1" x14ac:dyDescent="0.3">
      <c r="O290" s="44"/>
      <c r="P290" s="38"/>
      <c r="Q290" s="41"/>
      <c r="R290" s="41"/>
      <c r="S290" s="41"/>
      <c r="T290" s="42"/>
      <c r="U290" s="41"/>
      <c r="V290" s="41"/>
      <c r="W290" s="41"/>
      <c r="X290" s="41"/>
      <c r="Y290" s="41"/>
      <c r="Z290" s="38"/>
      <c r="AA290" s="43"/>
    </row>
    <row r="291" spans="15:27" ht="15.75" customHeight="1" x14ac:dyDescent="0.3">
      <c r="O291" s="44"/>
      <c r="P291" s="38"/>
      <c r="Q291" s="41"/>
      <c r="R291" s="41"/>
      <c r="S291" s="41"/>
      <c r="T291" s="42"/>
      <c r="U291" s="41"/>
      <c r="V291" s="41"/>
      <c r="W291" s="41"/>
      <c r="X291" s="41"/>
      <c r="Y291" s="41"/>
      <c r="Z291" s="38"/>
      <c r="AA291" s="43"/>
    </row>
    <row r="292" spans="15:27" ht="15.75" customHeight="1" x14ac:dyDescent="0.3">
      <c r="O292" s="44"/>
      <c r="P292" s="38"/>
      <c r="Q292" s="41"/>
      <c r="R292" s="41"/>
      <c r="S292" s="41"/>
      <c r="T292" s="42"/>
      <c r="U292" s="41"/>
      <c r="V292" s="41"/>
      <c r="W292" s="41"/>
      <c r="X292" s="41"/>
      <c r="Y292" s="41"/>
      <c r="Z292" s="38"/>
      <c r="AA292" s="43"/>
    </row>
    <row r="293" spans="15:27" ht="15.75" customHeight="1" x14ac:dyDescent="0.3">
      <c r="O293" s="44"/>
      <c r="P293" s="38"/>
      <c r="Q293" s="41"/>
      <c r="R293" s="41"/>
      <c r="S293" s="41"/>
      <c r="T293" s="42"/>
      <c r="U293" s="41"/>
      <c r="V293" s="41"/>
      <c r="W293" s="41"/>
      <c r="X293" s="41"/>
      <c r="Y293" s="41"/>
      <c r="Z293" s="38"/>
      <c r="AA293" s="43"/>
    </row>
    <row r="294" spans="15:27" ht="15.75" customHeight="1" x14ac:dyDescent="0.3">
      <c r="O294" s="44"/>
      <c r="P294" s="38"/>
      <c r="Q294" s="41"/>
      <c r="R294" s="41"/>
      <c r="S294" s="41"/>
      <c r="T294" s="42"/>
      <c r="U294" s="41"/>
      <c r="V294" s="41"/>
      <c r="W294" s="41"/>
      <c r="X294" s="41"/>
      <c r="Y294" s="41"/>
      <c r="Z294" s="38"/>
      <c r="AA294" s="43"/>
    </row>
    <row r="295" spans="15:27" ht="15.75" customHeight="1" x14ac:dyDescent="0.3">
      <c r="O295" s="44"/>
      <c r="P295" s="38"/>
      <c r="Q295" s="41"/>
      <c r="R295" s="41"/>
      <c r="S295" s="41"/>
      <c r="T295" s="42"/>
      <c r="U295" s="41"/>
      <c r="V295" s="41"/>
      <c r="W295" s="41"/>
      <c r="X295" s="41"/>
      <c r="Y295" s="41"/>
      <c r="Z295" s="38"/>
      <c r="AA295" s="43"/>
    </row>
    <row r="296" spans="15:27" ht="15.75" customHeight="1" x14ac:dyDescent="0.3">
      <c r="O296" s="44"/>
      <c r="P296" s="38"/>
      <c r="Q296" s="41"/>
      <c r="R296" s="41"/>
      <c r="S296" s="41"/>
      <c r="T296" s="42"/>
      <c r="U296" s="41"/>
      <c r="V296" s="41"/>
      <c r="W296" s="41"/>
      <c r="X296" s="41"/>
      <c r="Y296" s="41"/>
      <c r="Z296" s="38"/>
      <c r="AA296" s="43"/>
    </row>
    <row r="297" spans="15:27" ht="15.75" customHeight="1" x14ac:dyDescent="0.3">
      <c r="O297" s="44"/>
      <c r="P297" s="38"/>
      <c r="Q297" s="41"/>
      <c r="R297" s="41"/>
      <c r="S297" s="41"/>
      <c r="T297" s="42"/>
      <c r="U297" s="41"/>
      <c r="V297" s="41"/>
      <c r="W297" s="41"/>
      <c r="X297" s="41"/>
      <c r="Y297" s="41"/>
      <c r="Z297" s="38"/>
      <c r="AA297" s="43"/>
    </row>
    <row r="298" spans="15:27" ht="15.75" customHeight="1" x14ac:dyDescent="0.3">
      <c r="O298" s="44"/>
      <c r="P298" s="38"/>
      <c r="Q298" s="41"/>
      <c r="R298" s="41"/>
      <c r="S298" s="41"/>
      <c r="T298" s="42"/>
      <c r="U298" s="41"/>
      <c r="V298" s="41"/>
      <c r="W298" s="41"/>
      <c r="X298" s="41"/>
      <c r="Y298" s="41"/>
      <c r="Z298" s="38"/>
      <c r="AA298" s="43"/>
    </row>
    <row r="299" spans="15:27" ht="15.75" customHeight="1" x14ac:dyDescent="0.3">
      <c r="O299" s="44"/>
      <c r="P299" s="38"/>
      <c r="Q299" s="41"/>
      <c r="R299" s="41"/>
      <c r="S299" s="41"/>
      <c r="T299" s="42"/>
      <c r="U299" s="41"/>
      <c r="V299" s="41"/>
      <c r="W299" s="41"/>
      <c r="X299" s="41"/>
      <c r="Y299" s="41"/>
      <c r="Z299" s="38"/>
      <c r="AA299" s="43"/>
    </row>
    <row r="300" spans="15:27" ht="15.75" customHeight="1" x14ac:dyDescent="0.3">
      <c r="O300" s="44"/>
      <c r="P300" s="38"/>
      <c r="Q300" s="41"/>
      <c r="R300" s="41"/>
      <c r="S300" s="41"/>
      <c r="T300" s="42"/>
      <c r="U300" s="41"/>
      <c r="V300" s="41"/>
      <c r="W300" s="41"/>
      <c r="X300" s="41"/>
      <c r="Y300" s="41"/>
      <c r="Z300" s="38"/>
      <c r="AA300" s="43"/>
    </row>
    <row r="301" spans="15:27" ht="15.75" customHeight="1" x14ac:dyDescent="0.3">
      <c r="O301" s="44"/>
      <c r="P301" s="38"/>
      <c r="Q301" s="41"/>
      <c r="R301" s="41"/>
      <c r="S301" s="41"/>
      <c r="T301" s="42"/>
      <c r="U301" s="41"/>
      <c r="V301" s="41"/>
      <c r="W301" s="41"/>
      <c r="X301" s="41"/>
      <c r="Y301" s="41"/>
      <c r="Z301" s="38"/>
      <c r="AA301" s="43"/>
    </row>
    <row r="302" spans="15:27" ht="15.75" customHeight="1" x14ac:dyDescent="0.3">
      <c r="O302" s="44"/>
      <c r="P302" s="38"/>
      <c r="Q302" s="41"/>
      <c r="R302" s="41"/>
      <c r="S302" s="41"/>
      <c r="T302" s="42"/>
      <c r="U302" s="41"/>
      <c r="V302" s="41"/>
      <c r="W302" s="41"/>
      <c r="X302" s="41"/>
      <c r="Y302" s="41"/>
      <c r="Z302" s="38"/>
      <c r="AA302" s="43"/>
    </row>
    <row r="303" spans="15:27" ht="15.75" customHeight="1" x14ac:dyDescent="0.3">
      <c r="O303" s="44"/>
      <c r="P303" s="38"/>
      <c r="Q303" s="41"/>
      <c r="R303" s="41"/>
      <c r="S303" s="41"/>
      <c r="T303" s="42"/>
      <c r="U303" s="41"/>
      <c r="V303" s="41"/>
      <c r="W303" s="41"/>
      <c r="X303" s="41"/>
      <c r="Y303" s="41"/>
      <c r="Z303" s="38"/>
      <c r="AA303" s="43"/>
    </row>
    <row r="304" spans="15:27" ht="15.75" customHeight="1" x14ac:dyDescent="0.3">
      <c r="O304" s="44"/>
      <c r="P304" s="38"/>
      <c r="Q304" s="41"/>
      <c r="R304" s="41"/>
      <c r="S304" s="41"/>
      <c r="T304" s="42"/>
      <c r="U304" s="41"/>
      <c r="V304" s="41"/>
      <c r="W304" s="41"/>
      <c r="X304" s="41"/>
      <c r="Y304" s="41"/>
      <c r="Z304" s="38"/>
      <c r="AA304" s="43"/>
    </row>
    <row r="305" spans="15:27" ht="15.75" customHeight="1" x14ac:dyDescent="0.3">
      <c r="O305" s="44"/>
      <c r="P305" s="38"/>
      <c r="Q305" s="41"/>
      <c r="R305" s="41"/>
      <c r="S305" s="41"/>
      <c r="T305" s="42"/>
      <c r="U305" s="41"/>
      <c r="V305" s="41"/>
      <c r="W305" s="41"/>
      <c r="X305" s="41"/>
      <c r="Y305" s="41"/>
      <c r="Z305" s="38"/>
      <c r="AA305" s="43"/>
    </row>
    <row r="306" spans="15:27" ht="15.75" customHeight="1" x14ac:dyDescent="0.3">
      <c r="O306" s="44"/>
      <c r="P306" s="38"/>
      <c r="Q306" s="41"/>
      <c r="R306" s="41"/>
      <c r="S306" s="41"/>
      <c r="T306" s="42"/>
      <c r="U306" s="41"/>
      <c r="V306" s="41"/>
      <c r="W306" s="41"/>
      <c r="X306" s="41"/>
      <c r="Y306" s="41"/>
      <c r="Z306" s="38"/>
      <c r="AA306" s="43"/>
    </row>
    <row r="307" spans="15:27" ht="15.75" customHeight="1" x14ac:dyDescent="0.3">
      <c r="O307" s="44"/>
      <c r="P307" s="38"/>
      <c r="Q307" s="41"/>
      <c r="R307" s="41"/>
      <c r="S307" s="41"/>
      <c r="T307" s="42"/>
      <c r="U307" s="41"/>
      <c r="V307" s="41"/>
      <c r="W307" s="41"/>
      <c r="X307" s="41"/>
      <c r="Y307" s="41"/>
      <c r="Z307" s="38"/>
      <c r="AA307" s="43"/>
    </row>
    <row r="308" spans="15:27" ht="15.75" customHeight="1" x14ac:dyDescent="0.3">
      <c r="O308" s="44"/>
      <c r="P308" s="38"/>
      <c r="Q308" s="41"/>
      <c r="R308" s="41"/>
      <c r="S308" s="41"/>
      <c r="T308" s="42"/>
      <c r="U308" s="41"/>
      <c r="V308" s="41"/>
      <c r="W308" s="41"/>
      <c r="X308" s="41"/>
      <c r="Y308" s="41"/>
      <c r="Z308" s="38"/>
      <c r="AA308" s="43"/>
    </row>
    <row r="309" spans="15:27" ht="15.75" customHeight="1" x14ac:dyDescent="0.3">
      <c r="O309" s="44"/>
      <c r="P309" s="38"/>
      <c r="Q309" s="41"/>
      <c r="R309" s="41"/>
      <c r="S309" s="41"/>
      <c r="T309" s="42"/>
      <c r="U309" s="41"/>
      <c r="V309" s="41"/>
      <c r="W309" s="41"/>
      <c r="X309" s="41"/>
      <c r="Y309" s="41"/>
      <c r="Z309" s="38"/>
      <c r="AA309" s="43"/>
    </row>
    <row r="310" spans="15:27" ht="15.75" customHeight="1" x14ac:dyDescent="0.3">
      <c r="O310" s="44"/>
      <c r="P310" s="38"/>
      <c r="Q310" s="41"/>
      <c r="R310" s="41"/>
      <c r="S310" s="41"/>
      <c r="T310" s="42"/>
      <c r="U310" s="41"/>
      <c r="V310" s="41"/>
      <c r="W310" s="41"/>
      <c r="X310" s="41"/>
      <c r="Y310" s="41"/>
      <c r="Z310" s="38"/>
      <c r="AA310" s="43"/>
    </row>
    <row r="311" spans="15:27" ht="15.75" customHeight="1" x14ac:dyDescent="0.3">
      <c r="O311" s="44"/>
      <c r="P311" s="38"/>
      <c r="Q311" s="41"/>
      <c r="R311" s="41"/>
      <c r="S311" s="41"/>
      <c r="T311" s="42"/>
      <c r="U311" s="41"/>
      <c r="V311" s="41"/>
      <c r="W311" s="41"/>
      <c r="X311" s="41"/>
      <c r="Y311" s="41"/>
      <c r="Z311" s="38"/>
      <c r="AA311" s="43"/>
    </row>
    <row r="312" spans="15:27" ht="15.75" customHeight="1" x14ac:dyDescent="0.3">
      <c r="O312" s="44"/>
      <c r="P312" s="38"/>
      <c r="Q312" s="41"/>
      <c r="R312" s="41"/>
      <c r="S312" s="41"/>
      <c r="T312" s="42"/>
      <c r="U312" s="41"/>
      <c r="V312" s="41"/>
      <c r="W312" s="41"/>
      <c r="X312" s="41"/>
      <c r="Y312" s="41"/>
      <c r="Z312" s="38"/>
      <c r="AA312" s="43"/>
    </row>
    <row r="313" spans="15:27" ht="15.75" customHeight="1" x14ac:dyDescent="0.3">
      <c r="O313" s="44"/>
      <c r="P313" s="38"/>
      <c r="Q313" s="41"/>
      <c r="R313" s="41"/>
      <c r="S313" s="41"/>
      <c r="T313" s="42"/>
      <c r="U313" s="41"/>
      <c r="V313" s="41"/>
      <c r="W313" s="41"/>
      <c r="X313" s="41"/>
      <c r="Y313" s="41"/>
      <c r="Z313" s="38"/>
      <c r="AA313" s="43"/>
    </row>
    <row r="314" spans="15:27" ht="15.75" customHeight="1" x14ac:dyDescent="0.3">
      <c r="O314" s="44"/>
      <c r="P314" s="38"/>
      <c r="Q314" s="41"/>
      <c r="R314" s="41"/>
      <c r="S314" s="41"/>
      <c r="T314" s="42"/>
      <c r="U314" s="41"/>
      <c r="V314" s="41"/>
      <c r="W314" s="41"/>
      <c r="X314" s="41"/>
      <c r="Y314" s="41"/>
      <c r="Z314" s="38"/>
      <c r="AA314" s="43"/>
    </row>
    <row r="315" spans="15:27" ht="15.75" customHeight="1" x14ac:dyDescent="0.3">
      <c r="O315" s="44"/>
      <c r="P315" s="38"/>
      <c r="Q315" s="41"/>
      <c r="R315" s="41"/>
      <c r="S315" s="41"/>
      <c r="T315" s="42"/>
      <c r="U315" s="41"/>
      <c r="V315" s="41"/>
      <c r="W315" s="41"/>
      <c r="X315" s="41"/>
      <c r="Y315" s="41"/>
      <c r="Z315" s="38"/>
      <c r="AA315" s="43"/>
    </row>
    <row r="316" spans="15:27" ht="15.75" customHeight="1" x14ac:dyDescent="0.3">
      <c r="O316" s="44"/>
      <c r="P316" s="38"/>
      <c r="Q316" s="41"/>
      <c r="R316" s="41"/>
      <c r="S316" s="41"/>
      <c r="T316" s="42"/>
      <c r="U316" s="41"/>
      <c r="V316" s="41"/>
      <c r="W316" s="41"/>
      <c r="X316" s="41"/>
      <c r="Y316" s="41"/>
      <c r="Z316" s="38"/>
      <c r="AA316" s="43"/>
    </row>
    <row r="317" spans="15:27" ht="15.75" customHeight="1" x14ac:dyDescent="0.3">
      <c r="O317" s="44"/>
      <c r="P317" s="38"/>
      <c r="Q317" s="41"/>
      <c r="R317" s="41"/>
      <c r="S317" s="41"/>
      <c r="T317" s="42"/>
      <c r="U317" s="41"/>
      <c r="V317" s="41"/>
      <c r="W317" s="41"/>
      <c r="X317" s="41"/>
      <c r="Y317" s="41"/>
      <c r="Z317" s="38"/>
      <c r="AA317" s="43"/>
    </row>
    <row r="318" spans="15:27" ht="15.75" customHeight="1" x14ac:dyDescent="0.3">
      <c r="O318" s="44"/>
      <c r="P318" s="38"/>
      <c r="Q318" s="41"/>
      <c r="R318" s="41"/>
      <c r="S318" s="41"/>
      <c r="T318" s="42"/>
      <c r="U318" s="41"/>
      <c r="V318" s="41"/>
      <c r="W318" s="41"/>
      <c r="X318" s="41"/>
      <c r="Y318" s="41"/>
      <c r="Z318" s="38"/>
      <c r="AA318" s="43"/>
    </row>
    <row r="319" spans="15:27" ht="15.75" customHeight="1" x14ac:dyDescent="0.3">
      <c r="O319" s="44"/>
      <c r="P319" s="38"/>
      <c r="Q319" s="41"/>
      <c r="R319" s="41"/>
      <c r="S319" s="41"/>
      <c r="T319" s="42"/>
      <c r="U319" s="41"/>
      <c r="V319" s="41"/>
      <c r="W319" s="41"/>
      <c r="X319" s="41"/>
      <c r="Y319" s="41"/>
      <c r="Z319" s="38"/>
      <c r="AA319" s="43"/>
    </row>
    <row r="320" spans="15:27" ht="15.75" customHeight="1" x14ac:dyDescent="0.3">
      <c r="O320" s="44"/>
      <c r="P320" s="38"/>
      <c r="Q320" s="41"/>
      <c r="R320" s="41"/>
      <c r="S320" s="41"/>
      <c r="T320" s="42"/>
      <c r="U320" s="41"/>
      <c r="V320" s="41"/>
      <c r="W320" s="41"/>
      <c r="X320" s="41"/>
      <c r="Y320" s="41"/>
      <c r="Z320" s="38"/>
      <c r="AA320" s="43"/>
    </row>
    <row r="321" spans="15:27" ht="15.75" customHeight="1" x14ac:dyDescent="0.3">
      <c r="O321" s="44"/>
      <c r="P321" s="38"/>
      <c r="Q321" s="41"/>
      <c r="R321" s="41"/>
      <c r="S321" s="41"/>
      <c r="T321" s="42"/>
      <c r="U321" s="41"/>
      <c r="V321" s="41"/>
      <c r="W321" s="41"/>
      <c r="X321" s="41"/>
      <c r="Y321" s="41"/>
      <c r="Z321" s="38"/>
      <c r="AA321" s="43"/>
    </row>
    <row r="322" spans="15:27" ht="15.75" customHeight="1" x14ac:dyDescent="0.3">
      <c r="O322" s="44"/>
      <c r="P322" s="38"/>
      <c r="Q322" s="41"/>
      <c r="R322" s="41"/>
      <c r="S322" s="41"/>
      <c r="T322" s="42"/>
      <c r="U322" s="41"/>
      <c r="V322" s="41"/>
      <c r="W322" s="41"/>
      <c r="X322" s="41"/>
      <c r="Y322" s="41"/>
      <c r="Z322" s="38"/>
      <c r="AA322" s="43"/>
    </row>
    <row r="323" spans="15:27" ht="15.75" customHeight="1" x14ac:dyDescent="0.3">
      <c r="O323" s="44"/>
      <c r="P323" s="38"/>
      <c r="Q323" s="41"/>
      <c r="R323" s="41"/>
      <c r="S323" s="41"/>
      <c r="T323" s="42"/>
      <c r="U323" s="41"/>
      <c r="V323" s="41"/>
      <c r="W323" s="41"/>
      <c r="X323" s="41"/>
      <c r="Y323" s="41"/>
      <c r="Z323" s="38"/>
      <c r="AA323" s="43"/>
    </row>
    <row r="324" spans="15:27" ht="15.75" customHeight="1" x14ac:dyDescent="0.3">
      <c r="O324" s="44"/>
      <c r="P324" s="38"/>
      <c r="Q324" s="41"/>
      <c r="R324" s="41"/>
      <c r="S324" s="41"/>
      <c r="T324" s="42"/>
      <c r="U324" s="41"/>
      <c r="V324" s="41"/>
      <c r="W324" s="41"/>
      <c r="X324" s="41"/>
      <c r="Y324" s="41"/>
      <c r="Z324" s="38"/>
      <c r="AA324" s="43"/>
    </row>
    <row r="325" spans="15:27" ht="15.75" customHeight="1" x14ac:dyDescent="0.3">
      <c r="O325" s="44"/>
      <c r="P325" s="38"/>
      <c r="Q325" s="41"/>
      <c r="R325" s="41"/>
      <c r="S325" s="41"/>
      <c r="T325" s="42"/>
      <c r="U325" s="41"/>
      <c r="V325" s="41"/>
      <c r="W325" s="41"/>
      <c r="X325" s="41"/>
      <c r="Y325" s="41"/>
      <c r="Z325" s="38"/>
      <c r="AA325" s="43"/>
    </row>
    <row r="326" spans="15:27" ht="15.75" customHeight="1" x14ac:dyDescent="0.3">
      <c r="O326" s="44"/>
      <c r="P326" s="38"/>
      <c r="Q326" s="41"/>
      <c r="R326" s="41"/>
      <c r="S326" s="41"/>
      <c r="T326" s="42"/>
      <c r="U326" s="41"/>
      <c r="V326" s="41"/>
      <c r="W326" s="41"/>
      <c r="X326" s="41"/>
      <c r="Y326" s="41"/>
      <c r="Z326" s="38"/>
      <c r="AA326" s="43"/>
    </row>
    <row r="327" spans="15:27" ht="15.75" customHeight="1" x14ac:dyDescent="0.3">
      <c r="O327" s="44"/>
      <c r="P327" s="38"/>
      <c r="Q327" s="41"/>
      <c r="R327" s="41"/>
      <c r="S327" s="41"/>
      <c r="T327" s="42"/>
      <c r="U327" s="41"/>
      <c r="V327" s="41"/>
      <c r="W327" s="41"/>
      <c r="X327" s="41"/>
      <c r="Y327" s="41"/>
      <c r="Z327" s="38"/>
      <c r="AA327" s="43"/>
    </row>
    <row r="328" spans="15:27" ht="15.75" customHeight="1" x14ac:dyDescent="0.3">
      <c r="O328" s="44"/>
      <c r="P328" s="38"/>
      <c r="Q328" s="41"/>
      <c r="R328" s="41"/>
      <c r="S328" s="41"/>
      <c r="T328" s="42"/>
      <c r="U328" s="41"/>
      <c r="V328" s="41"/>
      <c r="W328" s="41"/>
      <c r="X328" s="41"/>
      <c r="Y328" s="41"/>
      <c r="Z328" s="38"/>
      <c r="AA328" s="43"/>
    </row>
    <row r="329" spans="15:27" ht="15.75" customHeight="1" x14ac:dyDescent="0.3">
      <c r="O329" s="44"/>
      <c r="P329" s="38"/>
      <c r="Q329" s="41"/>
      <c r="R329" s="41"/>
      <c r="S329" s="41"/>
      <c r="T329" s="42"/>
      <c r="U329" s="41"/>
      <c r="V329" s="41"/>
      <c r="W329" s="41"/>
      <c r="X329" s="41"/>
      <c r="Y329" s="41"/>
      <c r="Z329" s="38"/>
      <c r="AA329" s="43"/>
    </row>
    <row r="330" spans="15:27" ht="15.75" customHeight="1" x14ac:dyDescent="0.3">
      <c r="O330" s="44"/>
      <c r="P330" s="38"/>
      <c r="Q330" s="41"/>
      <c r="R330" s="41"/>
      <c r="S330" s="41"/>
      <c r="T330" s="42"/>
      <c r="U330" s="41"/>
      <c r="V330" s="41"/>
      <c r="W330" s="41"/>
      <c r="X330" s="41"/>
      <c r="Y330" s="41"/>
      <c r="Z330" s="38"/>
      <c r="AA330" s="43"/>
    </row>
    <row r="331" spans="15:27" ht="15.75" customHeight="1" x14ac:dyDescent="0.3">
      <c r="O331" s="44"/>
      <c r="P331" s="38"/>
      <c r="Q331" s="41"/>
      <c r="R331" s="41"/>
      <c r="S331" s="41"/>
      <c r="T331" s="42"/>
      <c r="U331" s="41"/>
      <c r="V331" s="41"/>
      <c r="W331" s="41"/>
      <c r="X331" s="41"/>
      <c r="Y331" s="41"/>
      <c r="Z331" s="38"/>
      <c r="AA331" s="43"/>
    </row>
    <row r="332" spans="15:27" ht="15.75" customHeight="1" x14ac:dyDescent="0.3">
      <c r="O332" s="44"/>
      <c r="P332" s="38"/>
      <c r="Q332" s="41"/>
      <c r="R332" s="41"/>
      <c r="S332" s="41"/>
      <c r="T332" s="42"/>
      <c r="U332" s="41"/>
      <c r="V332" s="41"/>
      <c r="W332" s="41"/>
      <c r="X332" s="41"/>
      <c r="Y332" s="41"/>
      <c r="Z332" s="38"/>
      <c r="AA332" s="43"/>
    </row>
    <row r="333" spans="15:27" ht="15.75" customHeight="1" x14ac:dyDescent="0.3">
      <c r="O333" s="44"/>
      <c r="P333" s="38"/>
      <c r="Q333" s="41"/>
      <c r="R333" s="41"/>
      <c r="S333" s="41"/>
      <c r="T333" s="42"/>
      <c r="U333" s="41"/>
      <c r="V333" s="41"/>
      <c r="W333" s="41"/>
      <c r="X333" s="41"/>
      <c r="Y333" s="41"/>
      <c r="Z333" s="38"/>
      <c r="AA333" s="43"/>
    </row>
    <row r="334" spans="15:27" ht="15.75" customHeight="1" x14ac:dyDescent="0.3">
      <c r="O334" s="44"/>
      <c r="P334" s="38"/>
      <c r="Q334" s="41"/>
      <c r="R334" s="41"/>
      <c r="S334" s="41"/>
      <c r="T334" s="42"/>
      <c r="U334" s="41"/>
      <c r="V334" s="41"/>
      <c r="W334" s="41"/>
      <c r="X334" s="41"/>
      <c r="Y334" s="41"/>
      <c r="Z334" s="38"/>
      <c r="AA334" s="43"/>
    </row>
    <row r="335" spans="15:27" ht="15.75" customHeight="1" x14ac:dyDescent="0.3">
      <c r="O335" s="44"/>
      <c r="P335" s="38"/>
      <c r="Q335" s="41"/>
      <c r="R335" s="41"/>
      <c r="S335" s="41"/>
      <c r="T335" s="42"/>
      <c r="U335" s="41"/>
      <c r="V335" s="41"/>
      <c r="W335" s="41"/>
      <c r="X335" s="41"/>
      <c r="Y335" s="41"/>
      <c r="Z335" s="38"/>
      <c r="AA335" s="43"/>
    </row>
    <row r="336" spans="15:27" ht="15.75" customHeight="1" x14ac:dyDescent="0.3">
      <c r="O336" s="44"/>
      <c r="P336" s="38"/>
      <c r="Q336" s="41"/>
      <c r="R336" s="41"/>
      <c r="S336" s="41"/>
      <c r="T336" s="42"/>
      <c r="U336" s="41"/>
      <c r="V336" s="41"/>
      <c r="W336" s="41"/>
      <c r="X336" s="41"/>
      <c r="Y336" s="41"/>
      <c r="Z336" s="38"/>
      <c r="AA336" s="43"/>
    </row>
    <row r="337" spans="15:27" ht="15.75" customHeight="1" x14ac:dyDescent="0.3">
      <c r="O337" s="44"/>
      <c r="P337" s="38"/>
      <c r="Q337" s="41"/>
      <c r="R337" s="41"/>
      <c r="S337" s="41"/>
      <c r="T337" s="42"/>
      <c r="U337" s="41"/>
      <c r="V337" s="41"/>
      <c r="W337" s="41"/>
      <c r="X337" s="41"/>
      <c r="Y337" s="41"/>
      <c r="Z337" s="38"/>
      <c r="AA337" s="43"/>
    </row>
    <row r="338" spans="15:27" ht="15.75" customHeight="1" x14ac:dyDescent="0.3">
      <c r="O338" s="44"/>
      <c r="P338" s="38"/>
      <c r="Q338" s="41"/>
      <c r="R338" s="41"/>
      <c r="S338" s="41"/>
      <c r="T338" s="42"/>
      <c r="U338" s="41"/>
      <c r="V338" s="41"/>
      <c r="W338" s="41"/>
      <c r="X338" s="41"/>
      <c r="Y338" s="41"/>
      <c r="Z338" s="38"/>
      <c r="AA338" s="43"/>
    </row>
    <row r="339" spans="15:27" ht="15.75" customHeight="1" x14ac:dyDescent="0.3">
      <c r="O339" s="44"/>
      <c r="P339" s="38"/>
      <c r="Q339" s="41"/>
      <c r="R339" s="41"/>
      <c r="S339" s="41"/>
      <c r="T339" s="42"/>
      <c r="U339" s="41"/>
      <c r="V339" s="41"/>
      <c r="W339" s="41"/>
      <c r="X339" s="41"/>
      <c r="Y339" s="41"/>
      <c r="Z339" s="38"/>
      <c r="AA339" s="43"/>
    </row>
    <row r="340" spans="15:27" ht="15.75" customHeight="1" x14ac:dyDescent="0.3">
      <c r="O340" s="44"/>
      <c r="P340" s="38"/>
      <c r="Q340" s="41"/>
      <c r="R340" s="41"/>
      <c r="S340" s="41"/>
      <c r="T340" s="42"/>
      <c r="U340" s="41"/>
      <c r="V340" s="41"/>
      <c r="W340" s="41"/>
      <c r="X340" s="41"/>
      <c r="Y340" s="41"/>
      <c r="Z340" s="38"/>
      <c r="AA340" s="43"/>
    </row>
    <row r="341" spans="15:27" ht="15.75" customHeight="1" x14ac:dyDescent="0.3">
      <c r="O341" s="44"/>
      <c r="P341" s="38"/>
      <c r="Q341" s="41"/>
      <c r="R341" s="41"/>
      <c r="S341" s="41"/>
      <c r="T341" s="42"/>
      <c r="U341" s="41"/>
      <c r="V341" s="41"/>
      <c r="W341" s="41"/>
      <c r="X341" s="41"/>
      <c r="Y341" s="41"/>
      <c r="Z341" s="38"/>
      <c r="AA341" s="43"/>
    </row>
    <row r="342" spans="15:27" ht="15.75" customHeight="1" x14ac:dyDescent="0.3">
      <c r="O342" s="44"/>
      <c r="P342" s="38"/>
      <c r="Q342" s="41"/>
      <c r="R342" s="41"/>
      <c r="S342" s="41"/>
      <c r="T342" s="42"/>
      <c r="U342" s="41"/>
      <c r="V342" s="41"/>
      <c r="W342" s="41"/>
      <c r="X342" s="41"/>
      <c r="Y342" s="41"/>
      <c r="Z342" s="38"/>
      <c r="AA342" s="43"/>
    </row>
    <row r="343" spans="15:27" ht="15.75" customHeight="1" x14ac:dyDescent="0.3">
      <c r="O343" s="44"/>
      <c r="P343" s="38"/>
      <c r="Q343" s="41"/>
      <c r="R343" s="41"/>
      <c r="S343" s="41"/>
      <c r="T343" s="42"/>
      <c r="U343" s="41"/>
      <c r="V343" s="41"/>
      <c r="W343" s="41"/>
      <c r="X343" s="41"/>
      <c r="Y343" s="41"/>
      <c r="Z343" s="38"/>
      <c r="AA343" s="43"/>
    </row>
    <row r="344" spans="15:27" ht="15.75" customHeight="1" x14ac:dyDescent="0.3">
      <c r="O344" s="44"/>
      <c r="P344" s="38"/>
      <c r="Q344" s="41"/>
      <c r="R344" s="41"/>
      <c r="S344" s="41"/>
      <c r="T344" s="42"/>
      <c r="U344" s="41"/>
      <c r="V344" s="41"/>
      <c r="W344" s="41"/>
      <c r="X344" s="41"/>
      <c r="Y344" s="41"/>
      <c r="Z344" s="38"/>
      <c r="AA344" s="43"/>
    </row>
    <row r="345" spans="15:27" ht="15.75" customHeight="1" x14ac:dyDescent="0.3">
      <c r="O345" s="44"/>
      <c r="P345" s="38"/>
      <c r="Q345" s="41"/>
      <c r="R345" s="41"/>
      <c r="S345" s="41"/>
      <c r="T345" s="42"/>
      <c r="U345" s="41"/>
      <c r="V345" s="41"/>
      <c r="W345" s="41"/>
      <c r="X345" s="41"/>
      <c r="Y345" s="41"/>
      <c r="Z345" s="38"/>
      <c r="AA345" s="43"/>
    </row>
    <row r="346" spans="15:27" ht="15.75" customHeight="1" x14ac:dyDescent="0.3">
      <c r="O346" s="44"/>
      <c r="P346" s="38"/>
      <c r="Q346" s="41"/>
      <c r="R346" s="41"/>
      <c r="S346" s="41"/>
      <c r="T346" s="42"/>
      <c r="U346" s="41"/>
      <c r="V346" s="41"/>
      <c r="W346" s="41"/>
      <c r="X346" s="41"/>
      <c r="Y346" s="41"/>
      <c r="Z346" s="38"/>
      <c r="AA346" s="43"/>
    </row>
    <row r="347" spans="15:27" ht="15.75" customHeight="1" x14ac:dyDescent="0.3">
      <c r="O347" s="44"/>
      <c r="P347" s="38"/>
      <c r="Q347" s="41"/>
      <c r="R347" s="41"/>
      <c r="S347" s="41"/>
      <c r="T347" s="42"/>
      <c r="U347" s="41"/>
      <c r="V347" s="41"/>
      <c r="W347" s="41"/>
      <c r="X347" s="41"/>
      <c r="Y347" s="41"/>
      <c r="Z347" s="38"/>
      <c r="AA347" s="43"/>
    </row>
    <row r="348" spans="15:27" ht="15.75" customHeight="1" x14ac:dyDescent="0.3">
      <c r="O348" s="44"/>
      <c r="P348" s="38"/>
      <c r="Q348" s="41"/>
      <c r="R348" s="41"/>
      <c r="S348" s="41"/>
      <c r="T348" s="42"/>
      <c r="U348" s="41"/>
      <c r="V348" s="41"/>
      <c r="W348" s="41"/>
      <c r="X348" s="41"/>
      <c r="Y348" s="41"/>
      <c r="Z348" s="38"/>
      <c r="AA348" s="43"/>
    </row>
    <row r="349" spans="15:27" ht="15.75" customHeight="1" x14ac:dyDescent="0.3">
      <c r="O349" s="44"/>
      <c r="P349" s="38"/>
      <c r="Q349" s="41"/>
      <c r="R349" s="41"/>
      <c r="S349" s="41"/>
      <c r="T349" s="42"/>
      <c r="U349" s="41"/>
      <c r="V349" s="41"/>
      <c r="W349" s="41"/>
      <c r="X349" s="41"/>
      <c r="Y349" s="41"/>
      <c r="Z349" s="38"/>
      <c r="AA349" s="43"/>
    </row>
    <row r="350" spans="15:27" ht="15.75" customHeight="1" x14ac:dyDescent="0.3">
      <c r="O350" s="44"/>
      <c r="P350" s="38"/>
      <c r="Q350" s="41"/>
      <c r="R350" s="41"/>
      <c r="S350" s="41"/>
      <c r="T350" s="42"/>
      <c r="U350" s="41"/>
      <c r="V350" s="41"/>
      <c r="W350" s="41"/>
      <c r="X350" s="41"/>
      <c r="Y350" s="41"/>
      <c r="Z350" s="38"/>
      <c r="AA350" s="43"/>
    </row>
    <row r="351" spans="15:27" ht="15.75" customHeight="1" x14ac:dyDescent="0.3">
      <c r="O351" s="44"/>
      <c r="P351" s="38"/>
      <c r="Q351" s="41"/>
      <c r="R351" s="41"/>
      <c r="S351" s="41"/>
      <c r="T351" s="42"/>
      <c r="U351" s="41"/>
      <c r="V351" s="41"/>
      <c r="W351" s="41"/>
      <c r="X351" s="41"/>
      <c r="Y351" s="41"/>
      <c r="Z351" s="38"/>
      <c r="AA351" s="43"/>
    </row>
    <row r="352" spans="15:27" ht="15.75" customHeight="1" x14ac:dyDescent="0.3">
      <c r="O352" s="44"/>
      <c r="P352" s="38"/>
      <c r="Q352" s="41"/>
      <c r="R352" s="41"/>
      <c r="S352" s="41"/>
      <c r="T352" s="42"/>
      <c r="U352" s="41"/>
      <c r="V352" s="41"/>
      <c r="W352" s="41"/>
      <c r="X352" s="41"/>
      <c r="Y352" s="41"/>
      <c r="Z352" s="38"/>
      <c r="AA352" s="43"/>
    </row>
    <row r="353" spans="15:27" ht="15.75" customHeight="1" x14ac:dyDescent="0.3">
      <c r="O353" s="44"/>
      <c r="P353" s="38"/>
      <c r="Q353" s="41"/>
      <c r="R353" s="41"/>
      <c r="S353" s="41"/>
      <c r="T353" s="42"/>
      <c r="U353" s="41"/>
      <c r="V353" s="41"/>
      <c r="W353" s="41"/>
      <c r="X353" s="41"/>
      <c r="Y353" s="41"/>
      <c r="Z353" s="38"/>
      <c r="AA353" s="43"/>
    </row>
    <row r="354" spans="15:27" ht="15.75" customHeight="1" x14ac:dyDescent="0.3">
      <c r="O354" s="44"/>
      <c r="P354" s="38"/>
      <c r="Q354" s="41"/>
      <c r="R354" s="41"/>
      <c r="S354" s="41"/>
      <c r="T354" s="42"/>
      <c r="U354" s="41"/>
      <c r="V354" s="41"/>
      <c r="W354" s="41"/>
      <c r="X354" s="41"/>
      <c r="Y354" s="41"/>
      <c r="Z354" s="38"/>
      <c r="AA354" s="43"/>
    </row>
    <row r="355" spans="15:27" ht="15.75" customHeight="1" x14ac:dyDescent="0.3">
      <c r="O355" s="44"/>
      <c r="P355" s="38"/>
      <c r="Q355" s="41"/>
      <c r="R355" s="41"/>
      <c r="S355" s="41"/>
      <c r="T355" s="42"/>
      <c r="U355" s="41"/>
      <c r="V355" s="41"/>
      <c r="W355" s="41"/>
      <c r="X355" s="41"/>
      <c r="Y355" s="41"/>
      <c r="Z355" s="38"/>
      <c r="AA355" s="43"/>
    </row>
    <row r="356" spans="15:27" ht="15.75" customHeight="1" x14ac:dyDescent="0.3">
      <c r="O356" s="44"/>
      <c r="P356" s="38"/>
      <c r="Q356" s="41"/>
      <c r="R356" s="41"/>
      <c r="S356" s="41"/>
      <c r="T356" s="42"/>
      <c r="U356" s="41"/>
      <c r="V356" s="41"/>
      <c r="W356" s="41"/>
      <c r="X356" s="41"/>
      <c r="Y356" s="41"/>
      <c r="Z356" s="38"/>
      <c r="AA356" s="43"/>
    </row>
    <row r="357" spans="15:27" ht="15.75" customHeight="1" x14ac:dyDescent="0.3">
      <c r="O357" s="44"/>
      <c r="P357" s="38"/>
      <c r="Q357" s="41"/>
      <c r="R357" s="41"/>
      <c r="S357" s="41"/>
      <c r="T357" s="42"/>
      <c r="U357" s="41"/>
      <c r="V357" s="41"/>
      <c r="W357" s="41"/>
      <c r="X357" s="41"/>
      <c r="Y357" s="41"/>
      <c r="Z357" s="38"/>
      <c r="AA357" s="43"/>
    </row>
    <row r="358" spans="15:27" ht="15.75" customHeight="1" x14ac:dyDescent="0.3">
      <c r="O358" s="44"/>
      <c r="P358" s="38"/>
      <c r="Q358" s="41"/>
      <c r="R358" s="41"/>
      <c r="S358" s="41"/>
      <c r="T358" s="42"/>
      <c r="U358" s="41"/>
      <c r="V358" s="41"/>
      <c r="W358" s="41"/>
      <c r="X358" s="41"/>
      <c r="Y358" s="41"/>
      <c r="Z358" s="38"/>
      <c r="AA358" s="43"/>
    </row>
    <row r="359" spans="15:27" ht="15.75" customHeight="1" x14ac:dyDescent="0.3">
      <c r="O359" s="44"/>
      <c r="P359" s="38"/>
      <c r="Q359" s="41"/>
      <c r="R359" s="41"/>
      <c r="S359" s="41"/>
      <c r="T359" s="42"/>
      <c r="U359" s="41"/>
      <c r="V359" s="41"/>
      <c r="W359" s="41"/>
      <c r="X359" s="41"/>
      <c r="Y359" s="41"/>
      <c r="Z359" s="38"/>
      <c r="AA359" s="43"/>
    </row>
    <row r="360" spans="15:27" ht="15.75" customHeight="1" x14ac:dyDescent="0.3">
      <c r="O360" s="44"/>
      <c r="P360" s="38"/>
      <c r="Q360" s="41"/>
      <c r="R360" s="41"/>
      <c r="S360" s="41"/>
      <c r="T360" s="42"/>
      <c r="U360" s="41"/>
      <c r="V360" s="41"/>
      <c r="W360" s="41"/>
      <c r="X360" s="41"/>
      <c r="Y360" s="41"/>
      <c r="Z360" s="38"/>
      <c r="AA360" s="43"/>
    </row>
    <row r="361" spans="15:27" ht="15.75" customHeight="1" x14ac:dyDescent="0.3">
      <c r="O361" s="44"/>
      <c r="P361" s="38"/>
      <c r="Q361" s="41"/>
      <c r="R361" s="41"/>
      <c r="S361" s="41"/>
      <c r="T361" s="42"/>
      <c r="U361" s="41"/>
      <c r="V361" s="41"/>
      <c r="W361" s="41"/>
      <c r="X361" s="41"/>
      <c r="Y361" s="41"/>
      <c r="Z361" s="38"/>
      <c r="AA361" s="43"/>
    </row>
    <row r="362" spans="15:27" ht="15.75" customHeight="1" x14ac:dyDescent="0.3">
      <c r="O362" s="44"/>
      <c r="P362" s="38"/>
      <c r="Q362" s="41"/>
      <c r="R362" s="41"/>
      <c r="S362" s="41"/>
      <c r="T362" s="42"/>
      <c r="U362" s="41"/>
      <c r="V362" s="41"/>
      <c r="W362" s="41"/>
      <c r="X362" s="41"/>
      <c r="Y362" s="41"/>
      <c r="Z362" s="38"/>
      <c r="AA362" s="43"/>
    </row>
    <row r="363" spans="15:27" ht="15.75" customHeight="1" x14ac:dyDescent="0.3">
      <c r="O363" s="44"/>
      <c r="P363" s="38"/>
      <c r="Q363" s="41"/>
      <c r="R363" s="41"/>
      <c r="S363" s="41"/>
      <c r="T363" s="42"/>
      <c r="U363" s="41"/>
      <c r="V363" s="41"/>
      <c r="W363" s="41"/>
      <c r="X363" s="41"/>
      <c r="Y363" s="41"/>
      <c r="Z363" s="38"/>
      <c r="AA363" s="43"/>
    </row>
    <row r="364" spans="15:27" ht="15.75" customHeight="1" x14ac:dyDescent="0.3">
      <c r="O364" s="44"/>
      <c r="P364" s="38"/>
      <c r="Q364" s="41"/>
      <c r="R364" s="41"/>
      <c r="S364" s="41"/>
      <c r="T364" s="42"/>
      <c r="U364" s="41"/>
      <c r="V364" s="41"/>
      <c r="W364" s="41"/>
      <c r="X364" s="41"/>
      <c r="Y364" s="41"/>
      <c r="Z364" s="38"/>
      <c r="AA364" s="43"/>
    </row>
    <row r="365" spans="15:27" ht="15.75" customHeight="1" x14ac:dyDescent="0.3">
      <c r="O365" s="44"/>
      <c r="P365" s="38"/>
      <c r="Q365" s="41"/>
      <c r="R365" s="41"/>
      <c r="S365" s="41"/>
      <c r="T365" s="42"/>
      <c r="U365" s="41"/>
      <c r="V365" s="41"/>
      <c r="W365" s="41"/>
      <c r="X365" s="41"/>
      <c r="Y365" s="41"/>
      <c r="Z365" s="38"/>
      <c r="AA365" s="43"/>
    </row>
    <row r="366" spans="15:27" ht="15.75" customHeight="1" x14ac:dyDescent="0.3">
      <c r="O366" s="44"/>
      <c r="P366" s="38"/>
      <c r="Q366" s="41"/>
      <c r="R366" s="41"/>
      <c r="S366" s="41"/>
      <c r="T366" s="42"/>
      <c r="U366" s="41"/>
      <c r="V366" s="41"/>
      <c r="W366" s="41"/>
      <c r="X366" s="41"/>
      <c r="Y366" s="41"/>
      <c r="Z366" s="38"/>
      <c r="AA366" s="43"/>
    </row>
    <row r="367" spans="15:27" ht="15.75" customHeight="1" x14ac:dyDescent="0.3">
      <c r="O367" s="44"/>
      <c r="P367" s="38"/>
      <c r="Q367" s="41"/>
      <c r="R367" s="41"/>
      <c r="S367" s="41"/>
      <c r="T367" s="42"/>
      <c r="U367" s="41"/>
      <c r="V367" s="41"/>
      <c r="W367" s="41"/>
      <c r="X367" s="41"/>
      <c r="Y367" s="41"/>
      <c r="Z367" s="38"/>
      <c r="AA367" s="43"/>
    </row>
    <row r="368" spans="15:27" ht="15.75" customHeight="1" x14ac:dyDescent="0.3">
      <c r="O368" s="44"/>
      <c r="P368" s="38"/>
      <c r="Q368" s="41"/>
      <c r="R368" s="41"/>
      <c r="S368" s="41"/>
      <c r="T368" s="42"/>
      <c r="U368" s="41"/>
      <c r="V368" s="41"/>
      <c r="W368" s="41"/>
      <c r="X368" s="41"/>
      <c r="Y368" s="41"/>
      <c r="Z368" s="38"/>
      <c r="AA368" s="43"/>
    </row>
    <row r="369" spans="15:27" ht="15.75" customHeight="1" x14ac:dyDescent="0.3">
      <c r="O369" s="44"/>
      <c r="P369" s="38"/>
      <c r="Q369" s="41"/>
      <c r="R369" s="41"/>
      <c r="S369" s="41"/>
      <c r="T369" s="42"/>
      <c r="U369" s="41"/>
      <c r="V369" s="41"/>
      <c r="W369" s="41"/>
      <c r="X369" s="41"/>
      <c r="Y369" s="41"/>
      <c r="Z369" s="38"/>
      <c r="AA369" s="43"/>
    </row>
    <row r="370" spans="15:27" ht="15.75" customHeight="1" x14ac:dyDescent="0.3">
      <c r="O370" s="44"/>
      <c r="P370" s="38"/>
      <c r="Q370" s="41"/>
      <c r="R370" s="41"/>
      <c r="S370" s="41"/>
      <c r="T370" s="42"/>
      <c r="U370" s="41"/>
      <c r="V370" s="41"/>
      <c r="W370" s="41"/>
      <c r="X370" s="41"/>
      <c r="Y370" s="41"/>
      <c r="Z370" s="38"/>
      <c r="AA370" s="43"/>
    </row>
    <row r="371" spans="15:27" ht="15.75" customHeight="1" x14ac:dyDescent="0.3">
      <c r="O371" s="44"/>
      <c r="P371" s="38"/>
      <c r="Q371" s="41"/>
      <c r="R371" s="41"/>
      <c r="S371" s="41"/>
      <c r="T371" s="42"/>
      <c r="U371" s="41"/>
      <c r="V371" s="41"/>
      <c r="W371" s="41"/>
      <c r="X371" s="41"/>
      <c r="Y371" s="41"/>
      <c r="Z371" s="38"/>
      <c r="AA371" s="43"/>
    </row>
    <row r="372" spans="15:27" ht="15.75" customHeight="1" x14ac:dyDescent="0.3">
      <c r="O372" s="44"/>
      <c r="P372" s="38"/>
      <c r="Q372" s="41"/>
      <c r="R372" s="41"/>
      <c r="S372" s="41"/>
      <c r="T372" s="42"/>
      <c r="U372" s="41"/>
      <c r="V372" s="41"/>
      <c r="W372" s="41"/>
      <c r="X372" s="41"/>
      <c r="Y372" s="41"/>
      <c r="Z372" s="38"/>
      <c r="AA372" s="43"/>
    </row>
    <row r="373" spans="15:27" ht="15.75" customHeight="1" x14ac:dyDescent="0.3">
      <c r="O373" s="44"/>
      <c r="P373" s="38"/>
      <c r="Q373" s="41"/>
      <c r="R373" s="41"/>
      <c r="S373" s="41"/>
      <c r="T373" s="42"/>
      <c r="U373" s="41"/>
      <c r="V373" s="41"/>
      <c r="W373" s="41"/>
      <c r="X373" s="41"/>
      <c r="Y373" s="41"/>
      <c r="Z373" s="38"/>
      <c r="AA373" s="43"/>
    </row>
    <row r="374" spans="15:27" ht="15.75" customHeight="1" x14ac:dyDescent="0.3">
      <c r="O374" s="44"/>
      <c r="P374" s="38"/>
      <c r="Q374" s="41"/>
      <c r="R374" s="41"/>
      <c r="S374" s="41"/>
      <c r="T374" s="42"/>
      <c r="U374" s="41"/>
      <c r="V374" s="41"/>
      <c r="W374" s="41"/>
      <c r="X374" s="41"/>
      <c r="Y374" s="41"/>
      <c r="Z374" s="38"/>
      <c r="AA374" s="43"/>
    </row>
    <row r="375" spans="15:27" ht="15.75" customHeight="1" x14ac:dyDescent="0.3">
      <c r="O375" s="44"/>
      <c r="P375" s="38"/>
      <c r="Q375" s="41"/>
      <c r="R375" s="41"/>
      <c r="S375" s="41"/>
      <c r="T375" s="42"/>
      <c r="U375" s="41"/>
      <c r="V375" s="41"/>
      <c r="W375" s="41"/>
      <c r="X375" s="41"/>
      <c r="Y375" s="41"/>
      <c r="Z375" s="38"/>
      <c r="AA375" s="43"/>
    </row>
    <row r="376" spans="15:27" ht="15.75" customHeight="1" x14ac:dyDescent="0.3">
      <c r="O376" s="44"/>
      <c r="P376" s="38"/>
      <c r="Q376" s="41"/>
      <c r="R376" s="41"/>
      <c r="S376" s="41"/>
      <c r="T376" s="42"/>
      <c r="U376" s="41"/>
      <c r="V376" s="41"/>
      <c r="W376" s="41"/>
      <c r="X376" s="41"/>
      <c r="Y376" s="41"/>
      <c r="Z376" s="38"/>
      <c r="AA376" s="43"/>
    </row>
    <row r="377" spans="15:27" ht="15.75" customHeight="1" x14ac:dyDescent="0.3">
      <c r="O377" s="44"/>
      <c r="P377" s="38"/>
      <c r="Q377" s="41"/>
      <c r="R377" s="41"/>
      <c r="S377" s="41"/>
      <c r="T377" s="42"/>
      <c r="U377" s="41"/>
      <c r="V377" s="41"/>
      <c r="W377" s="41"/>
      <c r="X377" s="41"/>
      <c r="Y377" s="41"/>
      <c r="Z377" s="38"/>
      <c r="AA377" s="43"/>
    </row>
    <row r="378" spans="15:27" ht="15.75" customHeight="1" x14ac:dyDescent="0.3">
      <c r="O378" s="44"/>
      <c r="P378" s="38"/>
      <c r="Q378" s="41"/>
      <c r="R378" s="41"/>
      <c r="S378" s="41"/>
      <c r="T378" s="42"/>
      <c r="U378" s="41"/>
      <c r="V378" s="41"/>
      <c r="W378" s="41"/>
      <c r="X378" s="41"/>
      <c r="Y378" s="41"/>
      <c r="Z378" s="38"/>
      <c r="AA378" s="43"/>
    </row>
    <row r="379" spans="15:27" ht="15.75" customHeight="1" x14ac:dyDescent="0.3">
      <c r="O379" s="44"/>
      <c r="P379" s="38"/>
      <c r="Q379" s="41"/>
      <c r="R379" s="41"/>
      <c r="S379" s="41"/>
      <c r="T379" s="42"/>
      <c r="U379" s="41"/>
      <c r="V379" s="41"/>
      <c r="W379" s="41"/>
      <c r="X379" s="41"/>
      <c r="Y379" s="41"/>
      <c r="Z379" s="38"/>
      <c r="AA379" s="43"/>
    </row>
    <row r="380" spans="15:27" ht="15.75" customHeight="1" x14ac:dyDescent="0.3">
      <c r="O380" s="44"/>
      <c r="P380" s="38"/>
      <c r="Q380" s="41"/>
      <c r="R380" s="41"/>
      <c r="S380" s="41"/>
      <c r="T380" s="42"/>
      <c r="U380" s="41"/>
      <c r="V380" s="41"/>
      <c r="W380" s="41"/>
      <c r="X380" s="41"/>
      <c r="Y380" s="41"/>
      <c r="Z380" s="38"/>
      <c r="AA380" s="43"/>
    </row>
    <row r="381" spans="15:27" ht="15.75" customHeight="1" x14ac:dyDescent="0.3">
      <c r="O381" s="44"/>
      <c r="P381" s="38"/>
      <c r="Q381" s="41"/>
      <c r="R381" s="41"/>
      <c r="S381" s="41"/>
      <c r="T381" s="42"/>
      <c r="U381" s="41"/>
      <c r="V381" s="41"/>
      <c r="W381" s="41"/>
      <c r="X381" s="41"/>
      <c r="Y381" s="41"/>
      <c r="Z381" s="38"/>
      <c r="AA381" s="43"/>
    </row>
    <row r="382" spans="15:27" ht="15.75" customHeight="1" x14ac:dyDescent="0.3">
      <c r="O382" s="44"/>
      <c r="P382" s="38"/>
      <c r="Q382" s="41"/>
      <c r="R382" s="41"/>
      <c r="S382" s="41"/>
      <c r="T382" s="42"/>
      <c r="U382" s="41"/>
      <c r="V382" s="41"/>
      <c r="W382" s="41"/>
      <c r="X382" s="41"/>
      <c r="Y382" s="41"/>
      <c r="Z382" s="38"/>
      <c r="AA382" s="43"/>
    </row>
    <row r="383" spans="15:27" ht="15.75" customHeight="1" x14ac:dyDescent="0.3">
      <c r="O383" s="44"/>
      <c r="P383" s="38"/>
      <c r="Q383" s="41"/>
      <c r="R383" s="41"/>
      <c r="S383" s="41"/>
      <c r="T383" s="42"/>
      <c r="U383" s="41"/>
      <c r="V383" s="41"/>
      <c r="W383" s="41"/>
      <c r="X383" s="41"/>
      <c r="Y383" s="41"/>
      <c r="Z383" s="38"/>
      <c r="AA383" s="43"/>
    </row>
    <row r="384" spans="15:27" ht="15.75" customHeight="1" x14ac:dyDescent="0.3">
      <c r="O384" s="44"/>
      <c r="P384" s="38"/>
      <c r="Q384" s="41"/>
      <c r="R384" s="41"/>
      <c r="S384" s="41"/>
      <c r="T384" s="42"/>
      <c r="U384" s="41"/>
      <c r="V384" s="41"/>
      <c r="W384" s="41"/>
      <c r="X384" s="41"/>
      <c r="Y384" s="41"/>
      <c r="Z384" s="38"/>
      <c r="AA384" s="43"/>
    </row>
    <row r="385" spans="15:27" ht="15.75" customHeight="1" x14ac:dyDescent="0.3">
      <c r="O385" s="44"/>
      <c r="P385" s="38"/>
      <c r="Q385" s="41"/>
      <c r="R385" s="41"/>
      <c r="S385" s="41"/>
      <c r="T385" s="42"/>
      <c r="U385" s="41"/>
      <c r="V385" s="41"/>
      <c r="W385" s="41"/>
      <c r="X385" s="41"/>
      <c r="Y385" s="41"/>
      <c r="Z385" s="38"/>
      <c r="AA385" s="43"/>
    </row>
    <row r="386" spans="15:27" ht="15.75" customHeight="1" x14ac:dyDescent="0.3">
      <c r="O386" s="44"/>
      <c r="P386" s="38"/>
      <c r="Q386" s="41"/>
      <c r="R386" s="41"/>
      <c r="S386" s="41"/>
      <c r="T386" s="42"/>
      <c r="U386" s="41"/>
      <c r="V386" s="41"/>
      <c r="W386" s="41"/>
      <c r="X386" s="41"/>
      <c r="Y386" s="41"/>
      <c r="Z386" s="38"/>
      <c r="AA386" s="43"/>
    </row>
    <row r="387" spans="15:27" ht="15.75" customHeight="1" x14ac:dyDescent="0.3">
      <c r="O387" s="44"/>
      <c r="P387" s="38"/>
      <c r="Q387" s="41"/>
      <c r="R387" s="41"/>
      <c r="S387" s="41"/>
      <c r="T387" s="42"/>
      <c r="U387" s="41"/>
      <c r="V387" s="41"/>
      <c r="W387" s="41"/>
      <c r="X387" s="41"/>
      <c r="Y387" s="41"/>
      <c r="Z387" s="38"/>
      <c r="AA387" s="43"/>
    </row>
    <row r="388" spans="15:27" ht="15.75" customHeight="1" x14ac:dyDescent="0.3">
      <c r="O388" s="44"/>
      <c r="P388" s="38"/>
      <c r="Q388" s="41"/>
      <c r="R388" s="41"/>
      <c r="S388" s="41"/>
      <c r="T388" s="42"/>
      <c r="U388" s="41"/>
      <c r="V388" s="41"/>
      <c r="W388" s="41"/>
      <c r="X388" s="41"/>
      <c r="Y388" s="41"/>
      <c r="Z388" s="38"/>
      <c r="AA388" s="43"/>
    </row>
    <row r="389" spans="15:27" ht="15.75" customHeight="1" x14ac:dyDescent="0.3">
      <c r="O389" s="44"/>
      <c r="P389" s="38"/>
      <c r="Q389" s="41"/>
      <c r="R389" s="41"/>
      <c r="S389" s="41"/>
      <c r="T389" s="42"/>
      <c r="U389" s="41"/>
      <c r="V389" s="41"/>
      <c r="W389" s="41"/>
      <c r="X389" s="41"/>
      <c r="Y389" s="41"/>
      <c r="Z389" s="38"/>
      <c r="AA389" s="43"/>
    </row>
    <row r="390" spans="15:27" ht="15.75" customHeight="1" x14ac:dyDescent="0.3">
      <c r="O390" s="44"/>
      <c r="P390" s="38"/>
      <c r="Q390" s="41"/>
      <c r="R390" s="41"/>
      <c r="S390" s="41"/>
      <c r="T390" s="42"/>
      <c r="U390" s="41"/>
      <c r="V390" s="41"/>
      <c r="W390" s="41"/>
      <c r="X390" s="41"/>
      <c r="Y390" s="41"/>
      <c r="Z390" s="38"/>
      <c r="AA390" s="43"/>
    </row>
    <row r="391" spans="15:27" ht="15.75" customHeight="1" x14ac:dyDescent="0.3">
      <c r="O391" s="44"/>
      <c r="P391" s="38"/>
      <c r="Q391" s="41"/>
      <c r="R391" s="41"/>
      <c r="S391" s="41"/>
      <c r="T391" s="42"/>
      <c r="U391" s="41"/>
      <c r="V391" s="41"/>
      <c r="W391" s="41"/>
      <c r="X391" s="41"/>
      <c r="Y391" s="41"/>
      <c r="Z391" s="38"/>
      <c r="AA391" s="43"/>
    </row>
    <row r="392" spans="15:27" ht="15.75" customHeight="1" x14ac:dyDescent="0.3">
      <c r="O392" s="44"/>
      <c r="P392" s="38"/>
      <c r="Q392" s="41"/>
      <c r="R392" s="41"/>
      <c r="S392" s="41"/>
      <c r="T392" s="42"/>
      <c r="U392" s="41"/>
      <c r="V392" s="41"/>
      <c r="W392" s="41"/>
      <c r="X392" s="41"/>
      <c r="Y392" s="41"/>
      <c r="Z392" s="38"/>
      <c r="AA392" s="43"/>
    </row>
    <row r="393" spans="15:27" ht="15.75" customHeight="1" x14ac:dyDescent="0.3">
      <c r="O393" s="44"/>
      <c r="P393" s="38"/>
      <c r="Q393" s="41"/>
      <c r="R393" s="41"/>
      <c r="S393" s="41"/>
      <c r="T393" s="42"/>
      <c r="U393" s="41"/>
      <c r="V393" s="41"/>
      <c r="W393" s="41"/>
      <c r="X393" s="41"/>
      <c r="Y393" s="41"/>
      <c r="Z393" s="38"/>
      <c r="AA393" s="43"/>
    </row>
    <row r="394" spans="15:27" ht="15.75" customHeight="1" x14ac:dyDescent="0.3">
      <c r="O394" s="44"/>
      <c r="P394" s="38"/>
      <c r="Q394" s="41"/>
      <c r="R394" s="41"/>
      <c r="S394" s="41"/>
      <c r="T394" s="42"/>
      <c r="U394" s="41"/>
      <c r="V394" s="41"/>
      <c r="W394" s="41"/>
      <c r="X394" s="41"/>
      <c r="Y394" s="41"/>
      <c r="Z394" s="38"/>
      <c r="AA394" s="43"/>
    </row>
    <row r="395" spans="15:27" ht="15.75" customHeight="1" x14ac:dyDescent="0.3">
      <c r="O395" s="44"/>
      <c r="P395" s="38"/>
      <c r="Q395" s="41"/>
      <c r="R395" s="41"/>
      <c r="S395" s="41"/>
      <c r="T395" s="42"/>
      <c r="U395" s="41"/>
      <c r="V395" s="41"/>
      <c r="W395" s="41"/>
      <c r="X395" s="41"/>
      <c r="Y395" s="41"/>
      <c r="Z395" s="38"/>
      <c r="AA395" s="43"/>
    </row>
    <row r="396" spans="15:27" ht="15.75" customHeight="1" x14ac:dyDescent="0.3">
      <c r="O396" s="44"/>
      <c r="P396" s="38"/>
      <c r="Q396" s="41"/>
      <c r="R396" s="41"/>
      <c r="S396" s="41"/>
      <c r="T396" s="42"/>
      <c r="U396" s="41"/>
      <c r="V396" s="41"/>
      <c r="W396" s="41"/>
      <c r="X396" s="41"/>
      <c r="Y396" s="41"/>
      <c r="Z396" s="38"/>
      <c r="AA396" s="43"/>
    </row>
    <row r="397" spans="15:27" ht="15.75" customHeight="1" x14ac:dyDescent="0.3">
      <c r="O397" s="44"/>
      <c r="P397" s="38"/>
      <c r="Q397" s="41"/>
      <c r="R397" s="41"/>
      <c r="S397" s="41"/>
      <c r="T397" s="42"/>
      <c r="U397" s="41"/>
      <c r="V397" s="41"/>
      <c r="W397" s="41"/>
      <c r="X397" s="41"/>
      <c r="Y397" s="41"/>
      <c r="Z397" s="38"/>
      <c r="AA397" s="43"/>
    </row>
    <row r="398" spans="15:27" ht="15.75" customHeight="1" x14ac:dyDescent="0.3">
      <c r="O398" s="44"/>
      <c r="P398" s="38"/>
      <c r="Q398" s="41"/>
      <c r="R398" s="41"/>
      <c r="S398" s="41"/>
      <c r="T398" s="42"/>
      <c r="U398" s="41"/>
      <c r="V398" s="41"/>
      <c r="W398" s="41"/>
      <c r="X398" s="41"/>
      <c r="Y398" s="41"/>
      <c r="Z398" s="38"/>
      <c r="AA398" s="43"/>
    </row>
    <row r="399" spans="15:27" ht="15.75" customHeight="1" x14ac:dyDescent="0.3">
      <c r="O399" s="44"/>
      <c r="P399" s="38"/>
      <c r="Q399" s="41"/>
      <c r="R399" s="41"/>
      <c r="S399" s="41"/>
      <c r="T399" s="42"/>
      <c r="U399" s="41"/>
      <c r="V399" s="41"/>
      <c r="W399" s="41"/>
      <c r="X399" s="41"/>
      <c r="Y399" s="41"/>
      <c r="Z399" s="38"/>
      <c r="AA399" s="43"/>
    </row>
    <row r="400" spans="15:27" ht="15.75" customHeight="1" x14ac:dyDescent="0.3">
      <c r="O400" s="44"/>
      <c r="P400" s="38"/>
      <c r="Q400" s="41"/>
      <c r="R400" s="41"/>
      <c r="S400" s="41"/>
      <c r="T400" s="42"/>
      <c r="U400" s="41"/>
      <c r="V400" s="41"/>
      <c r="W400" s="41"/>
      <c r="X400" s="41"/>
      <c r="Y400" s="41"/>
      <c r="Z400" s="38"/>
      <c r="AA400" s="43"/>
    </row>
    <row r="401" spans="15:27" ht="15.75" customHeight="1" x14ac:dyDescent="0.3">
      <c r="O401" s="44"/>
      <c r="P401" s="38"/>
      <c r="Q401" s="41"/>
      <c r="R401" s="41"/>
      <c r="S401" s="41"/>
      <c r="T401" s="42"/>
      <c r="U401" s="41"/>
      <c r="V401" s="41"/>
      <c r="W401" s="41"/>
      <c r="X401" s="41"/>
      <c r="Y401" s="41"/>
      <c r="Z401" s="38"/>
      <c r="AA401" s="43"/>
    </row>
    <row r="402" spans="15:27" ht="15.75" customHeight="1" x14ac:dyDescent="0.3">
      <c r="O402" s="44"/>
      <c r="P402" s="38"/>
      <c r="Q402" s="41"/>
      <c r="R402" s="41"/>
      <c r="S402" s="41"/>
      <c r="T402" s="42"/>
      <c r="U402" s="41"/>
      <c r="V402" s="41"/>
      <c r="W402" s="41"/>
      <c r="X402" s="41"/>
      <c r="Y402" s="41"/>
      <c r="Z402" s="38"/>
      <c r="AA402" s="43"/>
    </row>
    <row r="403" spans="15:27" ht="15.75" customHeight="1" x14ac:dyDescent="0.3">
      <c r="O403" s="44"/>
      <c r="P403" s="38"/>
      <c r="Q403" s="41"/>
      <c r="R403" s="41"/>
      <c r="S403" s="41"/>
      <c r="T403" s="42"/>
      <c r="U403" s="41"/>
      <c r="V403" s="41"/>
      <c r="W403" s="41"/>
      <c r="X403" s="41"/>
      <c r="Y403" s="41"/>
      <c r="Z403" s="38"/>
      <c r="AA403" s="43"/>
    </row>
    <row r="404" spans="15:27" ht="15.75" customHeight="1" x14ac:dyDescent="0.3">
      <c r="O404" s="44"/>
      <c r="P404" s="38"/>
      <c r="Q404" s="41"/>
      <c r="R404" s="41"/>
      <c r="S404" s="41"/>
      <c r="T404" s="42"/>
      <c r="U404" s="41"/>
      <c r="V404" s="41"/>
      <c r="W404" s="41"/>
      <c r="X404" s="41"/>
      <c r="Y404" s="41"/>
      <c r="Z404" s="38"/>
      <c r="AA404" s="43"/>
    </row>
    <row r="405" spans="15:27" ht="15.75" customHeight="1" x14ac:dyDescent="0.3">
      <c r="O405" s="44"/>
      <c r="P405" s="38"/>
      <c r="Q405" s="41"/>
      <c r="R405" s="41"/>
      <c r="S405" s="41"/>
      <c r="T405" s="42"/>
      <c r="U405" s="41"/>
      <c r="V405" s="41"/>
      <c r="W405" s="41"/>
      <c r="X405" s="41"/>
      <c r="Y405" s="41"/>
      <c r="Z405" s="38"/>
      <c r="AA405" s="43"/>
    </row>
    <row r="406" spans="15:27" ht="15.75" customHeight="1" x14ac:dyDescent="0.3">
      <c r="O406" s="44"/>
      <c r="P406" s="38"/>
      <c r="Q406" s="41"/>
      <c r="R406" s="41"/>
      <c r="S406" s="41"/>
      <c r="T406" s="42"/>
      <c r="U406" s="41"/>
      <c r="V406" s="41"/>
      <c r="W406" s="41"/>
      <c r="X406" s="41"/>
      <c r="Y406" s="41"/>
      <c r="Z406" s="38"/>
      <c r="AA406" s="43"/>
    </row>
    <row r="407" spans="15:27" ht="15.75" customHeight="1" x14ac:dyDescent="0.3">
      <c r="O407" s="44"/>
      <c r="P407" s="38"/>
      <c r="Q407" s="41"/>
      <c r="R407" s="41"/>
      <c r="S407" s="41"/>
      <c r="T407" s="42"/>
      <c r="U407" s="41"/>
      <c r="V407" s="41"/>
      <c r="W407" s="41"/>
      <c r="X407" s="41"/>
      <c r="Y407" s="41"/>
      <c r="Z407" s="38"/>
      <c r="AA407" s="43"/>
    </row>
    <row r="408" spans="15:27" ht="15.75" customHeight="1" x14ac:dyDescent="0.3">
      <c r="O408" s="44"/>
      <c r="P408" s="38"/>
      <c r="Q408" s="41"/>
      <c r="R408" s="41"/>
      <c r="S408" s="41"/>
      <c r="T408" s="42"/>
      <c r="U408" s="41"/>
      <c r="V408" s="41"/>
      <c r="W408" s="41"/>
      <c r="X408" s="41"/>
      <c r="Y408" s="41"/>
      <c r="Z408" s="38"/>
      <c r="AA408" s="43"/>
    </row>
    <row r="409" spans="15:27" ht="15.75" customHeight="1" x14ac:dyDescent="0.3">
      <c r="O409" s="44"/>
      <c r="P409" s="38"/>
      <c r="Q409" s="41"/>
      <c r="R409" s="41"/>
      <c r="S409" s="41"/>
      <c r="T409" s="42"/>
      <c r="U409" s="41"/>
      <c r="V409" s="41"/>
      <c r="W409" s="41"/>
      <c r="X409" s="41"/>
      <c r="Y409" s="41"/>
      <c r="Z409" s="38"/>
      <c r="AA409" s="43"/>
    </row>
    <row r="410" spans="15:27" ht="15.75" customHeight="1" x14ac:dyDescent="0.3">
      <c r="O410" s="44"/>
      <c r="P410" s="38"/>
      <c r="Q410" s="41"/>
      <c r="R410" s="41"/>
      <c r="S410" s="41"/>
      <c r="T410" s="42"/>
      <c r="U410" s="41"/>
      <c r="V410" s="41"/>
      <c r="W410" s="41"/>
      <c r="X410" s="41"/>
      <c r="Y410" s="41"/>
      <c r="Z410" s="38"/>
      <c r="AA410" s="43"/>
    </row>
    <row r="411" spans="15:27" ht="15.75" customHeight="1" x14ac:dyDescent="0.3">
      <c r="O411" s="44"/>
      <c r="P411" s="38"/>
      <c r="Q411" s="41"/>
      <c r="R411" s="41"/>
      <c r="S411" s="41"/>
      <c r="T411" s="42"/>
      <c r="U411" s="41"/>
      <c r="V411" s="41"/>
      <c r="W411" s="41"/>
      <c r="X411" s="41"/>
      <c r="Y411" s="41"/>
      <c r="Z411" s="38"/>
      <c r="AA411" s="43"/>
    </row>
    <row r="412" spans="15:27" ht="15.75" customHeight="1" x14ac:dyDescent="0.3">
      <c r="O412" s="44"/>
      <c r="P412" s="38"/>
      <c r="Q412" s="41"/>
      <c r="R412" s="41"/>
      <c r="S412" s="41"/>
      <c r="T412" s="42"/>
      <c r="U412" s="41"/>
      <c r="V412" s="41"/>
      <c r="W412" s="41"/>
      <c r="X412" s="41"/>
      <c r="Y412" s="41"/>
      <c r="Z412" s="38"/>
      <c r="AA412" s="43"/>
    </row>
    <row r="413" spans="15:27" ht="15.75" customHeight="1" x14ac:dyDescent="0.3">
      <c r="O413" s="44"/>
      <c r="P413" s="38"/>
      <c r="Q413" s="41"/>
      <c r="R413" s="41"/>
      <c r="S413" s="41"/>
      <c r="T413" s="42"/>
      <c r="U413" s="41"/>
      <c r="V413" s="41"/>
      <c r="W413" s="41"/>
      <c r="X413" s="41"/>
      <c r="Y413" s="41"/>
      <c r="Z413" s="38"/>
      <c r="AA413" s="43"/>
    </row>
    <row r="414" spans="15:27" ht="15.75" customHeight="1" x14ac:dyDescent="0.3">
      <c r="O414" s="44"/>
      <c r="P414" s="38"/>
      <c r="Q414" s="41"/>
      <c r="R414" s="41"/>
      <c r="S414" s="41"/>
      <c r="T414" s="42"/>
      <c r="U414" s="41"/>
      <c r="V414" s="41"/>
      <c r="W414" s="41"/>
      <c r="X414" s="41"/>
      <c r="Y414" s="41"/>
      <c r="Z414" s="38"/>
      <c r="AA414" s="43"/>
    </row>
    <row r="415" spans="15:27" ht="15.75" customHeight="1" x14ac:dyDescent="0.3">
      <c r="O415" s="44"/>
      <c r="P415" s="38"/>
      <c r="Q415" s="41"/>
      <c r="R415" s="41"/>
      <c r="S415" s="41"/>
      <c r="T415" s="42"/>
      <c r="U415" s="41"/>
      <c r="V415" s="41"/>
      <c r="W415" s="41"/>
      <c r="X415" s="41"/>
      <c r="Y415" s="41"/>
      <c r="Z415" s="38"/>
      <c r="AA415" s="43"/>
    </row>
    <row r="416" spans="15:27" ht="15.75" customHeight="1" x14ac:dyDescent="0.3">
      <c r="O416" s="44"/>
      <c r="P416" s="38"/>
      <c r="Q416" s="41"/>
      <c r="R416" s="41"/>
      <c r="S416" s="41"/>
      <c r="T416" s="42"/>
      <c r="U416" s="41"/>
      <c r="V416" s="41"/>
      <c r="W416" s="41"/>
      <c r="X416" s="41"/>
      <c r="Y416" s="41"/>
      <c r="Z416" s="38"/>
      <c r="AA416" s="43"/>
    </row>
    <row r="417" spans="15:27" ht="15.75" customHeight="1" x14ac:dyDescent="0.3">
      <c r="O417" s="44"/>
      <c r="P417" s="38"/>
      <c r="Q417" s="41"/>
      <c r="R417" s="41"/>
      <c r="S417" s="41"/>
      <c r="T417" s="42"/>
      <c r="U417" s="41"/>
      <c r="V417" s="41"/>
      <c r="W417" s="41"/>
      <c r="X417" s="41"/>
      <c r="Y417" s="41"/>
      <c r="Z417" s="38"/>
      <c r="AA417" s="43"/>
    </row>
    <row r="418" spans="15:27" ht="15.75" customHeight="1" x14ac:dyDescent="0.3">
      <c r="O418" s="44"/>
      <c r="P418" s="38"/>
      <c r="Q418" s="41"/>
      <c r="R418" s="41"/>
      <c r="S418" s="41"/>
      <c r="T418" s="42"/>
      <c r="U418" s="41"/>
      <c r="V418" s="41"/>
      <c r="W418" s="41"/>
      <c r="X418" s="41"/>
      <c r="Y418" s="41"/>
      <c r="Z418" s="38"/>
      <c r="AA418" s="43"/>
    </row>
    <row r="419" spans="15:27" ht="15.75" customHeight="1" x14ac:dyDescent="0.3">
      <c r="O419" s="44"/>
      <c r="P419" s="38"/>
      <c r="Q419" s="41"/>
      <c r="R419" s="41"/>
      <c r="S419" s="41"/>
      <c r="T419" s="42"/>
      <c r="U419" s="41"/>
      <c r="V419" s="41"/>
      <c r="W419" s="41"/>
      <c r="X419" s="41"/>
      <c r="Y419" s="41"/>
      <c r="Z419" s="38"/>
      <c r="AA419" s="43"/>
    </row>
    <row r="420" spans="15:27" ht="15.75" customHeight="1" x14ac:dyDescent="0.3">
      <c r="O420" s="44"/>
      <c r="P420" s="38"/>
      <c r="Q420" s="41"/>
      <c r="R420" s="41"/>
      <c r="S420" s="41"/>
      <c r="T420" s="42"/>
      <c r="U420" s="41"/>
      <c r="V420" s="41"/>
      <c r="W420" s="41"/>
      <c r="X420" s="41"/>
      <c r="Y420" s="41"/>
      <c r="Z420" s="38"/>
      <c r="AA420" s="43"/>
    </row>
    <row r="421" spans="15:27" ht="15.75" customHeight="1" x14ac:dyDescent="0.3">
      <c r="O421" s="44"/>
      <c r="P421" s="38"/>
      <c r="Q421" s="41"/>
      <c r="R421" s="41"/>
      <c r="S421" s="41"/>
      <c r="T421" s="42"/>
      <c r="U421" s="41"/>
      <c r="V421" s="41"/>
      <c r="W421" s="41"/>
      <c r="X421" s="41"/>
      <c r="Y421" s="41"/>
      <c r="Z421" s="38"/>
      <c r="AA421" s="43"/>
    </row>
    <row r="422" spans="15:27" ht="15.75" customHeight="1" x14ac:dyDescent="0.3">
      <c r="O422" s="44"/>
      <c r="P422" s="38"/>
      <c r="Q422" s="41"/>
      <c r="R422" s="41"/>
      <c r="S422" s="41"/>
      <c r="T422" s="42"/>
      <c r="U422" s="41"/>
      <c r="V422" s="41"/>
      <c r="W422" s="41"/>
      <c r="X422" s="41"/>
      <c r="Y422" s="41"/>
      <c r="Z422" s="38"/>
      <c r="AA422" s="43"/>
    </row>
    <row r="423" spans="15:27" ht="15.75" customHeight="1" x14ac:dyDescent="0.3">
      <c r="O423" s="44"/>
      <c r="P423" s="38"/>
      <c r="Q423" s="41"/>
      <c r="R423" s="41"/>
      <c r="S423" s="41"/>
      <c r="T423" s="42"/>
      <c r="U423" s="41"/>
      <c r="V423" s="41"/>
      <c r="W423" s="41"/>
      <c r="X423" s="41"/>
      <c r="Y423" s="41"/>
      <c r="Z423" s="38"/>
      <c r="AA423" s="43"/>
    </row>
    <row r="424" spans="15:27" ht="15.75" customHeight="1" x14ac:dyDescent="0.3">
      <c r="O424" s="44"/>
      <c r="P424" s="38"/>
      <c r="Q424" s="41"/>
      <c r="R424" s="41"/>
      <c r="S424" s="41"/>
      <c r="T424" s="42"/>
      <c r="U424" s="41"/>
      <c r="V424" s="41"/>
      <c r="W424" s="41"/>
      <c r="X424" s="41"/>
      <c r="Y424" s="41"/>
      <c r="Z424" s="38"/>
      <c r="AA424" s="43"/>
    </row>
    <row r="425" spans="15:27" ht="15.75" customHeight="1" x14ac:dyDescent="0.3">
      <c r="O425" s="44"/>
      <c r="P425" s="38"/>
      <c r="Q425" s="41"/>
      <c r="R425" s="41"/>
      <c r="S425" s="41"/>
      <c r="T425" s="42"/>
      <c r="U425" s="41"/>
      <c r="V425" s="41"/>
      <c r="W425" s="41"/>
      <c r="X425" s="41"/>
      <c r="Y425" s="41"/>
      <c r="Z425" s="38"/>
      <c r="AA425" s="43"/>
    </row>
    <row r="426" spans="15:27" ht="15.75" customHeight="1" x14ac:dyDescent="0.3">
      <c r="O426" s="44"/>
      <c r="P426" s="38"/>
      <c r="Q426" s="41"/>
      <c r="R426" s="41"/>
      <c r="S426" s="41"/>
      <c r="T426" s="42"/>
      <c r="U426" s="41"/>
      <c r="V426" s="41"/>
      <c r="W426" s="41"/>
      <c r="X426" s="41"/>
      <c r="Y426" s="41"/>
      <c r="Z426" s="38"/>
      <c r="AA426" s="43"/>
    </row>
    <row r="427" spans="15:27" ht="15.75" customHeight="1" x14ac:dyDescent="0.3">
      <c r="O427" s="44"/>
      <c r="P427" s="38"/>
      <c r="Q427" s="41"/>
      <c r="R427" s="41"/>
      <c r="S427" s="41"/>
      <c r="T427" s="42"/>
      <c r="U427" s="41"/>
      <c r="V427" s="41"/>
      <c r="W427" s="41"/>
      <c r="X427" s="41"/>
      <c r="Y427" s="41"/>
      <c r="Z427" s="38"/>
      <c r="AA427" s="43"/>
    </row>
    <row r="428" spans="15:27" ht="15.75" customHeight="1" x14ac:dyDescent="0.3">
      <c r="O428" s="44"/>
      <c r="P428" s="38"/>
      <c r="Q428" s="41"/>
      <c r="R428" s="41"/>
      <c r="S428" s="41"/>
      <c r="T428" s="42"/>
      <c r="U428" s="41"/>
      <c r="V428" s="41"/>
      <c r="W428" s="41"/>
      <c r="X428" s="41"/>
      <c r="Y428" s="41"/>
      <c r="Z428" s="38"/>
      <c r="AA428" s="43"/>
    </row>
    <row r="429" spans="15:27" ht="15.75" customHeight="1" x14ac:dyDescent="0.3">
      <c r="O429" s="44"/>
      <c r="P429" s="38"/>
      <c r="Q429" s="41"/>
      <c r="R429" s="41"/>
      <c r="S429" s="41"/>
      <c r="T429" s="42"/>
      <c r="U429" s="41"/>
      <c r="V429" s="41"/>
      <c r="W429" s="41"/>
      <c r="X429" s="41"/>
      <c r="Y429" s="41"/>
      <c r="Z429" s="38"/>
      <c r="AA429" s="43"/>
    </row>
    <row r="430" spans="15:27" ht="15.75" customHeight="1" x14ac:dyDescent="0.3">
      <c r="O430" s="44"/>
      <c r="P430" s="38"/>
      <c r="Q430" s="41"/>
      <c r="R430" s="41"/>
      <c r="S430" s="41"/>
      <c r="T430" s="42"/>
      <c r="U430" s="41"/>
      <c r="V430" s="41"/>
      <c r="W430" s="41"/>
      <c r="X430" s="41"/>
      <c r="Y430" s="41"/>
      <c r="Z430" s="38"/>
      <c r="AA430" s="43"/>
    </row>
    <row r="431" spans="15:27" ht="15.75" customHeight="1" x14ac:dyDescent="0.3">
      <c r="O431" s="44"/>
      <c r="P431" s="38"/>
      <c r="Q431" s="41"/>
      <c r="R431" s="41"/>
      <c r="S431" s="41"/>
      <c r="T431" s="42"/>
      <c r="U431" s="41"/>
      <c r="V431" s="41"/>
      <c r="W431" s="41"/>
      <c r="X431" s="41"/>
      <c r="Y431" s="41"/>
      <c r="Z431" s="38"/>
      <c r="AA431" s="43"/>
    </row>
    <row r="432" spans="15:27" ht="15.75" customHeight="1" x14ac:dyDescent="0.3">
      <c r="O432" s="44"/>
      <c r="P432" s="38"/>
      <c r="Q432" s="41"/>
      <c r="R432" s="41"/>
      <c r="S432" s="41"/>
      <c r="T432" s="42"/>
      <c r="U432" s="41"/>
      <c r="V432" s="41"/>
      <c r="W432" s="41"/>
      <c r="X432" s="41"/>
      <c r="Y432" s="41"/>
      <c r="Z432" s="38"/>
      <c r="AA432" s="43"/>
    </row>
    <row r="433" spans="15:27" ht="15.75" customHeight="1" x14ac:dyDescent="0.3">
      <c r="O433" s="44"/>
      <c r="P433" s="38"/>
      <c r="Q433" s="41"/>
      <c r="R433" s="41"/>
      <c r="S433" s="41"/>
      <c r="T433" s="42"/>
      <c r="U433" s="41"/>
      <c r="V433" s="41"/>
      <c r="W433" s="41"/>
      <c r="X433" s="41"/>
      <c r="Y433" s="41"/>
      <c r="Z433" s="38"/>
      <c r="AA433" s="43"/>
    </row>
    <row r="434" spans="15:27" ht="15.75" customHeight="1" x14ac:dyDescent="0.3">
      <c r="O434" s="44"/>
      <c r="P434" s="38"/>
      <c r="Q434" s="41"/>
      <c r="R434" s="41"/>
      <c r="S434" s="41"/>
      <c r="T434" s="42"/>
      <c r="U434" s="41"/>
      <c r="V434" s="41"/>
      <c r="W434" s="41"/>
      <c r="X434" s="41"/>
      <c r="Y434" s="41"/>
      <c r="Z434" s="38"/>
      <c r="AA434" s="43"/>
    </row>
    <row r="435" spans="15:27" ht="15.75" customHeight="1" x14ac:dyDescent="0.3">
      <c r="O435" s="44"/>
      <c r="P435" s="38"/>
      <c r="Q435" s="41"/>
      <c r="R435" s="41"/>
      <c r="S435" s="41"/>
      <c r="T435" s="42"/>
      <c r="U435" s="41"/>
      <c r="V435" s="41"/>
      <c r="W435" s="41"/>
      <c r="X435" s="41"/>
      <c r="Y435" s="41"/>
      <c r="Z435" s="38"/>
      <c r="AA435" s="43"/>
    </row>
    <row r="436" spans="15:27" ht="15.75" customHeight="1" x14ac:dyDescent="0.3">
      <c r="O436" s="44"/>
      <c r="P436" s="38"/>
      <c r="Q436" s="41"/>
      <c r="R436" s="41"/>
      <c r="S436" s="41"/>
      <c r="T436" s="42"/>
      <c r="U436" s="41"/>
      <c r="V436" s="41"/>
      <c r="W436" s="41"/>
      <c r="X436" s="41"/>
      <c r="Y436" s="41"/>
      <c r="Z436" s="38"/>
      <c r="AA436" s="43"/>
    </row>
    <row r="437" spans="15:27" ht="15.75" customHeight="1" x14ac:dyDescent="0.3">
      <c r="O437" s="44"/>
      <c r="P437" s="38"/>
      <c r="Q437" s="41"/>
      <c r="R437" s="41"/>
      <c r="S437" s="41"/>
      <c r="T437" s="42"/>
      <c r="U437" s="41"/>
      <c r="V437" s="41"/>
      <c r="W437" s="41"/>
      <c r="X437" s="41"/>
      <c r="Y437" s="41"/>
      <c r="Z437" s="38"/>
      <c r="AA437" s="43"/>
    </row>
    <row r="438" spans="15:27" ht="15.75" customHeight="1" x14ac:dyDescent="0.3">
      <c r="O438" s="44"/>
      <c r="P438" s="38"/>
      <c r="Q438" s="41"/>
      <c r="R438" s="41"/>
      <c r="S438" s="41"/>
      <c r="T438" s="42"/>
      <c r="U438" s="41"/>
      <c r="V438" s="41"/>
      <c r="W438" s="41"/>
      <c r="X438" s="41"/>
      <c r="Y438" s="41"/>
      <c r="Z438" s="38"/>
      <c r="AA438" s="43"/>
    </row>
    <row r="439" spans="15:27" ht="15.75" customHeight="1" x14ac:dyDescent="0.3">
      <c r="O439" s="44"/>
      <c r="P439" s="38"/>
      <c r="Q439" s="41"/>
      <c r="R439" s="41"/>
      <c r="S439" s="41"/>
      <c r="T439" s="42"/>
      <c r="U439" s="41"/>
      <c r="V439" s="41"/>
      <c r="W439" s="41"/>
      <c r="X439" s="41"/>
      <c r="Y439" s="41"/>
      <c r="Z439" s="38"/>
      <c r="AA439" s="43"/>
    </row>
    <row r="440" spans="15:27" ht="15.75" customHeight="1" x14ac:dyDescent="0.3">
      <c r="O440" s="44"/>
      <c r="P440" s="38"/>
      <c r="Q440" s="41"/>
      <c r="R440" s="41"/>
      <c r="S440" s="41"/>
      <c r="T440" s="42"/>
      <c r="U440" s="41"/>
      <c r="V440" s="41"/>
      <c r="W440" s="41"/>
      <c r="X440" s="41"/>
      <c r="Y440" s="41"/>
      <c r="Z440" s="38"/>
      <c r="AA440" s="43"/>
    </row>
    <row r="441" spans="15:27" ht="15.75" customHeight="1" x14ac:dyDescent="0.3">
      <c r="O441" s="44"/>
      <c r="P441" s="38"/>
      <c r="Q441" s="41"/>
      <c r="R441" s="41"/>
      <c r="S441" s="41"/>
      <c r="T441" s="42"/>
      <c r="U441" s="41"/>
      <c r="V441" s="41"/>
      <c r="W441" s="41"/>
      <c r="X441" s="41"/>
      <c r="Y441" s="41"/>
      <c r="Z441" s="38"/>
      <c r="AA441" s="43"/>
    </row>
    <row r="442" spans="15:27" ht="15.75" customHeight="1" x14ac:dyDescent="0.3">
      <c r="O442" s="44"/>
      <c r="P442" s="38"/>
      <c r="Q442" s="41"/>
      <c r="R442" s="41"/>
      <c r="S442" s="41"/>
      <c r="T442" s="42"/>
      <c r="U442" s="41"/>
      <c r="V442" s="41"/>
      <c r="W442" s="41"/>
      <c r="X442" s="41"/>
      <c r="Y442" s="41"/>
      <c r="Z442" s="38"/>
      <c r="AA442" s="43"/>
    </row>
    <row r="443" spans="15:27" ht="15.75" customHeight="1" x14ac:dyDescent="0.3">
      <c r="O443" s="44"/>
      <c r="P443" s="38"/>
      <c r="Q443" s="41"/>
      <c r="R443" s="41"/>
      <c r="S443" s="41"/>
      <c r="T443" s="42"/>
      <c r="U443" s="41"/>
      <c r="V443" s="41"/>
      <c r="W443" s="41"/>
      <c r="X443" s="41"/>
      <c r="Y443" s="41"/>
      <c r="Z443" s="38"/>
      <c r="AA443" s="43"/>
    </row>
    <row r="444" spans="15:27" ht="15.75" customHeight="1" x14ac:dyDescent="0.3">
      <c r="O444" s="44"/>
      <c r="P444" s="38"/>
      <c r="Q444" s="41"/>
      <c r="R444" s="41"/>
      <c r="S444" s="41"/>
      <c r="T444" s="42"/>
      <c r="U444" s="41"/>
      <c r="V444" s="41"/>
      <c r="W444" s="41"/>
      <c r="X444" s="41"/>
      <c r="Y444" s="41"/>
      <c r="Z444" s="38"/>
      <c r="AA444" s="43"/>
    </row>
    <row r="445" spans="15:27" ht="15.75" customHeight="1" x14ac:dyDescent="0.3">
      <c r="O445" s="44"/>
      <c r="P445" s="38"/>
      <c r="Q445" s="41"/>
      <c r="R445" s="41"/>
      <c r="S445" s="41"/>
      <c r="T445" s="42"/>
      <c r="U445" s="41"/>
      <c r="V445" s="41"/>
      <c r="W445" s="41"/>
      <c r="X445" s="41"/>
      <c r="Y445" s="41"/>
      <c r="Z445" s="38"/>
      <c r="AA445" s="43"/>
    </row>
    <row r="446" spans="15:27" ht="15.75" customHeight="1" x14ac:dyDescent="0.3">
      <c r="O446" s="44"/>
      <c r="P446" s="38"/>
      <c r="Q446" s="41"/>
      <c r="R446" s="41"/>
      <c r="S446" s="41"/>
      <c r="T446" s="42"/>
      <c r="U446" s="41"/>
      <c r="V446" s="41"/>
      <c r="W446" s="41"/>
      <c r="X446" s="41"/>
      <c r="Y446" s="41"/>
      <c r="Z446" s="38"/>
      <c r="AA446" s="43"/>
    </row>
    <row r="447" spans="15:27" ht="15.75" customHeight="1" x14ac:dyDescent="0.3">
      <c r="O447" s="44"/>
      <c r="P447" s="38"/>
      <c r="Q447" s="41"/>
      <c r="R447" s="41"/>
      <c r="S447" s="41"/>
      <c r="T447" s="42"/>
      <c r="U447" s="41"/>
      <c r="V447" s="41"/>
      <c r="W447" s="41"/>
      <c r="X447" s="41"/>
      <c r="Y447" s="41"/>
      <c r="Z447" s="38"/>
      <c r="AA447" s="43"/>
    </row>
    <row r="448" spans="15:27" ht="15.75" customHeight="1" x14ac:dyDescent="0.3">
      <c r="O448" s="44"/>
      <c r="P448" s="38"/>
      <c r="Q448" s="41"/>
      <c r="R448" s="41"/>
      <c r="S448" s="41"/>
      <c r="T448" s="42"/>
      <c r="U448" s="41"/>
      <c r="V448" s="41"/>
      <c r="W448" s="41"/>
      <c r="X448" s="41"/>
      <c r="Y448" s="41"/>
      <c r="Z448" s="38"/>
      <c r="AA448" s="43"/>
    </row>
    <row r="449" spans="15:27" ht="15.75" customHeight="1" x14ac:dyDescent="0.3">
      <c r="O449" s="44"/>
      <c r="P449" s="38"/>
      <c r="Q449" s="41"/>
      <c r="R449" s="41"/>
      <c r="S449" s="41"/>
      <c r="T449" s="42"/>
      <c r="U449" s="41"/>
      <c r="V449" s="41"/>
      <c r="W449" s="41"/>
      <c r="X449" s="41"/>
      <c r="Y449" s="41"/>
      <c r="Z449" s="38"/>
      <c r="AA449" s="43"/>
    </row>
    <row r="450" spans="15:27" ht="15.75" customHeight="1" x14ac:dyDescent="0.3">
      <c r="O450" s="44"/>
      <c r="P450" s="38"/>
      <c r="Q450" s="41"/>
      <c r="R450" s="41"/>
      <c r="S450" s="41"/>
      <c r="T450" s="42"/>
      <c r="U450" s="41"/>
      <c r="V450" s="41"/>
      <c r="W450" s="41"/>
      <c r="X450" s="41"/>
      <c r="Y450" s="41"/>
      <c r="Z450" s="38"/>
      <c r="AA450" s="43"/>
    </row>
    <row r="451" spans="15:27" ht="15.75" customHeight="1" x14ac:dyDescent="0.3">
      <c r="O451" s="44"/>
      <c r="P451" s="38"/>
      <c r="Q451" s="41"/>
      <c r="R451" s="41"/>
      <c r="S451" s="41"/>
      <c r="T451" s="42"/>
      <c r="U451" s="41"/>
      <c r="V451" s="41"/>
      <c r="W451" s="41"/>
      <c r="X451" s="41"/>
      <c r="Y451" s="41"/>
      <c r="Z451" s="38"/>
      <c r="AA451" s="43"/>
    </row>
    <row r="452" spans="15:27" ht="15.75" customHeight="1" x14ac:dyDescent="0.3">
      <c r="O452" s="44"/>
      <c r="P452" s="38"/>
      <c r="Q452" s="41"/>
      <c r="R452" s="41"/>
      <c r="S452" s="41"/>
      <c r="T452" s="42"/>
      <c r="U452" s="41"/>
      <c r="V452" s="41"/>
      <c r="W452" s="41"/>
      <c r="X452" s="41"/>
      <c r="Y452" s="41"/>
      <c r="Z452" s="38"/>
      <c r="AA452" s="43"/>
    </row>
    <row r="453" spans="15:27" ht="15.75" customHeight="1" x14ac:dyDescent="0.3">
      <c r="O453" s="44"/>
      <c r="P453" s="38"/>
      <c r="Q453" s="41"/>
      <c r="R453" s="41"/>
      <c r="S453" s="41"/>
      <c r="T453" s="42"/>
      <c r="U453" s="41"/>
      <c r="V453" s="41"/>
      <c r="W453" s="41"/>
      <c r="X453" s="41"/>
      <c r="Y453" s="41"/>
      <c r="Z453" s="38"/>
      <c r="AA453" s="43"/>
    </row>
    <row r="454" spans="15:27" ht="15.75" customHeight="1" x14ac:dyDescent="0.3">
      <c r="O454" s="44"/>
      <c r="P454" s="38"/>
      <c r="Q454" s="41"/>
      <c r="R454" s="41"/>
      <c r="S454" s="41"/>
      <c r="T454" s="42"/>
      <c r="U454" s="41"/>
      <c r="V454" s="41"/>
      <c r="W454" s="41"/>
      <c r="X454" s="41"/>
      <c r="Y454" s="41"/>
      <c r="Z454" s="38"/>
      <c r="AA454" s="43"/>
    </row>
    <row r="455" spans="15:27" ht="15.75" customHeight="1" x14ac:dyDescent="0.3">
      <c r="O455" s="44"/>
      <c r="P455" s="38"/>
      <c r="Q455" s="41"/>
      <c r="R455" s="41"/>
      <c r="S455" s="41"/>
      <c r="T455" s="42"/>
      <c r="U455" s="41"/>
      <c r="V455" s="41"/>
      <c r="W455" s="41"/>
      <c r="X455" s="41"/>
      <c r="Y455" s="41"/>
      <c r="Z455" s="38"/>
      <c r="AA455" s="43"/>
    </row>
    <row r="456" spans="15:27" ht="15.75" customHeight="1" x14ac:dyDescent="0.3">
      <c r="O456" s="44"/>
      <c r="P456" s="38"/>
      <c r="Q456" s="41"/>
      <c r="R456" s="41"/>
      <c r="S456" s="41"/>
      <c r="T456" s="42"/>
      <c r="U456" s="41"/>
      <c r="V456" s="41"/>
      <c r="W456" s="41"/>
      <c r="X456" s="41"/>
      <c r="Y456" s="41"/>
      <c r="Z456" s="38"/>
      <c r="AA456" s="43"/>
    </row>
    <row r="457" spans="15:27" ht="15.75" customHeight="1" x14ac:dyDescent="0.3">
      <c r="O457" s="44"/>
      <c r="P457" s="38"/>
      <c r="Q457" s="41"/>
      <c r="R457" s="41"/>
      <c r="S457" s="41"/>
      <c r="T457" s="42"/>
      <c r="U457" s="41"/>
      <c r="V457" s="41"/>
      <c r="W457" s="41"/>
      <c r="X457" s="41"/>
      <c r="Y457" s="41"/>
      <c r="Z457" s="38"/>
      <c r="AA457" s="43"/>
    </row>
    <row r="458" spans="15:27" ht="15.75" customHeight="1" x14ac:dyDescent="0.3">
      <c r="O458" s="44"/>
      <c r="P458" s="38"/>
      <c r="Q458" s="41"/>
      <c r="R458" s="41"/>
      <c r="S458" s="41"/>
      <c r="T458" s="42"/>
      <c r="U458" s="41"/>
      <c r="V458" s="41"/>
      <c r="W458" s="41"/>
      <c r="X458" s="41"/>
      <c r="Y458" s="41"/>
      <c r="Z458" s="38"/>
      <c r="AA458" s="43"/>
    </row>
    <row r="459" spans="15:27" ht="15.75" customHeight="1" x14ac:dyDescent="0.3">
      <c r="O459" s="44"/>
      <c r="P459" s="38"/>
      <c r="Q459" s="41"/>
      <c r="R459" s="41"/>
      <c r="S459" s="41"/>
      <c r="T459" s="42"/>
      <c r="U459" s="41"/>
      <c r="V459" s="41"/>
      <c r="W459" s="41"/>
      <c r="X459" s="41"/>
      <c r="Y459" s="41"/>
      <c r="Z459" s="38"/>
      <c r="AA459" s="43"/>
    </row>
    <row r="460" spans="15:27" ht="15.75" customHeight="1" x14ac:dyDescent="0.3">
      <c r="O460" s="44"/>
      <c r="P460" s="38"/>
      <c r="Q460" s="41"/>
      <c r="R460" s="41"/>
      <c r="S460" s="41"/>
      <c r="T460" s="42"/>
      <c r="U460" s="41"/>
      <c r="V460" s="41"/>
      <c r="W460" s="41"/>
      <c r="X460" s="41"/>
      <c r="Y460" s="41"/>
      <c r="Z460" s="38"/>
      <c r="AA460" s="43"/>
    </row>
    <row r="461" spans="15:27" ht="15.75" customHeight="1" x14ac:dyDescent="0.3">
      <c r="O461" s="44"/>
      <c r="P461" s="38"/>
      <c r="Q461" s="41"/>
      <c r="R461" s="41"/>
      <c r="S461" s="41"/>
      <c r="T461" s="42"/>
      <c r="U461" s="41"/>
      <c r="V461" s="41"/>
      <c r="W461" s="41"/>
      <c r="X461" s="41"/>
      <c r="Y461" s="41"/>
      <c r="Z461" s="38"/>
      <c r="AA461" s="43"/>
    </row>
    <row r="462" spans="15:27" ht="15.75" customHeight="1" x14ac:dyDescent="0.3">
      <c r="O462" s="44"/>
      <c r="P462" s="38"/>
      <c r="Q462" s="41"/>
      <c r="R462" s="41"/>
      <c r="S462" s="41"/>
      <c r="T462" s="42"/>
      <c r="U462" s="41"/>
      <c r="V462" s="41"/>
      <c r="W462" s="41"/>
      <c r="X462" s="41"/>
      <c r="Y462" s="41"/>
      <c r="Z462" s="38"/>
      <c r="AA462" s="43"/>
    </row>
    <row r="463" spans="15:27" ht="15.75" customHeight="1" x14ac:dyDescent="0.3">
      <c r="O463" s="44"/>
      <c r="P463" s="38"/>
      <c r="Q463" s="41"/>
      <c r="R463" s="41"/>
      <c r="S463" s="41"/>
      <c r="T463" s="42"/>
      <c r="U463" s="41"/>
      <c r="V463" s="41"/>
      <c r="W463" s="41"/>
      <c r="X463" s="41"/>
      <c r="Y463" s="41"/>
      <c r="Z463" s="38"/>
      <c r="AA463" s="43"/>
    </row>
    <row r="464" spans="15:27" ht="15.75" customHeight="1" x14ac:dyDescent="0.3">
      <c r="O464" s="44"/>
      <c r="P464" s="38"/>
      <c r="Q464" s="41"/>
      <c r="R464" s="41"/>
      <c r="S464" s="41"/>
      <c r="T464" s="42"/>
      <c r="U464" s="41"/>
      <c r="V464" s="41"/>
      <c r="W464" s="41"/>
      <c r="X464" s="41"/>
      <c r="Y464" s="41"/>
      <c r="Z464" s="38"/>
      <c r="AA464" s="43"/>
    </row>
    <row r="465" spans="15:27" ht="15.75" customHeight="1" x14ac:dyDescent="0.3">
      <c r="O465" s="44"/>
      <c r="P465" s="38"/>
      <c r="Q465" s="41"/>
      <c r="R465" s="41"/>
      <c r="S465" s="41"/>
      <c r="T465" s="42"/>
      <c r="U465" s="41"/>
      <c r="V465" s="41"/>
      <c r="W465" s="41"/>
      <c r="X465" s="41"/>
      <c r="Y465" s="41"/>
      <c r="Z465" s="38"/>
      <c r="AA465" s="43"/>
    </row>
    <row r="466" spans="15:27" ht="15.75" customHeight="1" x14ac:dyDescent="0.3">
      <c r="O466" s="44"/>
      <c r="P466" s="38"/>
      <c r="Q466" s="41"/>
      <c r="R466" s="41"/>
      <c r="S466" s="41"/>
      <c r="T466" s="42"/>
      <c r="U466" s="41"/>
      <c r="V466" s="41"/>
      <c r="W466" s="41"/>
      <c r="X466" s="41"/>
      <c r="Y466" s="41"/>
      <c r="Z466" s="38"/>
      <c r="AA466" s="43"/>
    </row>
    <row r="467" spans="15:27" ht="15.75" customHeight="1" x14ac:dyDescent="0.3">
      <c r="O467" s="44"/>
      <c r="P467" s="38"/>
      <c r="Q467" s="41"/>
      <c r="R467" s="41"/>
      <c r="S467" s="41"/>
      <c r="T467" s="42"/>
      <c r="U467" s="41"/>
      <c r="V467" s="41"/>
      <c r="W467" s="41"/>
      <c r="X467" s="41"/>
      <c r="Y467" s="41"/>
      <c r="Z467" s="38"/>
      <c r="AA467" s="43"/>
    </row>
    <row r="468" spans="15:27" ht="15.75" customHeight="1" x14ac:dyDescent="0.3">
      <c r="O468" s="44"/>
      <c r="P468" s="38"/>
      <c r="Q468" s="41"/>
      <c r="R468" s="41"/>
      <c r="S468" s="41"/>
      <c r="T468" s="42"/>
      <c r="U468" s="41"/>
      <c r="V468" s="41"/>
      <c r="W468" s="41"/>
      <c r="X468" s="41"/>
      <c r="Y468" s="41"/>
      <c r="Z468" s="38"/>
      <c r="AA468" s="43"/>
    </row>
    <row r="469" spans="15:27" ht="15.75" customHeight="1" x14ac:dyDescent="0.3">
      <c r="O469" s="44"/>
      <c r="P469" s="38"/>
      <c r="Q469" s="41"/>
      <c r="R469" s="41"/>
      <c r="S469" s="41"/>
      <c r="T469" s="42"/>
      <c r="U469" s="41"/>
      <c r="V469" s="41"/>
      <c r="W469" s="41"/>
      <c r="X469" s="41"/>
      <c r="Y469" s="41"/>
      <c r="Z469" s="38"/>
      <c r="AA469" s="43"/>
    </row>
    <row r="470" spans="15:27" ht="15.75" customHeight="1" x14ac:dyDescent="0.3">
      <c r="O470" s="44"/>
      <c r="P470" s="38"/>
      <c r="Q470" s="41"/>
      <c r="R470" s="41"/>
      <c r="S470" s="41"/>
      <c r="T470" s="42"/>
      <c r="U470" s="41"/>
      <c r="V470" s="41"/>
      <c r="W470" s="41"/>
      <c r="X470" s="41"/>
      <c r="Y470" s="41"/>
      <c r="Z470" s="38"/>
      <c r="AA470" s="43"/>
    </row>
    <row r="471" spans="15:27" ht="15.75" customHeight="1" x14ac:dyDescent="0.3">
      <c r="O471" s="44"/>
      <c r="P471" s="38"/>
      <c r="Q471" s="41"/>
      <c r="R471" s="41"/>
      <c r="S471" s="41"/>
      <c r="T471" s="42"/>
      <c r="U471" s="41"/>
      <c r="V471" s="41"/>
      <c r="W471" s="41"/>
      <c r="X471" s="41"/>
      <c r="Y471" s="41"/>
      <c r="Z471" s="38"/>
      <c r="AA471" s="43"/>
    </row>
    <row r="472" spans="15:27" ht="15.75" customHeight="1" x14ac:dyDescent="0.3">
      <c r="O472" s="44"/>
      <c r="P472" s="38"/>
      <c r="Q472" s="41"/>
      <c r="R472" s="41"/>
      <c r="S472" s="41"/>
      <c r="T472" s="42"/>
      <c r="U472" s="41"/>
      <c r="V472" s="41"/>
      <c r="W472" s="41"/>
      <c r="X472" s="41"/>
      <c r="Y472" s="41"/>
      <c r="Z472" s="38"/>
      <c r="AA472" s="43"/>
    </row>
    <row r="473" spans="15:27" ht="15.75" customHeight="1" x14ac:dyDescent="0.3">
      <c r="O473" s="44"/>
      <c r="P473" s="38"/>
      <c r="Q473" s="41"/>
      <c r="R473" s="41"/>
      <c r="S473" s="41"/>
      <c r="T473" s="42"/>
      <c r="U473" s="41"/>
      <c r="V473" s="41"/>
      <c r="W473" s="41"/>
      <c r="X473" s="41"/>
      <c r="Y473" s="41"/>
      <c r="Z473" s="38"/>
      <c r="AA473" s="43"/>
    </row>
    <row r="474" spans="15:27" ht="15.75" customHeight="1" x14ac:dyDescent="0.3">
      <c r="O474" s="44"/>
      <c r="P474" s="38"/>
      <c r="Q474" s="41"/>
      <c r="R474" s="41"/>
      <c r="S474" s="41"/>
      <c r="T474" s="42"/>
      <c r="U474" s="41"/>
      <c r="V474" s="41"/>
      <c r="W474" s="41"/>
      <c r="X474" s="41"/>
      <c r="Y474" s="41"/>
      <c r="Z474" s="38"/>
      <c r="AA474" s="43"/>
    </row>
    <row r="475" spans="15:27" ht="15.75" customHeight="1" x14ac:dyDescent="0.3">
      <c r="O475" s="44"/>
      <c r="P475" s="38"/>
      <c r="Q475" s="41"/>
      <c r="R475" s="41"/>
      <c r="S475" s="41"/>
      <c r="T475" s="42"/>
      <c r="U475" s="41"/>
      <c r="V475" s="41"/>
      <c r="W475" s="41"/>
      <c r="X475" s="41"/>
      <c r="Y475" s="41"/>
      <c r="Z475" s="38"/>
      <c r="AA475" s="43"/>
    </row>
    <row r="476" spans="15:27" ht="15.75" customHeight="1" x14ac:dyDescent="0.3">
      <c r="O476" s="44"/>
      <c r="P476" s="38"/>
      <c r="Q476" s="41"/>
      <c r="R476" s="41"/>
      <c r="S476" s="41"/>
      <c r="T476" s="42"/>
      <c r="U476" s="41"/>
      <c r="V476" s="41"/>
      <c r="W476" s="41"/>
      <c r="X476" s="41"/>
      <c r="Y476" s="41"/>
      <c r="Z476" s="38"/>
      <c r="AA476" s="43"/>
    </row>
    <row r="477" spans="15:27" ht="15.75" customHeight="1" x14ac:dyDescent="0.3">
      <c r="O477" s="44"/>
      <c r="P477" s="38"/>
      <c r="Q477" s="41"/>
      <c r="R477" s="41"/>
      <c r="S477" s="41"/>
      <c r="T477" s="42"/>
      <c r="U477" s="41"/>
      <c r="V477" s="41"/>
      <c r="W477" s="41"/>
      <c r="X477" s="41"/>
      <c r="Y477" s="41"/>
      <c r="Z477" s="38"/>
      <c r="AA477" s="43"/>
    </row>
    <row r="478" spans="15:27" ht="15.75" customHeight="1" x14ac:dyDescent="0.3">
      <c r="O478" s="44"/>
      <c r="P478" s="38"/>
      <c r="Q478" s="41"/>
      <c r="R478" s="41"/>
      <c r="S478" s="41"/>
      <c r="T478" s="42"/>
      <c r="U478" s="41"/>
      <c r="V478" s="41"/>
      <c r="W478" s="41"/>
      <c r="X478" s="41"/>
      <c r="Y478" s="41"/>
      <c r="Z478" s="38"/>
      <c r="AA478" s="43"/>
    </row>
    <row r="479" spans="15:27" ht="15.75" customHeight="1" x14ac:dyDescent="0.3">
      <c r="O479" s="44"/>
      <c r="P479" s="38"/>
      <c r="Q479" s="41"/>
      <c r="R479" s="41"/>
      <c r="S479" s="41"/>
      <c r="T479" s="42"/>
      <c r="U479" s="41"/>
      <c r="V479" s="41"/>
      <c r="W479" s="41"/>
      <c r="X479" s="41"/>
      <c r="Y479" s="41"/>
      <c r="Z479" s="38"/>
      <c r="AA479" s="43"/>
    </row>
    <row r="480" spans="15:27" ht="15.75" customHeight="1" x14ac:dyDescent="0.3">
      <c r="O480" s="44"/>
      <c r="P480" s="38"/>
      <c r="Q480" s="41"/>
      <c r="R480" s="41"/>
      <c r="S480" s="41"/>
      <c r="T480" s="42"/>
      <c r="U480" s="41"/>
      <c r="V480" s="41"/>
      <c r="W480" s="41"/>
      <c r="X480" s="41"/>
      <c r="Y480" s="41"/>
      <c r="Z480" s="38"/>
      <c r="AA480" s="43"/>
    </row>
    <row r="481" spans="15:27" ht="15.75" customHeight="1" x14ac:dyDescent="0.3">
      <c r="O481" s="44"/>
      <c r="P481" s="38"/>
      <c r="Q481" s="41"/>
      <c r="R481" s="41"/>
      <c r="S481" s="41"/>
      <c r="T481" s="42"/>
      <c r="U481" s="41"/>
      <c r="V481" s="41"/>
      <c r="W481" s="41"/>
      <c r="X481" s="41"/>
      <c r="Y481" s="41"/>
      <c r="Z481" s="38"/>
      <c r="AA481" s="43"/>
    </row>
    <row r="482" spans="15:27" ht="15.75" customHeight="1" x14ac:dyDescent="0.3">
      <c r="O482" s="44"/>
      <c r="P482" s="38"/>
      <c r="Q482" s="41"/>
      <c r="R482" s="41"/>
      <c r="S482" s="41"/>
      <c r="T482" s="42"/>
      <c r="U482" s="41"/>
      <c r="V482" s="41"/>
      <c r="W482" s="41"/>
      <c r="X482" s="41"/>
      <c r="Y482" s="41"/>
      <c r="Z482" s="38"/>
      <c r="AA482" s="43"/>
    </row>
    <row r="483" spans="15:27" ht="15.75" customHeight="1" x14ac:dyDescent="0.3">
      <c r="O483" s="44"/>
      <c r="P483" s="38"/>
      <c r="Q483" s="41"/>
      <c r="R483" s="41"/>
      <c r="S483" s="41"/>
      <c r="T483" s="42"/>
      <c r="U483" s="41"/>
      <c r="V483" s="41"/>
      <c r="W483" s="41"/>
      <c r="X483" s="41"/>
      <c r="Y483" s="41"/>
      <c r="Z483" s="38"/>
      <c r="AA483" s="43"/>
    </row>
    <row r="484" spans="15:27" ht="15.75" customHeight="1" x14ac:dyDescent="0.3">
      <c r="O484" s="44"/>
      <c r="P484" s="38"/>
      <c r="Q484" s="41"/>
      <c r="R484" s="41"/>
      <c r="S484" s="41"/>
      <c r="T484" s="42"/>
      <c r="U484" s="41"/>
      <c r="V484" s="41"/>
      <c r="W484" s="41"/>
      <c r="X484" s="41"/>
      <c r="Y484" s="41"/>
      <c r="Z484" s="38"/>
      <c r="AA484" s="43"/>
    </row>
    <row r="485" spans="15:27" ht="15.75" customHeight="1" x14ac:dyDescent="0.3">
      <c r="O485" s="44"/>
      <c r="P485" s="38"/>
      <c r="Q485" s="41"/>
      <c r="R485" s="41"/>
      <c r="S485" s="41"/>
      <c r="T485" s="42"/>
      <c r="U485" s="41"/>
      <c r="V485" s="41"/>
      <c r="W485" s="41"/>
      <c r="X485" s="41"/>
      <c r="Y485" s="41"/>
      <c r="Z485" s="38"/>
      <c r="AA485" s="43"/>
    </row>
    <row r="486" spans="15:27" ht="15.75" customHeight="1" x14ac:dyDescent="0.3">
      <c r="O486" s="44"/>
      <c r="P486" s="38"/>
      <c r="Q486" s="41"/>
      <c r="R486" s="41"/>
      <c r="S486" s="41"/>
      <c r="T486" s="42"/>
      <c r="U486" s="41"/>
      <c r="V486" s="41"/>
      <c r="W486" s="41"/>
      <c r="X486" s="41"/>
      <c r="Y486" s="41"/>
      <c r="Z486" s="38"/>
      <c r="AA486" s="43"/>
    </row>
    <row r="487" spans="15:27" ht="15.75" customHeight="1" x14ac:dyDescent="0.3">
      <c r="O487" s="44"/>
      <c r="P487" s="38"/>
      <c r="Q487" s="41"/>
      <c r="R487" s="41"/>
      <c r="S487" s="41"/>
      <c r="T487" s="42"/>
      <c r="U487" s="41"/>
      <c r="V487" s="41"/>
      <c r="W487" s="41"/>
      <c r="X487" s="41"/>
      <c r="Y487" s="41"/>
      <c r="Z487" s="38"/>
      <c r="AA487" s="43"/>
    </row>
    <row r="488" spans="15:27" ht="15.75" customHeight="1" x14ac:dyDescent="0.3">
      <c r="O488" s="44"/>
      <c r="P488" s="38"/>
      <c r="Q488" s="41"/>
      <c r="R488" s="41"/>
      <c r="S488" s="41"/>
      <c r="T488" s="42"/>
      <c r="U488" s="41"/>
      <c r="V488" s="41"/>
      <c r="W488" s="41"/>
      <c r="X488" s="41"/>
      <c r="Y488" s="41"/>
      <c r="Z488" s="38"/>
      <c r="AA488" s="43"/>
    </row>
    <row r="489" spans="15:27" ht="15.75" customHeight="1" x14ac:dyDescent="0.3">
      <c r="O489" s="44"/>
      <c r="P489" s="38"/>
      <c r="Q489" s="41"/>
      <c r="R489" s="41"/>
      <c r="S489" s="41"/>
      <c r="T489" s="42"/>
      <c r="U489" s="41"/>
      <c r="V489" s="41"/>
      <c r="W489" s="41"/>
      <c r="X489" s="41"/>
      <c r="Y489" s="41"/>
      <c r="Z489" s="38"/>
      <c r="AA489" s="43"/>
    </row>
    <row r="490" spans="15:27" ht="15.75" customHeight="1" x14ac:dyDescent="0.3">
      <c r="O490" s="44"/>
      <c r="P490" s="38"/>
      <c r="Q490" s="41"/>
      <c r="R490" s="41"/>
      <c r="S490" s="41"/>
      <c r="T490" s="42"/>
      <c r="U490" s="41"/>
      <c r="V490" s="41"/>
      <c r="W490" s="41"/>
      <c r="X490" s="41"/>
      <c r="Y490" s="41"/>
      <c r="Z490" s="38"/>
      <c r="AA490" s="43"/>
    </row>
    <row r="491" spans="15:27" ht="15.75" customHeight="1" x14ac:dyDescent="0.3">
      <c r="O491" s="44"/>
      <c r="P491" s="38"/>
      <c r="Q491" s="41"/>
      <c r="R491" s="41"/>
      <c r="S491" s="41"/>
      <c r="T491" s="42"/>
      <c r="U491" s="41"/>
      <c r="V491" s="41"/>
      <c r="W491" s="41"/>
      <c r="X491" s="41"/>
      <c r="Y491" s="41"/>
      <c r="Z491" s="38"/>
      <c r="AA491" s="43"/>
    </row>
    <row r="492" spans="15:27" ht="15.75" customHeight="1" x14ac:dyDescent="0.3">
      <c r="O492" s="44"/>
      <c r="P492" s="38"/>
      <c r="Q492" s="41"/>
      <c r="R492" s="41"/>
      <c r="S492" s="41"/>
      <c r="T492" s="42"/>
      <c r="U492" s="41"/>
      <c r="V492" s="41"/>
      <c r="W492" s="41"/>
      <c r="X492" s="41"/>
      <c r="Y492" s="41"/>
      <c r="Z492" s="38"/>
      <c r="AA492" s="43"/>
    </row>
    <row r="493" spans="15:27" ht="15.75" customHeight="1" x14ac:dyDescent="0.3">
      <c r="O493" s="44"/>
      <c r="P493" s="38"/>
      <c r="Q493" s="41"/>
      <c r="R493" s="41"/>
      <c r="S493" s="41"/>
      <c r="T493" s="42"/>
      <c r="U493" s="41"/>
      <c r="V493" s="41"/>
      <c r="W493" s="41"/>
      <c r="X493" s="41"/>
      <c r="Y493" s="41"/>
      <c r="Z493" s="38"/>
      <c r="AA493" s="43"/>
    </row>
    <row r="494" spans="15:27" ht="15.75" customHeight="1" x14ac:dyDescent="0.3">
      <c r="O494" s="44"/>
      <c r="P494" s="38"/>
      <c r="Q494" s="41"/>
      <c r="R494" s="41"/>
      <c r="S494" s="41"/>
      <c r="T494" s="42"/>
      <c r="U494" s="41"/>
      <c r="V494" s="41"/>
      <c r="W494" s="41"/>
      <c r="X494" s="41"/>
      <c r="Y494" s="41"/>
      <c r="Z494" s="38"/>
      <c r="AA494" s="43"/>
    </row>
    <row r="495" spans="15:27" ht="15.75" customHeight="1" x14ac:dyDescent="0.3">
      <c r="O495" s="44"/>
      <c r="P495" s="38"/>
      <c r="Q495" s="41"/>
      <c r="R495" s="41"/>
      <c r="S495" s="41"/>
      <c r="T495" s="42"/>
      <c r="U495" s="41"/>
      <c r="V495" s="41"/>
      <c r="W495" s="41"/>
      <c r="X495" s="41"/>
      <c r="Y495" s="41"/>
      <c r="Z495" s="38"/>
      <c r="AA495" s="43"/>
    </row>
    <row r="496" spans="15:27" ht="15.75" customHeight="1" x14ac:dyDescent="0.3">
      <c r="O496" s="44"/>
      <c r="P496" s="38"/>
      <c r="Q496" s="41"/>
      <c r="R496" s="41"/>
      <c r="S496" s="41"/>
      <c r="T496" s="42"/>
      <c r="U496" s="41"/>
      <c r="V496" s="41"/>
      <c r="W496" s="41"/>
      <c r="X496" s="41"/>
      <c r="Y496" s="41"/>
      <c r="Z496" s="38"/>
      <c r="AA496" s="43"/>
    </row>
    <row r="497" spans="15:27" ht="15.75" customHeight="1" x14ac:dyDescent="0.3">
      <c r="O497" s="44"/>
      <c r="P497" s="38"/>
      <c r="Q497" s="41"/>
      <c r="R497" s="41"/>
      <c r="S497" s="41"/>
      <c r="T497" s="42"/>
      <c r="U497" s="41"/>
      <c r="V497" s="41"/>
      <c r="W497" s="41"/>
      <c r="X497" s="41"/>
      <c r="Y497" s="41"/>
      <c r="Z497" s="38"/>
      <c r="AA497" s="43"/>
    </row>
    <row r="498" spans="15:27" ht="15.75" customHeight="1" x14ac:dyDescent="0.3">
      <c r="O498" s="44"/>
      <c r="P498" s="38"/>
      <c r="Q498" s="41"/>
      <c r="R498" s="41"/>
      <c r="S498" s="41"/>
      <c r="T498" s="42"/>
      <c r="U498" s="41"/>
      <c r="V498" s="41"/>
      <c r="W498" s="41"/>
      <c r="X498" s="41"/>
      <c r="Y498" s="41"/>
      <c r="Z498" s="38"/>
      <c r="AA498" s="43"/>
    </row>
    <row r="499" spans="15:27" ht="15.75" customHeight="1" x14ac:dyDescent="0.3">
      <c r="O499" s="44"/>
      <c r="P499" s="38"/>
      <c r="Q499" s="41"/>
      <c r="R499" s="41"/>
      <c r="S499" s="41"/>
      <c r="T499" s="42"/>
      <c r="U499" s="41"/>
      <c r="V499" s="41"/>
      <c r="W499" s="41"/>
      <c r="X499" s="41"/>
      <c r="Y499" s="41"/>
      <c r="Z499" s="38"/>
      <c r="AA499" s="43"/>
    </row>
    <row r="500" spans="15:27" ht="15.75" customHeight="1" x14ac:dyDescent="0.3">
      <c r="O500" s="44"/>
      <c r="P500" s="38"/>
      <c r="Q500" s="41"/>
      <c r="R500" s="41"/>
      <c r="S500" s="41"/>
      <c r="T500" s="42"/>
      <c r="U500" s="41"/>
      <c r="V500" s="41"/>
      <c r="W500" s="41"/>
      <c r="X500" s="41"/>
      <c r="Y500" s="41"/>
      <c r="Z500" s="38"/>
      <c r="AA500" s="43"/>
    </row>
    <row r="501" spans="15:27" ht="15.75" customHeight="1" x14ac:dyDescent="0.3">
      <c r="O501" s="44"/>
      <c r="P501" s="38"/>
      <c r="Q501" s="41"/>
      <c r="R501" s="41"/>
      <c r="S501" s="41"/>
      <c r="T501" s="42"/>
      <c r="U501" s="41"/>
      <c r="V501" s="41"/>
      <c r="W501" s="41"/>
      <c r="X501" s="41"/>
      <c r="Y501" s="41"/>
      <c r="Z501" s="38"/>
      <c r="AA501" s="43"/>
    </row>
    <row r="502" spans="15:27" ht="15.75" customHeight="1" x14ac:dyDescent="0.3">
      <c r="O502" s="44"/>
      <c r="P502" s="38"/>
      <c r="Q502" s="41"/>
      <c r="R502" s="41"/>
      <c r="S502" s="41"/>
      <c r="T502" s="42"/>
      <c r="U502" s="41"/>
      <c r="V502" s="41"/>
      <c r="W502" s="41"/>
      <c r="X502" s="41"/>
      <c r="Y502" s="41"/>
      <c r="Z502" s="38"/>
      <c r="AA502" s="43"/>
    </row>
    <row r="503" spans="15:27" ht="15.75" customHeight="1" x14ac:dyDescent="0.3">
      <c r="O503" s="44"/>
      <c r="P503" s="38"/>
      <c r="Q503" s="41"/>
      <c r="R503" s="41"/>
      <c r="S503" s="41"/>
      <c r="T503" s="42"/>
      <c r="U503" s="41"/>
      <c r="V503" s="41"/>
      <c r="W503" s="41"/>
      <c r="X503" s="41"/>
      <c r="Y503" s="41"/>
      <c r="Z503" s="38"/>
      <c r="AA503" s="43"/>
    </row>
    <row r="504" spans="15:27" ht="15.75" customHeight="1" x14ac:dyDescent="0.3">
      <c r="O504" s="44"/>
      <c r="P504" s="38"/>
      <c r="Q504" s="41"/>
      <c r="R504" s="41"/>
      <c r="S504" s="41"/>
      <c r="T504" s="42"/>
      <c r="U504" s="41"/>
      <c r="V504" s="41"/>
      <c r="W504" s="41"/>
      <c r="X504" s="41"/>
      <c r="Y504" s="41"/>
      <c r="Z504" s="38"/>
      <c r="AA504" s="43"/>
    </row>
    <row r="505" spans="15:27" ht="15.75" customHeight="1" x14ac:dyDescent="0.3">
      <c r="O505" s="44"/>
      <c r="P505" s="38"/>
      <c r="Q505" s="41"/>
      <c r="R505" s="41"/>
      <c r="S505" s="41"/>
      <c r="T505" s="42"/>
      <c r="U505" s="41"/>
      <c r="V505" s="41"/>
      <c r="W505" s="41"/>
      <c r="X505" s="41"/>
      <c r="Y505" s="41"/>
      <c r="Z505" s="38"/>
      <c r="AA505" s="43"/>
    </row>
    <row r="506" spans="15:27" ht="15.75" customHeight="1" x14ac:dyDescent="0.3">
      <c r="O506" s="44"/>
      <c r="P506" s="38"/>
      <c r="Q506" s="41"/>
      <c r="R506" s="41"/>
      <c r="S506" s="41"/>
      <c r="T506" s="42"/>
      <c r="U506" s="41"/>
      <c r="V506" s="41"/>
      <c r="W506" s="41"/>
      <c r="X506" s="41"/>
      <c r="Y506" s="41"/>
      <c r="Z506" s="38"/>
      <c r="AA506" s="43"/>
    </row>
    <row r="507" spans="15:27" ht="15.75" customHeight="1" x14ac:dyDescent="0.3">
      <c r="O507" s="44"/>
      <c r="P507" s="38"/>
      <c r="Q507" s="41"/>
      <c r="R507" s="41"/>
      <c r="S507" s="41"/>
      <c r="T507" s="42"/>
      <c r="U507" s="41"/>
      <c r="V507" s="41"/>
      <c r="W507" s="41"/>
      <c r="X507" s="41"/>
      <c r="Y507" s="41"/>
      <c r="Z507" s="38"/>
      <c r="AA507" s="43"/>
    </row>
    <row r="508" spans="15:27" ht="15.75" customHeight="1" x14ac:dyDescent="0.3">
      <c r="O508" s="44"/>
      <c r="P508" s="38"/>
      <c r="Q508" s="41"/>
      <c r="R508" s="41"/>
      <c r="S508" s="41"/>
      <c r="T508" s="42"/>
      <c r="U508" s="41"/>
      <c r="V508" s="41"/>
      <c r="W508" s="41"/>
      <c r="X508" s="41"/>
      <c r="Y508" s="41"/>
      <c r="Z508" s="38"/>
      <c r="AA508" s="43"/>
    </row>
    <row r="509" spans="15:27" ht="15.75" customHeight="1" x14ac:dyDescent="0.3">
      <c r="O509" s="44"/>
      <c r="P509" s="38"/>
      <c r="Q509" s="41"/>
      <c r="R509" s="41"/>
      <c r="S509" s="41"/>
      <c r="T509" s="42"/>
      <c r="U509" s="41"/>
      <c r="V509" s="41"/>
      <c r="W509" s="41"/>
      <c r="X509" s="41"/>
      <c r="Y509" s="41"/>
      <c r="Z509" s="38"/>
      <c r="AA509" s="43"/>
    </row>
    <row r="510" spans="15:27" ht="15.75" customHeight="1" x14ac:dyDescent="0.3">
      <c r="O510" s="44"/>
      <c r="P510" s="38"/>
      <c r="Q510" s="41"/>
      <c r="R510" s="41"/>
      <c r="S510" s="41"/>
      <c r="T510" s="42"/>
      <c r="U510" s="41"/>
      <c r="V510" s="41"/>
      <c r="W510" s="41"/>
      <c r="X510" s="41"/>
      <c r="Y510" s="41"/>
      <c r="Z510" s="38"/>
      <c r="AA510" s="43"/>
    </row>
    <row r="511" spans="15:27" ht="15.75" customHeight="1" x14ac:dyDescent="0.3">
      <c r="O511" s="44"/>
      <c r="P511" s="38"/>
      <c r="Q511" s="41"/>
      <c r="R511" s="41"/>
      <c r="S511" s="41"/>
      <c r="T511" s="42"/>
      <c r="U511" s="41"/>
      <c r="V511" s="41"/>
      <c r="W511" s="41"/>
      <c r="X511" s="41"/>
      <c r="Y511" s="41"/>
      <c r="Z511" s="38"/>
      <c r="AA511" s="43"/>
    </row>
    <row r="512" spans="15:27" ht="15.75" customHeight="1" x14ac:dyDescent="0.3">
      <c r="O512" s="44"/>
      <c r="P512" s="38"/>
      <c r="Q512" s="41"/>
      <c r="R512" s="41"/>
      <c r="S512" s="41"/>
      <c r="T512" s="42"/>
      <c r="U512" s="41"/>
      <c r="V512" s="41"/>
      <c r="W512" s="41"/>
      <c r="X512" s="41"/>
      <c r="Y512" s="41"/>
      <c r="Z512" s="38"/>
      <c r="AA512" s="43"/>
    </row>
    <row r="513" spans="15:27" ht="15.75" customHeight="1" x14ac:dyDescent="0.3">
      <c r="O513" s="44"/>
      <c r="P513" s="38"/>
      <c r="Q513" s="41"/>
      <c r="R513" s="41"/>
      <c r="S513" s="41"/>
      <c r="T513" s="42"/>
      <c r="U513" s="41"/>
      <c r="V513" s="41"/>
      <c r="W513" s="41"/>
      <c r="X513" s="41"/>
      <c r="Y513" s="41"/>
      <c r="Z513" s="38"/>
      <c r="AA513" s="43"/>
    </row>
    <row r="514" spans="15:27" ht="15.75" customHeight="1" x14ac:dyDescent="0.3">
      <c r="O514" s="44"/>
      <c r="P514" s="38"/>
      <c r="Q514" s="41"/>
      <c r="R514" s="41"/>
      <c r="S514" s="41"/>
      <c r="T514" s="42"/>
      <c r="U514" s="41"/>
      <c r="V514" s="41"/>
      <c r="W514" s="41"/>
      <c r="X514" s="41"/>
      <c r="Y514" s="41"/>
      <c r="Z514" s="38"/>
      <c r="AA514" s="43"/>
    </row>
    <row r="515" spans="15:27" ht="15.75" customHeight="1" x14ac:dyDescent="0.3">
      <c r="O515" s="44"/>
      <c r="P515" s="38"/>
      <c r="Q515" s="41"/>
      <c r="R515" s="41"/>
      <c r="S515" s="41"/>
      <c r="T515" s="42"/>
      <c r="U515" s="41"/>
      <c r="V515" s="41"/>
      <c r="W515" s="41"/>
      <c r="X515" s="41"/>
      <c r="Y515" s="41"/>
      <c r="Z515" s="38"/>
      <c r="AA515" s="43"/>
    </row>
    <row r="516" spans="15:27" ht="15.75" customHeight="1" x14ac:dyDescent="0.3">
      <c r="O516" s="44"/>
      <c r="P516" s="38"/>
      <c r="Q516" s="41"/>
      <c r="R516" s="41"/>
      <c r="S516" s="41"/>
      <c r="T516" s="42"/>
      <c r="U516" s="41"/>
      <c r="V516" s="41"/>
      <c r="W516" s="41"/>
      <c r="X516" s="41"/>
      <c r="Y516" s="41"/>
      <c r="Z516" s="38"/>
      <c r="AA516" s="43"/>
    </row>
    <row r="517" spans="15:27" ht="15.75" customHeight="1" x14ac:dyDescent="0.3">
      <c r="O517" s="44"/>
      <c r="P517" s="38"/>
      <c r="Q517" s="41"/>
      <c r="R517" s="41"/>
      <c r="S517" s="41"/>
      <c r="T517" s="42"/>
      <c r="U517" s="41"/>
      <c r="V517" s="41"/>
      <c r="W517" s="41"/>
      <c r="X517" s="41"/>
      <c r="Y517" s="41"/>
      <c r="Z517" s="38"/>
      <c r="AA517" s="43"/>
    </row>
    <row r="518" spans="15:27" ht="15.75" customHeight="1" x14ac:dyDescent="0.3">
      <c r="O518" s="44"/>
      <c r="P518" s="38"/>
      <c r="Q518" s="41"/>
      <c r="R518" s="41"/>
      <c r="S518" s="41"/>
      <c r="T518" s="42"/>
      <c r="U518" s="41"/>
      <c r="V518" s="41"/>
      <c r="W518" s="41"/>
      <c r="X518" s="41"/>
      <c r="Y518" s="41"/>
      <c r="Z518" s="38"/>
      <c r="AA518" s="43"/>
    </row>
    <row r="519" spans="15:27" ht="15.75" customHeight="1" x14ac:dyDescent="0.3">
      <c r="O519" s="44"/>
      <c r="P519" s="38"/>
      <c r="Q519" s="41"/>
      <c r="R519" s="41"/>
      <c r="S519" s="41"/>
      <c r="T519" s="42"/>
      <c r="U519" s="41"/>
      <c r="V519" s="41"/>
      <c r="W519" s="41"/>
      <c r="X519" s="41"/>
      <c r="Y519" s="41"/>
      <c r="Z519" s="38"/>
      <c r="AA519" s="43"/>
    </row>
    <row r="520" spans="15:27" ht="15.75" customHeight="1" x14ac:dyDescent="0.3">
      <c r="O520" s="44"/>
      <c r="P520" s="38"/>
      <c r="Q520" s="41"/>
      <c r="R520" s="41"/>
      <c r="S520" s="41"/>
      <c r="T520" s="42"/>
      <c r="U520" s="41"/>
      <c r="V520" s="41"/>
      <c r="W520" s="41"/>
      <c r="X520" s="41"/>
      <c r="Y520" s="41"/>
      <c r="Z520" s="38"/>
      <c r="AA520" s="43"/>
    </row>
    <row r="521" spans="15:27" ht="15.75" customHeight="1" x14ac:dyDescent="0.3">
      <c r="O521" s="44"/>
      <c r="P521" s="38"/>
      <c r="Q521" s="41"/>
      <c r="R521" s="41"/>
      <c r="S521" s="41"/>
      <c r="T521" s="42"/>
      <c r="U521" s="41"/>
      <c r="V521" s="41"/>
      <c r="W521" s="41"/>
      <c r="X521" s="41"/>
      <c r="Y521" s="41"/>
      <c r="Z521" s="38"/>
      <c r="AA521" s="43"/>
    </row>
    <row r="522" spans="15:27" ht="15.75" customHeight="1" x14ac:dyDescent="0.3">
      <c r="O522" s="44"/>
      <c r="P522" s="38"/>
      <c r="Q522" s="41"/>
      <c r="R522" s="41"/>
      <c r="S522" s="41"/>
      <c r="T522" s="42"/>
      <c r="U522" s="41"/>
      <c r="V522" s="41"/>
      <c r="W522" s="41"/>
      <c r="X522" s="41"/>
      <c r="Y522" s="41"/>
      <c r="Z522" s="38"/>
      <c r="AA522" s="43"/>
    </row>
    <row r="523" spans="15:27" ht="15.75" customHeight="1" x14ac:dyDescent="0.3">
      <c r="O523" s="44"/>
      <c r="P523" s="38"/>
      <c r="Q523" s="41"/>
      <c r="R523" s="41"/>
      <c r="S523" s="41"/>
      <c r="T523" s="42"/>
      <c r="U523" s="41"/>
      <c r="V523" s="41"/>
      <c r="W523" s="41"/>
      <c r="X523" s="41"/>
      <c r="Y523" s="41"/>
      <c r="Z523" s="38"/>
      <c r="AA523" s="43"/>
    </row>
    <row r="524" spans="15:27" ht="15.75" customHeight="1" x14ac:dyDescent="0.3">
      <c r="O524" s="44"/>
      <c r="P524" s="38"/>
      <c r="Q524" s="41"/>
      <c r="R524" s="41"/>
      <c r="S524" s="41"/>
      <c r="T524" s="42"/>
      <c r="U524" s="41"/>
      <c r="V524" s="41"/>
      <c r="W524" s="41"/>
      <c r="X524" s="41"/>
      <c r="Y524" s="41"/>
      <c r="Z524" s="38"/>
      <c r="AA524" s="43"/>
    </row>
    <row r="525" spans="15:27" ht="15.75" customHeight="1" x14ac:dyDescent="0.3">
      <c r="O525" s="44"/>
      <c r="P525" s="38"/>
      <c r="Q525" s="41"/>
      <c r="R525" s="41"/>
      <c r="S525" s="41"/>
      <c r="T525" s="42"/>
      <c r="U525" s="41"/>
      <c r="V525" s="41"/>
      <c r="W525" s="41"/>
      <c r="X525" s="41"/>
      <c r="Y525" s="41"/>
      <c r="Z525" s="38"/>
      <c r="AA525" s="43"/>
    </row>
    <row r="526" spans="15:27" ht="15.75" customHeight="1" x14ac:dyDescent="0.3">
      <c r="O526" s="44"/>
      <c r="P526" s="38"/>
      <c r="Q526" s="41"/>
      <c r="R526" s="41"/>
      <c r="S526" s="41"/>
      <c r="T526" s="42"/>
      <c r="U526" s="41"/>
      <c r="V526" s="41"/>
      <c r="W526" s="41"/>
      <c r="X526" s="41"/>
      <c r="Y526" s="41"/>
      <c r="Z526" s="38"/>
      <c r="AA526" s="43"/>
    </row>
    <row r="527" spans="15:27" ht="15.75" customHeight="1" x14ac:dyDescent="0.3">
      <c r="O527" s="44"/>
      <c r="P527" s="38"/>
      <c r="Q527" s="41"/>
      <c r="R527" s="41"/>
      <c r="S527" s="41"/>
      <c r="T527" s="42"/>
      <c r="U527" s="41"/>
      <c r="V527" s="41"/>
      <c r="W527" s="41"/>
      <c r="X527" s="41"/>
      <c r="Y527" s="41"/>
      <c r="Z527" s="38"/>
      <c r="AA527" s="43"/>
    </row>
    <row r="528" spans="15:27" ht="15.75" customHeight="1" x14ac:dyDescent="0.3">
      <c r="O528" s="44"/>
      <c r="P528" s="38"/>
      <c r="Q528" s="41"/>
      <c r="R528" s="41"/>
      <c r="S528" s="41"/>
      <c r="T528" s="42"/>
      <c r="U528" s="41"/>
      <c r="V528" s="41"/>
      <c r="W528" s="41"/>
      <c r="X528" s="41"/>
      <c r="Y528" s="41"/>
      <c r="Z528" s="38"/>
      <c r="AA528" s="43"/>
    </row>
    <row r="529" spans="15:27" ht="15.75" customHeight="1" x14ac:dyDescent="0.3">
      <c r="O529" s="44"/>
      <c r="P529" s="38"/>
      <c r="Q529" s="41"/>
      <c r="R529" s="41"/>
      <c r="S529" s="41"/>
      <c r="T529" s="42"/>
      <c r="U529" s="41"/>
      <c r="V529" s="41"/>
      <c r="W529" s="41"/>
      <c r="X529" s="41"/>
      <c r="Y529" s="41"/>
      <c r="Z529" s="38"/>
      <c r="AA529" s="43"/>
    </row>
    <row r="530" spans="15:27" ht="15.75" customHeight="1" x14ac:dyDescent="0.3">
      <c r="O530" s="44"/>
      <c r="P530" s="38"/>
      <c r="Q530" s="41"/>
      <c r="R530" s="41"/>
      <c r="S530" s="41"/>
      <c r="T530" s="42"/>
      <c r="U530" s="41"/>
      <c r="V530" s="41"/>
      <c r="W530" s="41"/>
      <c r="X530" s="41"/>
      <c r="Y530" s="41"/>
      <c r="Z530" s="38"/>
      <c r="AA530" s="43"/>
    </row>
    <row r="531" spans="15:27" ht="15.75" customHeight="1" x14ac:dyDescent="0.3">
      <c r="O531" s="44"/>
      <c r="P531" s="38"/>
      <c r="Q531" s="41"/>
      <c r="R531" s="41"/>
      <c r="S531" s="41"/>
      <c r="T531" s="42"/>
      <c r="U531" s="41"/>
      <c r="V531" s="41"/>
      <c r="W531" s="41"/>
      <c r="X531" s="41"/>
      <c r="Y531" s="41"/>
      <c r="Z531" s="38"/>
      <c r="AA531" s="43"/>
    </row>
    <row r="532" spans="15:27" ht="15.75" customHeight="1" x14ac:dyDescent="0.3">
      <c r="O532" s="44"/>
      <c r="P532" s="38"/>
      <c r="Q532" s="41"/>
      <c r="R532" s="41"/>
      <c r="S532" s="41"/>
      <c r="T532" s="42"/>
      <c r="U532" s="41"/>
      <c r="V532" s="41"/>
      <c r="W532" s="41"/>
      <c r="X532" s="41"/>
      <c r="Y532" s="41"/>
      <c r="Z532" s="38"/>
      <c r="AA532" s="43"/>
    </row>
    <row r="533" spans="15:27" ht="15.75" customHeight="1" x14ac:dyDescent="0.3">
      <c r="O533" s="44"/>
      <c r="P533" s="38"/>
      <c r="Q533" s="41"/>
      <c r="R533" s="41"/>
      <c r="S533" s="41"/>
      <c r="T533" s="42"/>
      <c r="U533" s="41"/>
      <c r="V533" s="41"/>
      <c r="W533" s="41"/>
      <c r="X533" s="41"/>
      <c r="Y533" s="41"/>
      <c r="Z533" s="38"/>
      <c r="AA533" s="43"/>
    </row>
    <row r="534" spans="15:27" ht="15.75" customHeight="1" x14ac:dyDescent="0.3">
      <c r="O534" s="44"/>
      <c r="P534" s="38"/>
      <c r="Q534" s="41"/>
      <c r="R534" s="41"/>
      <c r="S534" s="41"/>
      <c r="T534" s="42"/>
      <c r="U534" s="41"/>
      <c r="V534" s="41"/>
      <c r="W534" s="41"/>
      <c r="X534" s="41"/>
      <c r="Y534" s="41"/>
      <c r="Z534" s="38"/>
      <c r="AA534" s="43"/>
    </row>
    <row r="535" spans="15:27" ht="15.75" customHeight="1" x14ac:dyDescent="0.3">
      <c r="O535" s="44"/>
      <c r="P535" s="38"/>
      <c r="Q535" s="41"/>
      <c r="R535" s="41"/>
      <c r="S535" s="41"/>
      <c r="T535" s="42"/>
      <c r="U535" s="41"/>
      <c r="V535" s="41"/>
      <c r="W535" s="41"/>
      <c r="X535" s="41"/>
      <c r="Y535" s="41"/>
      <c r="Z535" s="38"/>
      <c r="AA535" s="43"/>
    </row>
    <row r="536" spans="15:27" ht="15.75" customHeight="1" x14ac:dyDescent="0.3">
      <c r="O536" s="44"/>
      <c r="P536" s="38"/>
      <c r="Q536" s="41"/>
      <c r="R536" s="41"/>
      <c r="S536" s="41"/>
      <c r="T536" s="42"/>
      <c r="U536" s="41"/>
      <c r="V536" s="41"/>
      <c r="W536" s="41"/>
      <c r="X536" s="41"/>
      <c r="Y536" s="41"/>
      <c r="Z536" s="38"/>
      <c r="AA536" s="43"/>
    </row>
    <row r="537" spans="15:27" ht="15.75" customHeight="1" x14ac:dyDescent="0.3">
      <c r="O537" s="44"/>
      <c r="P537" s="38"/>
      <c r="Q537" s="41"/>
      <c r="R537" s="41"/>
      <c r="S537" s="41"/>
      <c r="T537" s="42"/>
      <c r="U537" s="41"/>
      <c r="V537" s="41"/>
      <c r="W537" s="41"/>
      <c r="X537" s="41"/>
      <c r="Y537" s="41"/>
      <c r="Z537" s="38"/>
      <c r="AA537" s="43"/>
    </row>
    <row r="538" spans="15:27" ht="15.75" customHeight="1" x14ac:dyDescent="0.3">
      <c r="O538" s="44"/>
      <c r="P538" s="38"/>
      <c r="Q538" s="41"/>
      <c r="R538" s="41"/>
      <c r="S538" s="41"/>
      <c r="T538" s="42"/>
      <c r="U538" s="41"/>
      <c r="V538" s="41"/>
      <c r="W538" s="41"/>
      <c r="X538" s="41"/>
      <c r="Y538" s="41"/>
      <c r="Z538" s="38"/>
      <c r="AA538" s="43"/>
    </row>
    <row r="539" spans="15:27" ht="15.75" customHeight="1" x14ac:dyDescent="0.3">
      <c r="O539" s="44"/>
      <c r="P539" s="38"/>
      <c r="Q539" s="41"/>
      <c r="R539" s="41"/>
      <c r="S539" s="41"/>
      <c r="T539" s="42"/>
      <c r="U539" s="41"/>
      <c r="V539" s="41"/>
      <c r="W539" s="41"/>
      <c r="X539" s="41"/>
      <c r="Y539" s="41"/>
      <c r="Z539" s="38"/>
      <c r="AA539" s="43"/>
    </row>
    <row r="540" spans="15:27" ht="15.75" customHeight="1" x14ac:dyDescent="0.3">
      <c r="O540" s="44"/>
      <c r="P540" s="38"/>
      <c r="Q540" s="41"/>
      <c r="R540" s="41"/>
      <c r="S540" s="41"/>
      <c r="T540" s="42"/>
      <c r="U540" s="41"/>
      <c r="V540" s="41"/>
      <c r="W540" s="41"/>
      <c r="X540" s="41"/>
      <c r="Y540" s="41"/>
      <c r="Z540" s="38"/>
      <c r="AA540" s="43"/>
    </row>
    <row r="541" spans="15:27" ht="15.75" customHeight="1" x14ac:dyDescent="0.3">
      <c r="O541" s="44"/>
      <c r="P541" s="38"/>
      <c r="Q541" s="41"/>
      <c r="R541" s="41"/>
      <c r="S541" s="41"/>
      <c r="T541" s="42"/>
      <c r="U541" s="41"/>
      <c r="V541" s="41"/>
      <c r="W541" s="41"/>
      <c r="X541" s="41"/>
      <c r="Y541" s="41"/>
      <c r="Z541" s="38"/>
      <c r="AA541" s="43"/>
    </row>
    <row r="542" spans="15:27" ht="15.75" customHeight="1" x14ac:dyDescent="0.3">
      <c r="O542" s="44"/>
      <c r="P542" s="38"/>
      <c r="Q542" s="41"/>
      <c r="R542" s="41"/>
      <c r="S542" s="41"/>
      <c r="T542" s="42"/>
      <c r="U542" s="41"/>
      <c r="V542" s="41"/>
      <c r="W542" s="41"/>
      <c r="X542" s="41"/>
      <c r="Y542" s="41"/>
      <c r="Z542" s="38"/>
      <c r="AA542" s="43"/>
    </row>
    <row r="543" spans="15:27" ht="15.75" customHeight="1" x14ac:dyDescent="0.3">
      <c r="O543" s="44"/>
      <c r="P543" s="38"/>
      <c r="Q543" s="41"/>
      <c r="R543" s="41"/>
      <c r="S543" s="41"/>
      <c r="T543" s="42"/>
      <c r="U543" s="41"/>
      <c r="V543" s="41"/>
      <c r="W543" s="41"/>
      <c r="X543" s="41"/>
      <c r="Y543" s="41"/>
      <c r="Z543" s="38"/>
      <c r="AA543" s="43"/>
    </row>
    <row r="544" spans="15:27" ht="15.75" customHeight="1" x14ac:dyDescent="0.3">
      <c r="O544" s="44"/>
      <c r="P544" s="38"/>
      <c r="Q544" s="41"/>
      <c r="R544" s="41"/>
      <c r="S544" s="41"/>
      <c r="T544" s="42"/>
      <c r="U544" s="41"/>
      <c r="V544" s="41"/>
      <c r="W544" s="41"/>
      <c r="X544" s="41"/>
      <c r="Y544" s="41"/>
      <c r="Z544" s="38"/>
      <c r="AA544" s="43"/>
    </row>
    <row r="545" spans="15:27" ht="15.75" customHeight="1" x14ac:dyDescent="0.3">
      <c r="O545" s="44"/>
      <c r="P545" s="38"/>
      <c r="Q545" s="41"/>
      <c r="R545" s="41"/>
      <c r="S545" s="41"/>
      <c r="T545" s="42"/>
      <c r="U545" s="41"/>
      <c r="V545" s="41"/>
      <c r="W545" s="41"/>
      <c r="X545" s="41"/>
      <c r="Y545" s="41"/>
      <c r="Z545" s="38"/>
      <c r="AA545" s="43"/>
    </row>
    <row r="546" spans="15:27" ht="15.75" customHeight="1" x14ac:dyDescent="0.3">
      <c r="O546" s="44"/>
      <c r="P546" s="38"/>
      <c r="Q546" s="41"/>
      <c r="R546" s="41"/>
      <c r="S546" s="41"/>
      <c r="T546" s="42"/>
      <c r="U546" s="41"/>
      <c r="V546" s="41"/>
      <c r="W546" s="41"/>
      <c r="X546" s="41"/>
      <c r="Y546" s="41"/>
      <c r="Z546" s="38"/>
      <c r="AA546" s="43"/>
    </row>
    <row r="547" spans="15:27" ht="15.75" customHeight="1" x14ac:dyDescent="0.3">
      <c r="O547" s="44"/>
      <c r="P547" s="38"/>
      <c r="Q547" s="41"/>
      <c r="R547" s="41"/>
      <c r="S547" s="41"/>
      <c r="T547" s="42"/>
      <c r="U547" s="41"/>
      <c r="V547" s="41"/>
      <c r="W547" s="41"/>
      <c r="X547" s="41"/>
      <c r="Y547" s="41"/>
      <c r="Z547" s="38"/>
      <c r="AA547" s="43"/>
    </row>
    <row r="548" spans="15:27" ht="15.75" customHeight="1" x14ac:dyDescent="0.3">
      <c r="O548" s="44"/>
      <c r="P548" s="38"/>
      <c r="Q548" s="41"/>
      <c r="R548" s="41"/>
      <c r="S548" s="41"/>
      <c r="T548" s="42"/>
      <c r="U548" s="41"/>
      <c r="V548" s="41"/>
      <c r="W548" s="41"/>
      <c r="X548" s="41"/>
      <c r="Y548" s="41"/>
      <c r="Z548" s="38"/>
      <c r="AA548" s="43"/>
    </row>
    <row r="549" spans="15:27" ht="15.75" customHeight="1" x14ac:dyDescent="0.3">
      <c r="O549" s="44"/>
      <c r="P549" s="38"/>
      <c r="Q549" s="41"/>
      <c r="R549" s="41"/>
      <c r="S549" s="41"/>
      <c r="T549" s="42"/>
      <c r="U549" s="41"/>
      <c r="V549" s="41"/>
      <c r="W549" s="41"/>
      <c r="X549" s="41"/>
      <c r="Y549" s="41"/>
      <c r="Z549" s="38"/>
      <c r="AA549" s="43"/>
    </row>
    <row r="550" spans="15:27" ht="15.75" customHeight="1" x14ac:dyDescent="0.3">
      <c r="O550" s="44"/>
      <c r="P550" s="38"/>
      <c r="Q550" s="41"/>
      <c r="R550" s="41"/>
      <c r="S550" s="41"/>
      <c r="T550" s="42"/>
      <c r="U550" s="41"/>
      <c r="V550" s="41"/>
      <c r="W550" s="41"/>
      <c r="X550" s="41"/>
      <c r="Y550" s="41"/>
      <c r="Z550" s="38"/>
      <c r="AA550" s="43"/>
    </row>
    <row r="551" spans="15:27" ht="15.75" customHeight="1" x14ac:dyDescent="0.3">
      <c r="O551" s="44"/>
      <c r="P551" s="38"/>
      <c r="Q551" s="41"/>
      <c r="R551" s="41"/>
      <c r="S551" s="41"/>
      <c r="T551" s="42"/>
      <c r="U551" s="41"/>
      <c r="V551" s="41"/>
      <c r="W551" s="41"/>
      <c r="X551" s="41"/>
      <c r="Y551" s="41"/>
      <c r="Z551" s="38"/>
      <c r="AA551" s="43"/>
    </row>
    <row r="552" spans="15:27" ht="15.75" customHeight="1" x14ac:dyDescent="0.3">
      <c r="O552" s="44"/>
      <c r="P552" s="38"/>
      <c r="Q552" s="41"/>
      <c r="R552" s="41"/>
      <c r="S552" s="41"/>
      <c r="T552" s="42"/>
      <c r="U552" s="41"/>
      <c r="V552" s="41"/>
      <c r="W552" s="41"/>
      <c r="X552" s="41"/>
      <c r="Y552" s="41"/>
      <c r="Z552" s="38"/>
      <c r="AA552" s="43"/>
    </row>
    <row r="553" spans="15:27" ht="15.75" customHeight="1" x14ac:dyDescent="0.3">
      <c r="O553" s="44"/>
      <c r="P553" s="38"/>
      <c r="Q553" s="41"/>
      <c r="R553" s="41"/>
      <c r="S553" s="41"/>
      <c r="T553" s="42"/>
      <c r="U553" s="41"/>
      <c r="V553" s="41"/>
      <c r="W553" s="41"/>
      <c r="X553" s="41"/>
      <c r="Y553" s="41"/>
      <c r="Z553" s="38"/>
      <c r="AA553" s="43"/>
    </row>
    <row r="554" spans="15:27" ht="15.75" customHeight="1" x14ac:dyDescent="0.3">
      <c r="O554" s="44"/>
      <c r="P554" s="38"/>
      <c r="Q554" s="41"/>
      <c r="R554" s="41"/>
      <c r="S554" s="41"/>
      <c r="T554" s="42"/>
      <c r="U554" s="41"/>
      <c r="V554" s="41"/>
      <c r="W554" s="41"/>
      <c r="X554" s="41"/>
      <c r="Y554" s="41"/>
      <c r="Z554" s="38"/>
      <c r="AA554" s="43"/>
    </row>
    <row r="555" spans="15:27" ht="15.75" customHeight="1" x14ac:dyDescent="0.3">
      <c r="O555" s="44"/>
      <c r="P555" s="38"/>
      <c r="Q555" s="41"/>
      <c r="R555" s="41"/>
      <c r="S555" s="41"/>
      <c r="T555" s="42"/>
      <c r="U555" s="41"/>
      <c r="V555" s="41"/>
      <c r="W555" s="41"/>
      <c r="X555" s="41"/>
      <c r="Y555" s="41"/>
      <c r="Z555" s="38"/>
      <c r="AA555" s="43"/>
    </row>
    <row r="556" spans="15:27" ht="15.75" customHeight="1" x14ac:dyDescent="0.3">
      <c r="O556" s="44"/>
      <c r="P556" s="38"/>
      <c r="Q556" s="41"/>
      <c r="R556" s="41"/>
      <c r="S556" s="41"/>
      <c r="T556" s="42"/>
      <c r="U556" s="41"/>
      <c r="V556" s="41"/>
      <c r="W556" s="41"/>
      <c r="X556" s="41"/>
      <c r="Y556" s="41"/>
      <c r="Z556" s="38"/>
      <c r="AA556" s="43"/>
    </row>
    <row r="557" spans="15:27" ht="15.75" customHeight="1" x14ac:dyDescent="0.3">
      <c r="O557" s="44"/>
      <c r="P557" s="38"/>
      <c r="Q557" s="41"/>
      <c r="R557" s="41"/>
      <c r="S557" s="41"/>
      <c r="T557" s="42"/>
      <c r="U557" s="41"/>
      <c r="V557" s="41"/>
      <c r="W557" s="41"/>
      <c r="X557" s="41"/>
      <c r="Y557" s="41"/>
      <c r="Z557" s="38"/>
      <c r="AA557" s="43"/>
    </row>
    <row r="558" spans="15:27" ht="15.75" customHeight="1" x14ac:dyDescent="0.3">
      <c r="O558" s="44"/>
      <c r="P558" s="38"/>
      <c r="Q558" s="41"/>
      <c r="R558" s="41"/>
      <c r="S558" s="41"/>
      <c r="T558" s="42"/>
      <c r="U558" s="41"/>
      <c r="V558" s="41"/>
      <c r="W558" s="41"/>
      <c r="X558" s="41"/>
      <c r="Y558" s="41"/>
      <c r="Z558" s="38"/>
      <c r="AA558" s="43"/>
    </row>
    <row r="559" spans="15:27" ht="15.75" customHeight="1" x14ac:dyDescent="0.3">
      <c r="O559" s="44"/>
      <c r="P559" s="38"/>
      <c r="Q559" s="41"/>
      <c r="R559" s="41"/>
      <c r="S559" s="41"/>
      <c r="T559" s="42"/>
      <c r="U559" s="41"/>
      <c r="V559" s="41"/>
      <c r="W559" s="41"/>
      <c r="X559" s="41"/>
      <c r="Y559" s="41"/>
      <c r="Z559" s="38"/>
      <c r="AA559" s="43"/>
    </row>
    <row r="560" spans="15:27" ht="15.75" customHeight="1" x14ac:dyDescent="0.3">
      <c r="O560" s="44"/>
      <c r="P560" s="38"/>
      <c r="Q560" s="41"/>
      <c r="R560" s="41"/>
      <c r="S560" s="41"/>
      <c r="T560" s="42"/>
      <c r="U560" s="41"/>
      <c r="V560" s="41"/>
      <c r="W560" s="41"/>
      <c r="X560" s="41"/>
      <c r="Y560" s="41"/>
      <c r="Z560" s="38"/>
      <c r="AA560" s="43"/>
    </row>
    <row r="561" spans="15:27" ht="15.75" customHeight="1" x14ac:dyDescent="0.3">
      <c r="O561" s="44"/>
      <c r="P561" s="38"/>
      <c r="Q561" s="41"/>
      <c r="R561" s="41"/>
      <c r="S561" s="41"/>
      <c r="T561" s="42"/>
      <c r="U561" s="41"/>
      <c r="V561" s="41"/>
      <c r="W561" s="41"/>
      <c r="X561" s="41"/>
      <c r="Y561" s="41"/>
      <c r="Z561" s="38"/>
      <c r="AA561" s="43"/>
    </row>
    <row r="562" spans="15:27" ht="15.75" customHeight="1" x14ac:dyDescent="0.3">
      <c r="O562" s="44"/>
      <c r="P562" s="38"/>
      <c r="Q562" s="41"/>
      <c r="R562" s="41"/>
      <c r="S562" s="41"/>
      <c r="T562" s="42"/>
      <c r="U562" s="41"/>
      <c r="V562" s="41"/>
      <c r="W562" s="41"/>
      <c r="X562" s="41"/>
      <c r="Y562" s="41"/>
      <c r="Z562" s="38"/>
      <c r="AA562" s="43"/>
    </row>
    <row r="563" spans="15:27" ht="15.75" customHeight="1" x14ac:dyDescent="0.3">
      <c r="O563" s="44"/>
      <c r="P563" s="38"/>
      <c r="Q563" s="41"/>
      <c r="R563" s="41"/>
      <c r="S563" s="41"/>
      <c r="T563" s="42"/>
      <c r="U563" s="41"/>
      <c r="V563" s="41"/>
      <c r="W563" s="41"/>
      <c r="X563" s="41"/>
      <c r="Y563" s="41"/>
      <c r="Z563" s="38"/>
      <c r="AA563" s="43"/>
    </row>
    <row r="564" spans="15:27" ht="15.75" customHeight="1" x14ac:dyDescent="0.3">
      <c r="O564" s="44"/>
      <c r="P564" s="38"/>
      <c r="Q564" s="41"/>
      <c r="R564" s="41"/>
      <c r="S564" s="41"/>
      <c r="T564" s="42"/>
      <c r="U564" s="41"/>
      <c r="V564" s="41"/>
      <c r="W564" s="41"/>
      <c r="X564" s="41"/>
      <c r="Y564" s="41"/>
      <c r="Z564" s="38"/>
      <c r="AA564" s="43"/>
    </row>
    <row r="565" spans="15:27" ht="15.75" customHeight="1" x14ac:dyDescent="0.3">
      <c r="O565" s="44"/>
      <c r="P565" s="38"/>
      <c r="Q565" s="41"/>
      <c r="R565" s="41"/>
      <c r="S565" s="41"/>
      <c r="T565" s="42"/>
      <c r="U565" s="41"/>
      <c r="V565" s="41"/>
      <c r="W565" s="41"/>
      <c r="X565" s="41"/>
      <c r="Y565" s="41"/>
      <c r="Z565" s="38"/>
      <c r="AA565" s="43"/>
    </row>
    <row r="566" spans="15:27" ht="15.75" customHeight="1" x14ac:dyDescent="0.3">
      <c r="O566" s="44"/>
      <c r="P566" s="38"/>
      <c r="Q566" s="41"/>
      <c r="R566" s="41"/>
      <c r="S566" s="41"/>
      <c r="T566" s="42"/>
      <c r="U566" s="41"/>
      <c r="V566" s="41"/>
      <c r="W566" s="41"/>
      <c r="X566" s="41"/>
      <c r="Y566" s="41"/>
      <c r="Z566" s="38"/>
      <c r="AA566" s="43"/>
    </row>
    <row r="567" spans="15:27" ht="15.75" customHeight="1" x14ac:dyDescent="0.3">
      <c r="O567" s="44"/>
      <c r="P567" s="38"/>
      <c r="Q567" s="41"/>
      <c r="R567" s="41"/>
      <c r="S567" s="41"/>
      <c r="T567" s="42"/>
      <c r="U567" s="41"/>
      <c r="V567" s="41"/>
      <c r="W567" s="41"/>
      <c r="X567" s="41"/>
      <c r="Y567" s="41"/>
      <c r="Z567" s="38"/>
      <c r="AA567" s="43"/>
    </row>
    <row r="568" spans="15:27" ht="15.75" customHeight="1" x14ac:dyDescent="0.3">
      <c r="O568" s="44"/>
      <c r="P568" s="38"/>
      <c r="Q568" s="41"/>
      <c r="R568" s="41"/>
      <c r="S568" s="41"/>
      <c r="T568" s="42"/>
      <c r="U568" s="41"/>
      <c r="V568" s="41"/>
      <c r="W568" s="41"/>
      <c r="X568" s="41"/>
      <c r="Y568" s="41"/>
      <c r="Z568" s="38"/>
      <c r="AA568" s="43"/>
    </row>
    <row r="569" spans="15:27" ht="15.75" customHeight="1" x14ac:dyDescent="0.3">
      <c r="O569" s="44"/>
      <c r="P569" s="38"/>
      <c r="Q569" s="41"/>
      <c r="R569" s="41"/>
      <c r="S569" s="41"/>
      <c r="T569" s="42"/>
      <c r="U569" s="41"/>
      <c r="V569" s="41"/>
      <c r="W569" s="41"/>
      <c r="X569" s="41"/>
      <c r="Y569" s="41"/>
      <c r="Z569" s="38"/>
      <c r="AA569" s="43"/>
    </row>
    <row r="570" spans="15:27" ht="15.75" customHeight="1" x14ac:dyDescent="0.3">
      <c r="O570" s="44"/>
      <c r="P570" s="38"/>
      <c r="Q570" s="41"/>
      <c r="R570" s="41"/>
      <c r="S570" s="41"/>
      <c r="T570" s="42"/>
      <c r="U570" s="41"/>
      <c r="V570" s="41"/>
      <c r="W570" s="41"/>
      <c r="X570" s="41"/>
      <c r="Y570" s="41"/>
      <c r="Z570" s="38"/>
      <c r="AA570" s="43"/>
    </row>
    <row r="571" spans="15:27" ht="15.75" customHeight="1" x14ac:dyDescent="0.3">
      <c r="O571" s="44"/>
      <c r="P571" s="38"/>
      <c r="Q571" s="41"/>
      <c r="R571" s="41"/>
      <c r="S571" s="41"/>
      <c r="T571" s="42"/>
      <c r="U571" s="41"/>
      <c r="V571" s="41"/>
      <c r="W571" s="41"/>
      <c r="X571" s="41"/>
      <c r="Y571" s="41"/>
      <c r="Z571" s="38"/>
      <c r="AA571" s="43"/>
    </row>
    <row r="572" spans="15:27" ht="15.75" customHeight="1" x14ac:dyDescent="0.3">
      <c r="O572" s="44"/>
      <c r="P572" s="38"/>
      <c r="Q572" s="41"/>
      <c r="R572" s="41"/>
      <c r="S572" s="41"/>
      <c r="T572" s="42"/>
      <c r="U572" s="41"/>
      <c r="V572" s="41"/>
      <c r="W572" s="41"/>
      <c r="X572" s="41"/>
      <c r="Y572" s="41"/>
      <c r="Z572" s="38"/>
      <c r="AA572" s="43"/>
    </row>
    <row r="573" spans="15:27" ht="15.75" customHeight="1" x14ac:dyDescent="0.3">
      <c r="O573" s="44"/>
      <c r="P573" s="38"/>
      <c r="Q573" s="41"/>
      <c r="R573" s="41"/>
      <c r="S573" s="41"/>
      <c r="T573" s="42"/>
      <c r="U573" s="41"/>
      <c r="V573" s="41"/>
      <c r="W573" s="41"/>
      <c r="X573" s="41"/>
      <c r="Y573" s="41"/>
      <c r="Z573" s="38"/>
      <c r="AA573" s="43"/>
    </row>
    <row r="574" spans="15:27" ht="15.75" customHeight="1" x14ac:dyDescent="0.3">
      <c r="O574" s="44"/>
      <c r="P574" s="38"/>
      <c r="Q574" s="41"/>
      <c r="R574" s="41"/>
      <c r="S574" s="41"/>
      <c r="T574" s="42"/>
      <c r="U574" s="41"/>
      <c r="V574" s="41"/>
      <c r="W574" s="41"/>
      <c r="X574" s="41"/>
      <c r="Y574" s="41"/>
      <c r="Z574" s="38"/>
      <c r="AA574" s="43"/>
    </row>
    <row r="575" spans="15:27" ht="15.75" customHeight="1" x14ac:dyDescent="0.3">
      <c r="O575" s="44"/>
      <c r="P575" s="38"/>
      <c r="Q575" s="41"/>
      <c r="R575" s="41"/>
      <c r="S575" s="41"/>
      <c r="T575" s="42"/>
      <c r="U575" s="41"/>
      <c r="V575" s="41"/>
      <c r="W575" s="41"/>
      <c r="X575" s="41"/>
      <c r="Y575" s="41"/>
      <c r="Z575" s="38"/>
      <c r="AA575" s="43"/>
    </row>
    <row r="576" spans="15:27" ht="15.75" customHeight="1" x14ac:dyDescent="0.3">
      <c r="O576" s="44"/>
      <c r="P576" s="38"/>
      <c r="Q576" s="41"/>
      <c r="R576" s="41"/>
      <c r="S576" s="41"/>
      <c r="T576" s="42"/>
      <c r="U576" s="41"/>
      <c r="V576" s="41"/>
      <c r="W576" s="41"/>
      <c r="X576" s="41"/>
      <c r="Y576" s="41"/>
      <c r="Z576" s="38"/>
      <c r="AA576" s="43"/>
    </row>
    <row r="577" spans="15:27" ht="15.75" customHeight="1" x14ac:dyDescent="0.3">
      <c r="O577" s="44"/>
      <c r="P577" s="38"/>
      <c r="Q577" s="41"/>
      <c r="R577" s="41"/>
      <c r="S577" s="41"/>
      <c r="T577" s="42"/>
      <c r="U577" s="41"/>
      <c r="V577" s="41"/>
      <c r="W577" s="41"/>
      <c r="X577" s="41"/>
      <c r="Y577" s="41"/>
      <c r="Z577" s="38"/>
      <c r="AA577" s="43"/>
    </row>
    <row r="578" spans="15:27" ht="15.75" customHeight="1" x14ac:dyDescent="0.3">
      <c r="O578" s="44"/>
      <c r="P578" s="38"/>
      <c r="Q578" s="41"/>
      <c r="R578" s="41"/>
      <c r="S578" s="41"/>
      <c r="T578" s="42"/>
      <c r="U578" s="41"/>
      <c r="V578" s="41"/>
      <c r="W578" s="41"/>
      <c r="X578" s="41"/>
      <c r="Y578" s="41"/>
      <c r="Z578" s="38"/>
      <c r="AA578" s="43"/>
    </row>
    <row r="579" spans="15:27" ht="15.75" customHeight="1" x14ac:dyDescent="0.3">
      <c r="O579" s="44"/>
      <c r="P579" s="38"/>
      <c r="Q579" s="41"/>
      <c r="R579" s="41"/>
      <c r="S579" s="41"/>
      <c r="T579" s="42"/>
      <c r="U579" s="41"/>
      <c r="V579" s="41"/>
      <c r="W579" s="41"/>
      <c r="X579" s="41"/>
      <c r="Y579" s="41"/>
      <c r="Z579" s="38"/>
      <c r="AA579" s="43"/>
    </row>
    <row r="580" spans="15:27" ht="15.75" customHeight="1" x14ac:dyDescent="0.3">
      <c r="O580" s="44"/>
      <c r="P580" s="38"/>
      <c r="Q580" s="41"/>
      <c r="R580" s="41"/>
      <c r="S580" s="41"/>
      <c r="T580" s="42"/>
      <c r="U580" s="41"/>
      <c r="V580" s="41"/>
      <c r="W580" s="41"/>
      <c r="X580" s="41"/>
      <c r="Y580" s="41"/>
      <c r="Z580" s="38"/>
      <c r="AA580" s="43"/>
    </row>
    <row r="581" spans="15:27" ht="15.75" customHeight="1" x14ac:dyDescent="0.3">
      <c r="O581" s="44"/>
      <c r="P581" s="38"/>
      <c r="Q581" s="41"/>
      <c r="R581" s="41"/>
      <c r="S581" s="41"/>
      <c r="T581" s="42"/>
      <c r="U581" s="41"/>
      <c r="V581" s="41"/>
      <c r="W581" s="41"/>
      <c r="X581" s="41"/>
      <c r="Y581" s="41"/>
      <c r="Z581" s="38"/>
      <c r="AA581" s="43"/>
    </row>
    <row r="582" spans="15:27" ht="15.75" customHeight="1" x14ac:dyDescent="0.3">
      <c r="O582" s="44"/>
      <c r="P582" s="38"/>
      <c r="Q582" s="41"/>
      <c r="R582" s="41"/>
      <c r="S582" s="41"/>
      <c r="T582" s="42"/>
      <c r="U582" s="41"/>
      <c r="V582" s="41"/>
      <c r="W582" s="41"/>
      <c r="X582" s="41"/>
      <c r="Y582" s="41"/>
      <c r="Z582" s="38"/>
      <c r="AA582" s="43"/>
    </row>
    <row r="583" spans="15:27" ht="15.75" customHeight="1" x14ac:dyDescent="0.3">
      <c r="O583" s="44"/>
      <c r="P583" s="38"/>
      <c r="Q583" s="41"/>
      <c r="R583" s="41"/>
      <c r="S583" s="41"/>
      <c r="T583" s="42"/>
      <c r="U583" s="41"/>
      <c r="V583" s="41"/>
      <c r="W583" s="41"/>
      <c r="X583" s="41"/>
      <c r="Y583" s="41"/>
      <c r="Z583" s="38"/>
      <c r="AA583" s="43"/>
    </row>
    <row r="584" spans="15:27" ht="15.75" customHeight="1" x14ac:dyDescent="0.3">
      <c r="O584" s="44"/>
      <c r="P584" s="38"/>
      <c r="Q584" s="41"/>
      <c r="R584" s="41"/>
      <c r="S584" s="41"/>
      <c r="T584" s="42"/>
      <c r="U584" s="41"/>
      <c r="V584" s="41"/>
      <c r="W584" s="41"/>
      <c r="X584" s="41"/>
      <c r="Y584" s="41"/>
      <c r="Z584" s="38"/>
      <c r="AA584" s="43"/>
    </row>
    <row r="585" spans="15:27" ht="15.75" customHeight="1" x14ac:dyDescent="0.3">
      <c r="O585" s="44"/>
      <c r="P585" s="38"/>
      <c r="Q585" s="41"/>
      <c r="R585" s="41"/>
      <c r="S585" s="41"/>
      <c r="T585" s="42"/>
      <c r="U585" s="41"/>
      <c r="V585" s="41"/>
      <c r="W585" s="41"/>
      <c r="X585" s="41"/>
      <c r="Y585" s="41"/>
      <c r="Z585" s="38"/>
      <c r="AA585" s="43"/>
    </row>
    <row r="586" spans="15:27" ht="15.75" customHeight="1" x14ac:dyDescent="0.3">
      <c r="O586" s="44"/>
      <c r="P586" s="38"/>
      <c r="Q586" s="41"/>
      <c r="R586" s="41"/>
      <c r="S586" s="41"/>
      <c r="T586" s="42"/>
      <c r="U586" s="41"/>
      <c r="V586" s="41"/>
      <c r="W586" s="41"/>
      <c r="X586" s="41"/>
      <c r="Y586" s="41"/>
      <c r="Z586" s="38"/>
      <c r="AA586" s="43"/>
    </row>
    <row r="587" spans="15:27" ht="15.75" customHeight="1" x14ac:dyDescent="0.3">
      <c r="O587" s="44"/>
      <c r="P587" s="38"/>
      <c r="Q587" s="41"/>
      <c r="R587" s="41"/>
      <c r="S587" s="41"/>
      <c r="T587" s="42"/>
      <c r="U587" s="41"/>
      <c r="V587" s="41"/>
      <c r="W587" s="41"/>
      <c r="X587" s="41"/>
      <c r="Y587" s="41"/>
      <c r="Z587" s="38"/>
      <c r="AA587" s="43"/>
    </row>
    <row r="588" spans="15:27" ht="15.75" customHeight="1" x14ac:dyDescent="0.3">
      <c r="O588" s="44"/>
      <c r="P588" s="38"/>
      <c r="Q588" s="41"/>
      <c r="R588" s="41"/>
      <c r="S588" s="41"/>
      <c r="T588" s="42"/>
      <c r="U588" s="41"/>
      <c r="V588" s="41"/>
      <c r="W588" s="41"/>
      <c r="X588" s="41"/>
      <c r="Y588" s="41"/>
      <c r="Z588" s="38"/>
      <c r="AA588" s="43"/>
    </row>
    <row r="589" spans="15:27" ht="15.75" customHeight="1" x14ac:dyDescent="0.3">
      <c r="O589" s="44"/>
      <c r="P589" s="38"/>
      <c r="Q589" s="41"/>
      <c r="R589" s="41"/>
      <c r="S589" s="41"/>
      <c r="T589" s="42"/>
      <c r="U589" s="41"/>
      <c r="V589" s="41"/>
      <c r="W589" s="41"/>
      <c r="X589" s="41"/>
      <c r="Y589" s="41"/>
      <c r="Z589" s="38"/>
      <c r="AA589" s="43"/>
    </row>
    <row r="590" spans="15:27" ht="15.75" customHeight="1" x14ac:dyDescent="0.3">
      <c r="O590" s="44"/>
      <c r="P590" s="38"/>
      <c r="Q590" s="41"/>
      <c r="R590" s="41"/>
      <c r="S590" s="41"/>
      <c r="T590" s="42"/>
      <c r="U590" s="41"/>
      <c r="V590" s="41"/>
      <c r="W590" s="41"/>
      <c r="X590" s="41"/>
      <c r="Y590" s="41"/>
      <c r="Z590" s="38"/>
      <c r="AA590" s="43"/>
    </row>
    <row r="591" spans="15:27" ht="15.75" customHeight="1" x14ac:dyDescent="0.3">
      <c r="O591" s="44"/>
      <c r="P591" s="38"/>
      <c r="Q591" s="41"/>
      <c r="R591" s="41"/>
      <c r="S591" s="41"/>
      <c r="T591" s="42"/>
      <c r="U591" s="41"/>
      <c r="V591" s="41"/>
      <c r="W591" s="41"/>
      <c r="X591" s="41"/>
      <c r="Y591" s="41"/>
      <c r="Z591" s="38"/>
      <c r="AA591" s="43"/>
    </row>
    <row r="592" spans="15:27" ht="15.75" customHeight="1" x14ac:dyDescent="0.3">
      <c r="O592" s="44"/>
      <c r="P592" s="38"/>
      <c r="Q592" s="41"/>
      <c r="R592" s="41"/>
      <c r="S592" s="41"/>
      <c r="T592" s="42"/>
      <c r="U592" s="41"/>
      <c r="V592" s="41"/>
      <c r="W592" s="41"/>
      <c r="X592" s="41"/>
      <c r="Y592" s="41"/>
      <c r="Z592" s="38"/>
      <c r="AA592" s="43"/>
    </row>
    <row r="593" spans="15:27" ht="15.75" customHeight="1" x14ac:dyDescent="0.3">
      <c r="O593" s="44"/>
      <c r="P593" s="38"/>
      <c r="Q593" s="41"/>
      <c r="R593" s="41"/>
      <c r="S593" s="41"/>
      <c r="T593" s="42"/>
      <c r="U593" s="41"/>
      <c r="V593" s="41"/>
      <c r="W593" s="41"/>
      <c r="X593" s="41"/>
      <c r="Y593" s="41"/>
      <c r="Z593" s="38"/>
      <c r="AA593" s="43"/>
    </row>
    <row r="594" spans="15:27" ht="15.75" customHeight="1" x14ac:dyDescent="0.3">
      <c r="O594" s="44"/>
      <c r="P594" s="38"/>
      <c r="Q594" s="41"/>
      <c r="R594" s="41"/>
      <c r="S594" s="41"/>
      <c r="T594" s="42"/>
      <c r="U594" s="41"/>
      <c r="V594" s="41"/>
      <c r="W594" s="41"/>
      <c r="X594" s="41"/>
      <c r="Y594" s="41"/>
      <c r="Z594" s="38"/>
      <c r="AA594" s="43"/>
    </row>
    <row r="595" spans="15:27" ht="15.75" customHeight="1" x14ac:dyDescent="0.3">
      <c r="O595" s="44"/>
      <c r="P595" s="38"/>
      <c r="Q595" s="41"/>
      <c r="R595" s="41"/>
      <c r="S595" s="41"/>
      <c r="T595" s="42"/>
      <c r="U595" s="41"/>
      <c r="V595" s="41"/>
      <c r="W595" s="41"/>
      <c r="X595" s="41"/>
      <c r="Y595" s="41"/>
      <c r="Z595" s="38"/>
      <c r="AA595" s="43"/>
    </row>
    <row r="596" spans="15:27" ht="15.75" customHeight="1" x14ac:dyDescent="0.3">
      <c r="O596" s="44"/>
      <c r="P596" s="38"/>
      <c r="Q596" s="41"/>
      <c r="R596" s="41"/>
      <c r="S596" s="41"/>
      <c r="T596" s="42"/>
      <c r="U596" s="41"/>
      <c r="V596" s="41"/>
      <c r="W596" s="41"/>
      <c r="X596" s="41"/>
      <c r="Y596" s="41"/>
      <c r="Z596" s="38"/>
      <c r="AA596" s="43"/>
    </row>
    <row r="597" spans="15:27" ht="15.75" customHeight="1" x14ac:dyDescent="0.3">
      <c r="O597" s="44"/>
      <c r="P597" s="38"/>
      <c r="Q597" s="41"/>
      <c r="R597" s="41"/>
      <c r="S597" s="41"/>
      <c r="T597" s="42"/>
      <c r="U597" s="41"/>
      <c r="V597" s="41"/>
      <c r="W597" s="41"/>
      <c r="X597" s="41"/>
      <c r="Y597" s="41"/>
      <c r="Z597" s="38"/>
      <c r="AA597" s="43"/>
    </row>
    <row r="598" spans="15:27" ht="15.75" customHeight="1" x14ac:dyDescent="0.3">
      <c r="O598" s="44"/>
      <c r="P598" s="38"/>
      <c r="Q598" s="41"/>
      <c r="R598" s="41"/>
      <c r="S598" s="41"/>
      <c r="T598" s="42"/>
      <c r="U598" s="41"/>
      <c r="V598" s="41"/>
      <c r="W598" s="41"/>
      <c r="X598" s="41"/>
      <c r="Y598" s="41"/>
      <c r="Z598" s="38"/>
      <c r="AA598" s="43"/>
    </row>
    <row r="599" spans="15:27" ht="15.75" customHeight="1" x14ac:dyDescent="0.3">
      <c r="O599" s="44"/>
      <c r="P599" s="38"/>
      <c r="Q599" s="41"/>
      <c r="R599" s="41"/>
      <c r="S599" s="41"/>
      <c r="T599" s="42"/>
      <c r="U599" s="41"/>
      <c r="V599" s="41"/>
      <c r="W599" s="41"/>
      <c r="X599" s="41"/>
      <c r="Y599" s="41"/>
      <c r="Z599" s="38"/>
      <c r="AA599" s="43"/>
    </row>
    <row r="600" spans="15:27" ht="15.75" customHeight="1" x14ac:dyDescent="0.3">
      <c r="O600" s="44"/>
      <c r="P600" s="38"/>
      <c r="Q600" s="41"/>
      <c r="R600" s="41"/>
      <c r="S600" s="41"/>
      <c r="T600" s="42"/>
      <c r="U600" s="41"/>
      <c r="V600" s="41"/>
      <c r="W600" s="41"/>
      <c r="X600" s="41"/>
      <c r="Y600" s="41"/>
      <c r="Z600" s="38"/>
      <c r="AA600" s="43"/>
    </row>
    <row r="601" spans="15:27" ht="15.75" customHeight="1" x14ac:dyDescent="0.3">
      <c r="O601" s="44"/>
      <c r="P601" s="38"/>
      <c r="Q601" s="41"/>
      <c r="R601" s="41"/>
      <c r="S601" s="41"/>
      <c r="T601" s="42"/>
      <c r="U601" s="41"/>
      <c r="V601" s="41"/>
      <c r="W601" s="41"/>
      <c r="X601" s="41"/>
      <c r="Y601" s="41"/>
      <c r="Z601" s="38"/>
      <c r="AA601" s="43"/>
    </row>
    <row r="602" spans="15:27" ht="15.75" customHeight="1" x14ac:dyDescent="0.3">
      <c r="O602" s="44"/>
      <c r="P602" s="38"/>
      <c r="Q602" s="41"/>
      <c r="R602" s="41"/>
      <c r="S602" s="41"/>
      <c r="T602" s="42"/>
      <c r="U602" s="41"/>
      <c r="V602" s="41"/>
      <c r="W602" s="41"/>
      <c r="X602" s="41"/>
      <c r="Y602" s="41"/>
      <c r="Z602" s="38"/>
      <c r="AA602" s="43"/>
    </row>
    <row r="603" spans="15:27" ht="15.75" customHeight="1" x14ac:dyDescent="0.3">
      <c r="O603" s="44"/>
      <c r="P603" s="38"/>
      <c r="Q603" s="41"/>
      <c r="R603" s="41"/>
      <c r="S603" s="41"/>
      <c r="T603" s="42"/>
      <c r="U603" s="41"/>
      <c r="V603" s="41"/>
      <c r="W603" s="41"/>
      <c r="X603" s="41"/>
      <c r="Y603" s="41"/>
      <c r="Z603" s="38"/>
      <c r="AA603" s="43"/>
    </row>
    <row r="604" spans="15:27" ht="15.75" customHeight="1" x14ac:dyDescent="0.3">
      <c r="O604" s="44"/>
      <c r="P604" s="38"/>
      <c r="Q604" s="41"/>
      <c r="R604" s="41"/>
      <c r="S604" s="41"/>
      <c r="T604" s="42"/>
      <c r="U604" s="41"/>
      <c r="V604" s="41"/>
      <c r="W604" s="41"/>
      <c r="X604" s="41"/>
      <c r="Y604" s="41"/>
      <c r="Z604" s="38"/>
      <c r="AA604" s="43"/>
    </row>
    <row r="605" spans="15:27" ht="15.75" customHeight="1" x14ac:dyDescent="0.3">
      <c r="O605" s="44"/>
      <c r="P605" s="38"/>
      <c r="Q605" s="41"/>
      <c r="R605" s="41"/>
      <c r="S605" s="41"/>
      <c r="T605" s="42"/>
      <c r="U605" s="41"/>
      <c r="V605" s="41"/>
      <c r="W605" s="41"/>
      <c r="X605" s="41"/>
      <c r="Y605" s="41"/>
      <c r="Z605" s="38"/>
      <c r="AA605" s="43"/>
    </row>
    <row r="606" spans="15:27" ht="15.75" customHeight="1" x14ac:dyDescent="0.3">
      <c r="O606" s="44"/>
      <c r="P606" s="38"/>
      <c r="Q606" s="41"/>
      <c r="R606" s="41"/>
      <c r="S606" s="41"/>
      <c r="T606" s="42"/>
      <c r="U606" s="41"/>
      <c r="V606" s="41"/>
      <c r="W606" s="41"/>
      <c r="X606" s="41"/>
      <c r="Y606" s="41"/>
      <c r="Z606" s="38"/>
      <c r="AA606" s="43"/>
    </row>
    <row r="607" spans="15:27" ht="15.75" customHeight="1" x14ac:dyDescent="0.3">
      <c r="O607" s="44"/>
      <c r="P607" s="38"/>
      <c r="Q607" s="41"/>
      <c r="R607" s="41"/>
      <c r="S607" s="41"/>
      <c r="T607" s="42"/>
      <c r="U607" s="41"/>
      <c r="V607" s="41"/>
      <c r="W607" s="41"/>
      <c r="X607" s="41"/>
      <c r="Y607" s="41"/>
      <c r="Z607" s="38"/>
      <c r="AA607" s="43"/>
    </row>
    <row r="608" spans="15:27" ht="15.75" customHeight="1" x14ac:dyDescent="0.3">
      <c r="O608" s="44"/>
      <c r="P608" s="38"/>
      <c r="Q608" s="41"/>
      <c r="R608" s="41"/>
      <c r="S608" s="41"/>
      <c r="T608" s="42"/>
      <c r="U608" s="41"/>
      <c r="V608" s="41"/>
      <c r="W608" s="41"/>
      <c r="X608" s="41"/>
      <c r="Y608" s="41"/>
      <c r="Z608" s="38"/>
      <c r="AA608" s="43"/>
    </row>
    <row r="609" spans="15:27" ht="15.75" customHeight="1" x14ac:dyDescent="0.3">
      <c r="O609" s="44"/>
      <c r="P609" s="38"/>
      <c r="Q609" s="41"/>
      <c r="R609" s="41"/>
      <c r="S609" s="41"/>
      <c r="T609" s="42"/>
      <c r="U609" s="41"/>
      <c r="V609" s="41"/>
      <c r="W609" s="41"/>
      <c r="X609" s="41"/>
      <c r="Y609" s="41"/>
      <c r="Z609" s="38"/>
      <c r="AA609" s="43"/>
    </row>
    <row r="610" spans="15:27" ht="15.75" customHeight="1" x14ac:dyDescent="0.3">
      <c r="O610" s="44"/>
      <c r="P610" s="38"/>
      <c r="Q610" s="41"/>
      <c r="R610" s="41"/>
      <c r="S610" s="41"/>
      <c r="T610" s="42"/>
      <c r="U610" s="41"/>
      <c r="V610" s="41"/>
      <c r="W610" s="41"/>
      <c r="X610" s="41"/>
      <c r="Y610" s="41"/>
      <c r="Z610" s="38"/>
      <c r="AA610" s="43"/>
    </row>
    <row r="611" spans="15:27" ht="15.75" customHeight="1" x14ac:dyDescent="0.3">
      <c r="O611" s="44"/>
      <c r="P611" s="38"/>
      <c r="Q611" s="41"/>
      <c r="R611" s="41"/>
      <c r="S611" s="41"/>
      <c r="T611" s="42"/>
      <c r="U611" s="41"/>
      <c r="V611" s="41"/>
      <c r="W611" s="41"/>
      <c r="X611" s="41"/>
      <c r="Y611" s="41"/>
      <c r="Z611" s="38"/>
      <c r="AA611" s="43"/>
    </row>
    <row r="612" spans="15:27" ht="15.75" customHeight="1" x14ac:dyDescent="0.3">
      <c r="O612" s="44"/>
      <c r="P612" s="38"/>
      <c r="Q612" s="41"/>
      <c r="R612" s="41"/>
      <c r="S612" s="41"/>
      <c r="T612" s="42"/>
      <c r="U612" s="41"/>
      <c r="V612" s="41"/>
      <c r="W612" s="41"/>
      <c r="X612" s="41"/>
      <c r="Y612" s="41"/>
      <c r="Z612" s="38"/>
      <c r="AA612" s="43"/>
    </row>
    <row r="613" spans="15:27" ht="15.75" customHeight="1" x14ac:dyDescent="0.3">
      <c r="O613" s="44"/>
      <c r="P613" s="38"/>
      <c r="Q613" s="41"/>
      <c r="R613" s="41"/>
      <c r="S613" s="41"/>
      <c r="T613" s="42"/>
      <c r="U613" s="41"/>
      <c r="V613" s="41"/>
      <c r="W613" s="41"/>
      <c r="X613" s="41"/>
      <c r="Y613" s="41"/>
      <c r="Z613" s="38"/>
      <c r="AA613" s="43"/>
    </row>
    <row r="614" spans="15:27" ht="15.75" customHeight="1" x14ac:dyDescent="0.3">
      <c r="O614" s="44"/>
      <c r="P614" s="38"/>
      <c r="Q614" s="41"/>
      <c r="R614" s="41"/>
      <c r="S614" s="41"/>
      <c r="T614" s="42"/>
      <c r="U614" s="41"/>
      <c r="V614" s="41"/>
      <c r="W614" s="41"/>
      <c r="X614" s="41"/>
      <c r="Y614" s="41"/>
      <c r="Z614" s="38"/>
      <c r="AA614" s="43"/>
    </row>
    <row r="615" spans="15:27" ht="15.75" customHeight="1" x14ac:dyDescent="0.3">
      <c r="O615" s="44"/>
      <c r="P615" s="38"/>
      <c r="Q615" s="41"/>
      <c r="R615" s="41"/>
      <c r="S615" s="41"/>
      <c r="T615" s="42"/>
      <c r="U615" s="41"/>
      <c r="V615" s="41"/>
      <c r="W615" s="41"/>
      <c r="X615" s="41"/>
      <c r="Y615" s="41"/>
      <c r="Z615" s="38"/>
      <c r="AA615" s="43"/>
    </row>
    <row r="616" spans="15:27" ht="15.75" customHeight="1" x14ac:dyDescent="0.3">
      <c r="O616" s="44"/>
      <c r="P616" s="38"/>
      <c r="Q616" s="41"/>
      <c r="R616" s="41"/>
      <c r="S616" s="41"/>
      <c r="T616" s="42"/>
      <c r="U616" s="41"/>
      <c r="V616" s="41"/>
      <c r="W616" s="41"/>
      <c r="X616" s="41"/>
      <c r="Y616" s="41"/>
      <c r="Z616" s="38"/>
      <c r="AA616" s="43"/>
    </row>
    <row r="617" spans="15:27" ht="15.75" customHeight="1" x14ac:dyDescent="0.3">
      <c r="O617" s="44"/>
      <c r="P617" s="38"/>
      <c r="Q617" s="41"/>
      <c r="R617" s="41"/>
      <c r="S617" s="41"/>
      <c r="T617" s="42"/>
      <c r="U617" s="41"/>
      <c r="V617" s="41"/>
      <c r="W617" s="41"/>
      <c r="X617" s="41"/>
      <c r="Y617" s="41"/>
      <c r="Z617" s="38"/>
      <c r="AA617" s="43"/>
    </row>
    <row r="618" spans="15:27" ht="15.75" customHeight="1" x14ac:dyDescent="0.3">
      <c r="O618" s="44"/>
      <c r="P618" s="38"/>
      <c r="Q618" s="41"/>
      <c r="R618" s="41"/>
      <c r="S618" s="41"/>
      <c r="T618" s="42"/>
      <c r="U618" s="41"/>
      <c r="V618" s="41"/>
      <c r="W618" s="41"/>
      <c r="X618" s="41"/>
      <c r="Y618" s="41"/>
      <c r="Z618" s="38"/>
      <c r="AA618" s="43"/>
    </row>
    <row r="619" spans="15:27" ht="15.75" customHeight="1" x14ac:dyDescent="0.3">
      <c r="O619" s="44"/>
      <c r="P619" s="38"/>
      <c r="Q619" s="41"/>
      <c r="R619" s="41"/>
      <c r="S619" s="41"/>
      <c r="T619" s="42"/>
      <c r="U619" s="41"/>
      <c r="V619" s="41"/>
      <c r="W619" s="41"/>
      <c r="X619" s="41"/>
      <c r="Y619" s="41"/>
      <c r="Z619" s="38"/>
      <c r="AA619" s="43"/>
    </row>
    <row r="620" spans="15:27" ht="15.75" customHeight="1" x14ac:dyDescent="0.3">
      <c r="O620" s="44"/>
      <c r="P620" s="38"/>
      <c r="Q620" s="41"/>
      <c r="R620" s="41"/>
      <c r="S620" s="41"/>
      <c r="T620" s="42"/>
      <c r="U620" s="41"/>
      <c r="V620" s="41"/>
      <c r="W620" s="41"/>
      <c r="X620" s="41"/>
      <c r="Y620" s="41"/>
      <c r="Z620" s="38"/>
      <c r="AA620" s="43"/>
    </row>
    <row r="621" spans="15:27" ht="15.75" customHeight="1" x14ac:dyDescent="0.3">
      <c r="O621" s="44"/>
      <c r="P621" s="38"/>
      <c r="Q621" s="41"/>
      <c r="R621" s="41"/>
      <c r="S621" s="41"/>
      <c r="T621" s="42"/>
      <c r="U621" s="41"/>
      <c r="V621" s="41"/>
      <c r="W621" s="41"/>
      <c r="X621" s="41"/>
      <c r="Y621" s="41"/>
      <c r="Z621" s="38"/>
      <c r="AA621" s="43"/>
    </row>
    <row r="622" spans="15:27" ht="15.75" customHeight="1" x14ac:dyDescent="0.3">
      <c r="O622" s="44"/>
      <c r="P622" s="38"/>
      <c r="Q622" s="41"/>
      <c r="R622" s="41"/>
      <c r="S622" s="41"/>
      <c r="T622" s="42"/>
      <c r="U622" s="41"/>
      <c r="V622" s="41"/>
      <c r="W622" s="41"/>
      <c r="X622" s="41"/>
      <c r="Y622" s="41"/>
      <c r="Z622" s="38"/>
      <c r="AA622" s="43"/>
    </row>
    <row r="623" spans="15:27" ht="15.75" customHeight="1" x14ac:dyDescent="0.3">
      <c r="O623" s="44"/>
      <c r="P623" s="38"/>
      <c r="Q623" s="41"/>
      <c r="R623" s="41"/>
      <c r="S623" s="41"/>
      <c r="T623" s="42"/>
      <c r="U623" s="41"/>
      <c r="V623" s="41"/>
      <c r="W623" s="41"/>
      <c r="X623" s="41"/>
      <c r="Y623" s="41"/>
      <c r="Z623" s="38"/>
      <c r="AA623" s="43"/>
    </row>
    <row r="624" spans="15:27" ht="15.75" customHeight="1" x14ac:dyDescent="0.3">
      <c r="O624" s="44"/>
      <c r="P624" s="38"/>
      <c r="Q624" s="41"/>
      <c r="R624" s="41"/>
      <c r="S624" s="41"/>
      <c r="T624" s="42"/>
      <c r="U624" s="41"/>
      <c r="V624" s="41"/>
      <c r="W624" s="41"/>
      <c r="X624" s="41"/>
      <c r="Y624" s="41"/>
      <c r="Z624" s="38"/>
      <c r="AA624" s="43"/>
    </row>
    <row r="625" spans="15:27" ht="15.75" customHeight="1" x14ac:dyDescent="0.3">
      <c r="O625" s="44"/>
      <c r="P625" s="38"/>
      <c r="Q625" s="41"/>
      <c r="R625" s="41"/>
      <c r="S625" s="41"/>
      <c r="T625" s="42"/>
      <c r="U625" s="41"/>
      <c r="V625" s="41"/>
      <c r="W625" s="41"/>
      <c r="X625" s="41"/>
      <c r="Y625" s="41"/>
      <c r="Z625" s="38"/>
      <c r="AA625" s="43"/>
    </row>
    <row r="626" spans="15:27" ht="15.75" customHeight="1" x14ac:dyDescent="0.3">
      <c r="O626" s="44"/>
      <c r="P626" s="38"/>
      <c r="Q626" s="41"/>
      <c r="R626" s="41"/>
      <c r="S626" s="41"/>
      <c r="T626" s="42"/>
      <c r="U626" s="41"/>
      <c r="V626" s="41"/>
      <c r="W626" s="41"/>
      <c r="X626" s="41"/>
      <c r="Y626" s="41"/>
      <c r="Z626" s="38"/>
      <c r="AA626" s="43"/>
    </row>
    <row r="627" spans="15:27" ht="15.75" customHeight="1" x14ac:dyDescent="0.3">
      <c r="O627" s="44"/>
      <c r="P627" s="38"/>
      <c r="Q627" s="41"/>
      <c r="R627" s="41"/>
      <c r="S627" s="41"/>
      <c r="T627" s="42"/>
      <c r="U627" s="41"/>
      <c r="V627" s="41"/>
      <c r="W627" s="41"/>
      <c r="X627" s="41"/>
      <c r="Y627" s="41"/>
      <c r="Z627" s="38"/>
      <c r="AA627" s="43"/>
    </row>
    <row r="628" spans="15:27" ht="15.75" customHeight="1" x14ac:dyDescent="0.3">
      <c r="O628" s="44"/>
      <c r="P628" s="38"/>
      <c r="Q628" s="41"/>
      <c r="R628" s="41"/>
      <c r="S628" s="41"/>
      <c r="T628" s="42"/>
      <c r="U628" s="41"/>
      <c r="V628" s="41"/>
      <c r="W628" s="41"/>
      <c r="X628" s="41"/>
      <c r="Y628" s="41"/>
      <c r="Z628" s="38"/>
      <c r="AA628" s="43"/>
    </row>
    <row r="629" spans="15:27" ht="15.75" customHeight="1" x14ac:dyDescent="0.3">
      <c r="O629" s="44"/>
      <c r="P629" s="38"/>
      <c r="Q629" s="41"/>
      <c r="R629" s="41"/>
      <c r="S629" s="41"/>
      <c r="T629" s="42"/>
      <c r="U629" s="41"/>
      <c r="V629" s="41"/>
      <c r="W629" s="41"/>
      <c r="X629" s="41"/>
      <c r="Y629" s="41"/>
      <c r="Z629" s="38"/>
      <c r="AA629" s="43"/>
    </row>
    <row r="630" spans="15:27" ht="15.75" customHeight="1" x14ac:dyDescent="0.3">
      <c r="O630" s="44"/>
      <c r="P630" s="38"/>
      <c r="Q630" s="41"/>
      <c r="R630" s="41"/>
      <c r="S630" s="41"/>
      <c r="T630" s="42"/>
      <c r="U630" s="41"/>
      <c r="V630" s="41"/>
      <c r="W630" s="41"/>
      <c r="X630" s="41"/>
      <c r="Y630" s="41"/>
      <c r="Z630" s="38"/>
      <c r="AA630" s="43"/>
    </row>
    <row r="631" spans="15:27" ht="15.75" customHeight="1" x14ac:dyDescent="0.3">
      <c r="O631" s="44"/>
      <c r="P631" s="38"/>
      <c r="Q631" s="41"/>
      <c r="R631" s="41"/>
      <c r="S631" s="41"/>
      <c r="T631" s="42"/>
      <c r="U631" s="41"/>
      <c r="V631" s="41"/>
      <c r="W631" s="41"/>
      <c r="X631" s="41"/>
      <c r="Y631" s="41"/>
      <c r="Z631" s="38"/>
      <c r="AA631" s="43"/>
    </row>
    <row r="632" spans="15:27" ht="15.75" customHeight="1" x14ac:dyDescent="0.3">
      <c r="O632" s="44"/>
      <c r="P632" s="38"/>
      <c r="Q632" s="41"/>
      <c r="R632" s="41"/>
      <c r="S632" s="41"/>
      <c r="T632" s="42"/>
      <c r="U632" s="41"/>
      <c r="V632" s="41"/>
      <c r="W632" s="41"/>
      <c r="X632" s="41"/>
      <c r="Y632" s="41"/>
      <c r="Z632" s="38"/>
      <c r="AA632" s="43"/>
    </row>
    <row r="633" spans="15:27" ht="15.75" customHeight="1" x14ac:dyDescent="0.3">
      <c r="O633" s="44"/>
      <c r="P633" s="38"/>
      <c r="Q633" s="41"/>
      <c r="R633" s="41"/>
      <c r="S633" s="41"/>
      <c r="T633" s="42"/>
      <c r="U633" s="41"/>
      <c r="V633" s="41"/>
      <c r="W633" s="41"/>
      <c r="X633" s="41"/>
      <c r="Y633" s="41"/>
      <c r="Z633" s="38"/>
      <c r="AA633" s="43"/>
    </row>
    <row r="634" spans="15:27" ht="15.75" customHeight="1" x14ac:dyDescent="0.3">
      <c r="O634" s="44"/>
      <c r="P634" s="38"/>
      <c r="Q634" s="41"/>
      <c r="R634" s="41"/>
      <c r="S634" s="41"/>
      <c r="T634" s="42"/>
      <c r="U634" s="41"/>
      <c r="V634" s="41"/>
      <c r="W634" s="41"/>
      <c r="X634" s="41"/>
      <c r="Y634" s="41"/>
      <c r="Z634" s="38"/>
      <c r="AA634" s="43"/>
    </row>
    <row r="635" spans="15:27" ht="15.75" customHeight="1" x14ac:dyDescent="0.3">
      <c r="O635" s="44"/>
      <c r="P635" s="38"/>
      <c r="Q635" s="41"/>
      <c r="R635" s="41"/>
      <c r="S635" s="41"/>
      <c r="T635" s="42"/>
      <c r="U635" s="41"/>
      <c r="V635" s="41"/>
      <c r="W635" s="41"/>
      <c r="X635" s="41"/>
      <c r="Y635" s="41"/>
      <c r="Z635" s="38"/>
      <c r="AA635" s="43"/>
    </row>
    <row r="636" spans="15:27" ht="15.75" customHeight="1" x14ac:dyDescent="0.3">
      <c r="O636" s="44"/>
      <c r="P636" s="38"/>
      <c r="Q636" s="41"/>
      <c r="R636" s="41"/>
      <c r="S636" s="41"/>
      <c r="T636" s="42"/>
      <c r="U636" s="41"/>
      <c r="V636" s="41"/>
      <c r="W636" s="41"/>
      <c r="X636" s="41"/>
      <c r="Y636" s="41"/>
      <c r="Z636" s="38"/>
      <c r="AA636" s="43"/>
    </row>
    <row r="637" spans="15:27" ht="15.75" customHeight="1" x14ac:dyDescent="0.3">
      <c r="O637" s="44"/>
      <c r="P637" s="38"/>
      <c r="Q637" s="41"/>
      <c r="R637" s="41"/>
      <c r="S637" s="41"/>
      <c r="T637" s="42"/>
      <c r="U637" s="41"/>
      <c r="V637" s="41"/>
      <c r="W637" s="41"/>
      <c r="X637" s="41"/>
      <c r="Y637" s="41"/>
      <c r="Z637" s="38"/>
      <c r="AA637" s="43"/>
    </row>
    <row r="638" spans="15:27" ht="15.75" customHeight="1" x14ac:dyDescent="0.3">
      <c r="O638" s="44"/>
      <c r="P638" s="38"/>
      <c r="Q638" s="41"/>
      <c r="R638" s="41"/>
      <c r="S638" s="41"/>
      <c r="T638" s="42"/>
      <c r="U638" s="41"/>
      <c r="V638" s="41"/>
      <c r="W638" s="41"/>
      <c r="X638" s="41"/>
      <c r="Y638" s="41"/>
      <c r="Z638" s="38"/>
      <c r="AA638" s="43"/>
    </row>
    <row r="639" spans="15:27" ht="15.75" customHeight="1" x14ac:dyDescent="0.3">
      <c r="O639" s="44"/>
      <c r="P639" s="38"/>
      <c r="Q639" s="41"/>
      <c r="R639" s="41"/>
      <c r="S639" s="41"/>
      <c r="T639" s="42"/>
      <c r="U639" s="41"/>
      <c r="V639" s="41"/>
      <c r="W639" s="41"/>
      <c r="X639" s="41"/>
      <c r="Y639" s="41"/>
      <c r="Z639" s="38"/>
      <c r="AA639" s="43"/>
    </row>
    <row r="640" spans="15:27" ht="15.75" customHeight="1" x14ac:dyDescent="0.3">
      <c r="O640" s="44"/>
      <c r="P640" s="38"/>
      <c r="Q640" s="41"/>
      <c r="R640" s="41"/>
      <c r="S640" s="41"/>
      <c r="T640" s="42"/>
      <c r="U640" s="41"/>
      <c r="V640" s="41"/>
      <c r="W640" s="41"/>
      <c r="X640" s="41"/>
      <c r="Y640" s="41"/>
      <c r="Z640" s="38"/>
      <c r="AA640" s="43"/>
    </row>
    <row r="641" spans="15:27" ht="15.75" customHeight="1" x14ac:dyDescent="0.3">
      <c r="O641" s="44"/>
      <c r="P641" s="38"/>
      <c r="Q641" s="41"/>
      <c r="R641" s="41"/>
      <c r="S641" s="41"/>
      <c r="T641" s="42"/>
      <c r="U641" s="41"/>
      <c r="V641" s="41"/>
      <c r="W641" s="41"/>
      <c r="X641" s="41"/>
      <c r="Y641" s="41"/>
      <c r="Z641" s="38"/>
      <c r="AA641" s="43"/>
    </row>
    <row r="642" spans="15:27" ht="15.75" customHeight="1" x14ac:dyDescent="0.3">
      <c r="O642" s="44"/>
      <c r="P642" s="38"/>
      <c r="Q642" s="41"/>
      <c r="R642" s="41"/>
      <c r="S642" s="41"/>
      <c r="T642" s="42"/>
      <c r="U642" s="41"/>
      <c r="V642" s="41"/>
      <c r="W642" s="41"/>
      <c r="X642" s="41"/>
      <c r="Y642" s="41"/>
      <c r="Z642" s="38"/>
      <c r="AA642" s="43"/>
    </row>
    <row r="643" spans="15:27" ht="15.75" customHeight="1" x14ac:dyDescent="0.3">
      <c r="O643" s="44"/>
      <c r="P643" s="38"/>
      <c r="Q643" s="41"/>
      <c r="R643" s="41"/>
      <c r="S643" s="41"/>
      <c r="T643" s="42"/>
      <c r="U643" s="41"/>
      <c r="V643" s="41"/>
      <c r="W643" s="41"/>
      <c r="X643" s="41"/>
      <c r="Y643" s="41"/>
      <c r="Z643" s="38"/>
      <c r="AA643" s="43"/>
    </row>
    <row r="644" spans="15:27" ht="15.75" customHeight="1" x14ac:dyDescent="0.3">
      <c r="O644" s="44"/>
      <c r="P644" s="38"/>
      <c r="Q644" s="41"/>
      <c r="R644" s="41"/>
      <c r="S644" s="41"/>
      <c r="T644" s="42"/>
      <c r="U644" s="41"/>
      <c r="V644" s="41"/>
      <c r="W644" s="41"/>
      <c r="X644" s="41"/>
      <c r="Y644" s="41"/>
      <c r="Z644" s="38"/>
      <c r="AA644" s="43"/>
    </row>
    <row r="645" spans="15:27" ht="15.75" customHeight="1" x14ac:dyDescent="0.3">
      <c r="O645" s="44"/>
      <c r="P645" s="38"/>
      <c r="Q645" s="41"/>
      <c r="R645" s="41"/>
      <c r="S645" s="41"/>
      <c r="T645" s="42"/>
      <c r="U645" s="41"/>
      <c r="V645" s="41"/>
      <c r="W645" s="41"/>
      <c r="X645" s="41"/>
      <c r="Y645" s="41"/>
      <c r="Z645" s="38"/>
      <c r="AA645" s="43"/>
    </row>
    <row r="646" spans="15:27" ht="15.75" customHeight="1" x14ac:dyDescent="0.3">
      <c r="O646" s="44"/>
      <c r="P646" s="38"/>
      <c r="Q646" s="41"/>
      <c r="R646" s="41"/>
      <c r="S646" s="41"/>
      <c r="T646" s="42"/>
      <c r="U646" s="41"/>
      <c r="V646" s="41"/>
      <c r="W646" s="41"/>
      <c r="X646" s="41"/>
      <c r="Y646" s="41"/>
      <c r="Z646" s="38"/>
      <c r="AA646" s="43"/>
    </row>
    <row r="647" spans="15:27" ht="15.75" customHeight="1" x14ac:dyDescent="0.3">
      <c r="O647" s="44"/>
      <c r="P647" s="38"/>
      <c r="Q647" s="41"/>
      <c r="R647" s="41"/>
      <c r="S647" s="41"/>
      <c r="T647" s="42"/>
      <c r="U647" s="41"/>
      <c r="V647" s="41"/>
      <c r="W647" s="41"/>
      <c r="X647" s="41"/>
      <c r="Y647" s="41"/>
      <c r="Z647" s="38"/>
      <c r="AA647" s="43"/>
    </row>
    <row r="648" spans="15:27" ht="15.75" customHeight="1" x14ac:dyDescent="0.3">
      <c r="O648" s="44"/>
      <c r="P648" s="38"/>
      <c r="Q648" s="41"/>
      <c r="R648" s="41"/>
      <c r="S648" s="41"/>
      <c r="T648" s="42"/>
      <c r="U648" s="41"/>
      <c r="V648" s="41"/>
      <c r="W648" s="41"/>
      <c r="X648" s="41"/>
      <c r="Y648" s="41"/>
      <c r="Z648" s="38"/>
      <c r="AA648" s="43"/>
    </row>
    <row r="649" spans="15:27" ht="15.75" customHeight="1" x14ac:dyDescent="0.3">
      <c r="O649" s="44"/>
      <c r="P649" s="38"/>
      <c r="Q649" s="41"/>
      <c r="R649" s="41"/>
      <c r="S649" s="41"/>
      <c r="T649" s="42"/>
      <c r="U649" s="41"/>
      <c r="V649" s="41"/>
      <c r="W649" s="41"/>
      <c r="X649" s="41"/>
      <c r="Y649" s="41"/>
      <c r="Z649" s="38"/>
      <c r="AA649" s="43"/>
    </row>
    <row r="650" spans="15:27" ht="15.75" customHeight="1" x14ac:dyDescent="0.3">
      <c r="O650" s="44"/>
      <c r="P650" s="38"/>
      <c r="Q650" s="41"/>
      <c r="R650" s="41"/>
      <c r="S650" s="41"/>
      <c r="T650" s="42"/>
      <c r="U650" s="41"/>
      <c r="V650" s="41"/>
      <c r="W650" s="41"/>
      <c r="X650" s="41"/>
      <c r="Y650" s="41"/>
      <c r="Z650" s="38"/>
      <c r="AA650" s="43"/>
    </row>
    <row r="651" spans="15:27" ht="15.75" customHeight="1" x14ac:dyDescent="0.3">
      <c r="O651" s="44"/>
      <c r="P651" s="38"/>
      <c r="Q651" s="41"/>
      <c r="R651" s="41"/>
      <c r="S651" s="41"/>
      <c r="T651" s="42"/>
      <c r="U651" s="41"/>
      <c r="V651" s="41"/>
      <c r="W651" s="41"/>
      <c r="X651" s="41"/>
      <c r="Y651" s="41"/>
      <c r="Z651" s="38"/>
      <c r="AA651" s="43"/>
    </row>
    <row r="652" spans="15:27" ht="15.75" customHeight="1" x14ac:dyDescent="0.3">
      <c r="O652" s="44"/>
      <c r="P652" s="38"/>
      <c r="Q652" s="41"/>
      <c r="R652" s="41"/>
      <c r="S652" s="41"/>
      <c r="T652" s="42"/>
      <c r="U652" s="41"/>
      <c r="V652" s="41"/>
      <c r="W652" s="41"/>
      <c r="X652" s="41"/>
      <c r="Y652" s="41"/>
      <c r="Z652" s="38"/>
      <c r="AA652" s="43"/>
    </row>
    <row r="653" spans="15:27" ht="15.75" customHeight="1" x14ac:dyDescent="0.3">
      <c r="O653" s="44"/>
      <c r="P653" s="38"/>
      <c r="Q653" s="41"/>
      <c r="R653" s="41"/>
      <c r="S653" s="41"/>
      <c r="T653" s="42"/>
      <c r="U653" s="41"/>
      <c r="V653" s="41"/>
      <c r="W653" s="41"/>
      <c r="X653" s="41"/>
      <c r="Y653" s="41"/>
      <c r="Z653" s="38"/>
      <c r="AA653" s="43"/>
    </row>
    <row r="654" spans="15:27" ht="15.75" customHeight="1" x14ac:dyDescent="0.3">
      <c r="O654" s="44"/>
      <c r="P654" s="38"/>
      <c r="Q654" s="41"/>
      <c r="R654" s="41"/>
      <c r="S654" s="41"/>
      <c r="T654" s="42"/>
      <c r="U654" s="41"/>
      <c r="V654" s="41"/>
      <c r="W654" s="41"/>
      <c r="X654" s="41"/>
      <c r="Y654" s="41"/>
      <c r="Z654" s="38"/>
      <c r="AA654" s="43"/>
    </row>
    <row r="655" spans="15:27" ht="15.75" customHeight="1" x14ac:dyDescent="0.3">
      <c r="O655" s="44"/>
      <c r="P655" s="38"/>
      <c r="Q655" s="41"/>
      <c r="R655" s="41"/>
      <c r="S655" s="41"/>
      <c r="T655" s="42"/>
      <c r="U655" s="41"/>
      <c r="V655" s="41"/>
      <c r="W655" s="41"/>
      <c r="X655" s="41"/>
      <c r="Y655" s="41"/>
      <c r="Z655" s="38"/>
      <c r="AA655" s="43"/>
    </row>
    <row r="656" spans="15:27" ht="15.75" customHeight="1" x14ac:dyDescent="0.3">
      <c r="O656" s="44"/>
      <c r="P656" s="38"/>
      <c r="Q656" s="41"/>
      <c r="R656" s="41"/>
      <c r="S656" s="41"/>
      <c r="T656" s="42"/>
      <c r="U656" s="41"/>
      <c r="V656" s="41"/>
      <c r="W656" s="41"/>
      <c r="X656" s="41"/>
      <c r="Y656" s="41"/>
      <c r="Z656" s="38"/>
      <c r="AA656" s="43"/>
    </row>
    <row r="657" spans="15:27" ht="15.75" customHeight="1" x14ac:dyDescent="0.3">
      <c r="O657" s="44"/>
      <c r="P657" s="38"/>
      <c r="Q657" s="41"/>
      <c r="R657" s="41"/>
      <c r="S657" s="41"/>
      <c r="T657" s="42"/>
      <c r="U657" s="41"/>
      <c r="V657" s="41"/>
      <c r="W657" s="41"/>
      <c r="X657" s="41"/>
      <c r="Y657" s="41"/>
      <c r="Z657" s="38"/>
      <c r="AA657" s="43"/>
    </row>
    <row r="658" spans="15:27" ht="15.75" customHeight="1" x14ac:dyDescent="0.3">
      <c r="O658" s="44"/>
      <c r="P658" s="38"/>
      <c r="Q658" s="41"/>
      <c r="R658" s="41"/>
      <c r="S658" s="41"/>
      <c r="T658" s="42"/>
      <c r="U658" s="41"/>
      <c r="V658" s="41"/>
      <c r="W658" s="41"/>
      <c r="X658" s="41"/>
      <c r="Y658" s="41"/>
      <c r="Z658" s="38"/>
      <c r="AA658" s="43"/>
    </row>
    <row r="659" spans="15:27" ht="15.75" customHeight="1" x14ac:dyDescent="0.3">
      <c r="O659" s="44"/>
      <c r="P659" s="38"/>
      <c r="Q659" s="41"/>
      <c r="R659" s="41"/>
      <c r="S659" s="41"/>
      <c r="T659" s="42"/>
      <c r="U659" s="41"/>
      <c r="V659" s="41"/>
      <c r="W659" s="41"/>
      <c r="X659" s="41"/>
      <c r="Y659" s="41"/>
      <c r="Z659" s="38"/>
      <c r="AA659" s="43"/>
    </row>
    <row r="660" spans="15:27" ht="15.75" customHeight="1" x14ac:dyDescent="0.3">
      <c r="O660" s="44"/>
      <c r="P660" s="38"/>
      <c r="Q660" s="41"/>
      <c r="R660" s="41"/>
      <c r="S660" s="41"/>
      <c r="T660" s="42"/>
      <c r="U660" s="41"/>
      <c r="V660" s="41"/>
      <c r="W660" s="41"/>
      <c r="X660" s="41"/>
      <c r="Y660" s="41"/>
      <c r="Z660" s="38"/>
      <c r="AA660" s="43"/>
    </row>
    <row r="661" spans="15:27" ht="15.75" customHeight="1" x14ac:dyDescent="0.3">
      <c r="O661" s="44"/>
      <c r="P661" s="38"/>
      <c r="Q661" s="41"/>
      <c r="R661" s="41"/>
      <c r="S661" s="41"/>
      <c r="T661" s="42"/>
      <c r="U661" s="41"/>
      <c r="V661" s="41"/>
      <c r="W661" s="41"/>
      <c r="X661" s="41"/>
      <c r="Y661" s="41"/>
      <c r="Z661" s="38"/>
      <c r="AA661" s="43"/>
    </row>
    <row r="662" spans="15:27" ht="15.75" customHeight="1" x14ac:dyDescent="0.3">
      <c r="O662" s="44"/>
      <c r="P662" s="38"/>
      <c r="Q662" s="41"/>
      <c r="R662" s="41"/>
      <c r="S662" s="41"/>
      <c r="T662" s="42"/>
      <c r="U662" s="41"/>
      <c r="V662" s="41"/>
      <c r="W662" s="41"/>
      <c r="X662" s="41"/>
      <c r="Y662" s="41"/>
      <c r="Z662" s="38"/>
      <c r="AA662" s="43"/>
    </row>
    <row r="663" spans="15:27" ht="15.75" customHeight="1" x14ac:dyDescent="0.3">
      <c r="O663" s="44"/>
      <c r="P663" s="38"/>
      <c r="Q663" s="41"/>
      <c r="R663" s="41"/>
      <c r="S663" s="41"/>
      <c r="T663" s="42"/>
      <c r="U663" s="41"/>
      <c r="V663" s="41"/>
      <c r="W663" s="41"/>
      <c r="X663" s="41"/>
      <c r="Y663" s="41"/>
      <c r="Z663" s="38"/>
      <c r="AA663" s="43"/>
    </row>
    <row r="664" spans="15:27" ht="15.75" customHeight="1" x14ac:dyDescent="0.3">
      <c r="O664" s="44"/>
      <c r="P664" s="38"/>
      <c r="Q664" s="41"/>
      <c r="R664" s="41"/>
      <c r="S664" s="41"/>
      <c r="T664" s="42"/>
      <c r="U664" s="41"/>
      <c r="V664" s="41"/>
      <c r="W664" s="41"/>
      <c r="X664" s="41"/>
      <c r="Y664" s="41"/>
      <c r="Z664" s="38"/>
      <c r="AA664" s="43"/>
    </row>
    <row r="665" spans="15:27" ht="15.75" customHeight="1" x14ac:dyDescent="0.3">
      <c r="O665" s="44"/>
      <c r="P665" s="38"/>
      <c r="Q665" s="41"/>
      <c r="R665" s="41"/>
      <c r="S665" s="41"/>
      <c r="T665" s="42"/>
      <c r="U665" s="41"/>
      <c r="V665" s="41"/>
      <c r="W665" s="41"/>
      <c r="X665" s="41"/>
      <c r="Y665" s="41"/>
      <c r="Z665" s="38"/>
      <c r="AA665" s="43"/>
    </row>
    <row r="666" spans="15:27" ht="15.75" customHeight="1" x14ac:dyDescent="0.3">
      <c r="O666" s="44"/>
      <c r="P666" s="38"/>
      <c r="Q666" s="41"/>
      <c r="R666" s="41"/>
      <c r="S666" s="41"/>
      <c r="T666" s="42"/>
      <c r="U666" s="41"/>
      <c r="V666" s="41"/>
      <c r="W666" s="41"/>
      <c r="X666" s="41"/>
      <c r="Y666" s="41"/>
      <c r="Z666" s="38"/>
      <c r="AA666" s="43"/>
    </row>
    <row r="667" spans="15:27" ht="15.75" customHeight="1" x14ac:dyDescent="0.3">
      <c r="O667" s="44"/>
      <c r="P667" s="38"/>
      <c r="Q667" s="41"/>
      <c r="R667" s="41"/>
      <c r="S667" s="41"/>
      <c r="T667" s="42"/>
      <c r="U667" s="41"/>
      <c r="V667" s="41"/>
      <c r="W667" s="41"/>
      <c r="X667" s="41"/>
      <c r="Y667" s="41"/>
      <c r="Z667" s="38"/>
      <c r="AA667" s="43"/>
    </row>
    <row r="668" spans="15:27" ht="15.75" customHeight="1" x14ac:dyDescent="0.3">
      <c r="O668" s="44"/>
      <c r="P668" s="38"/>
      <c r="Q668" s="41"/>
      <c r="R668" s="41"/>
      <c r="S668" s="41"/>
      <c r="T668" s="42"/>
      <c r="U668" s="41"/>
      <c r="V668" s="41"/>
      <c r="W668" s="41"/>
      <c r="X668" s="41"/>
      <c r="Y668" s="41"/>
      <c r="Z668" s="38"/>
      <c r="AA668" s="43"/>
    </row>
    <row r="669" spans="15:27" ht="15.75" customHeight="1" x14ac:dyDescent="0.3">
      <c r="O669" s="44"/>
      <c r="P669" s="38"/>
      <c r="Q669" s="41"/>
      <c r="R669" s="41"/>
      <c r="S669" s="41"/>
      <c r="T669" s="42"/>
      <c r="U669" s="41"/>
      <c r="V669" s="41"/>
      <c r="W669" s="41"/>
      <c r="X669" s="41"/>
      <c r="Y669" s="41"/>
      <c r="Z669" s="38"/>
      <c r="AA669" s="43"/>
    </row>
    <row r="670" spans="15:27" ht="15.75" customHeight="1" x14ac:dyDescent="0.3">
      <c r="O670" s="44"/>
      <c r="P670" s="38"/>
      <c r="Q670" s="41"/>
      <c r="R670" s="41"/>
      <c r="S670" s="41"/>
      <c r="T670" s="42"/>
      <c r="U670" s="41"/>
      <c r="V670" s="41"/>
      <c r="W670" s="41"/>
      <c r="X670" s="41"/>
      <c r="Y670" s="41"/>
      <c r="Z670" s="38"/>
      <c r="AA670" s="43"/>
    </row>
    <row r="671" spans="15:27" ht="15.75" customHeight="1" x14ac:dyDescent="0.3">
      <c r="O671" s="44"/>
      <c r="P671" s="38"/>
      <c r="Q671" s="41"/>
      <c r="R671" s="41"/>
      <c r="S671" s="41"/>
      <c r="T671" s="42"/>
      <c r="U671" s="41"/>
      <c r="V671" s="41"/>
      <c r="W671" s="41"/>
      <c r="X671" s="41"/>
      <c r="Y671" s="41"/>
      <c r="Z671" s="38"/>
      <c r="AA671" s="43"/>
    </row>
    <row r="672" spans="15:27" ht="15.75" customHeight="1" x14ac:dyDescent="0.3">
      <c r="O672" s="44"/>
      <c r="P672" s="38"/>
      <c r="Q672" s="41"/>
      <c r="R672" s="41"/>
      <c r="S672" s="41"/>
      <c r="T672" s="42"/>
      <c r="U672" s="41"/>
      <c r="V672" s="41"/>
      <c r="W672" s="41"/>
      <c r="X672" s="41"/>
      <c r="Y672" s="41"/>
      <c r="Z672" s="38"/>
      <c r="AA672" s="43"/>
    </row>
    <row r="673" spans="15:27" ht="15.75" customHeight="1" x14ac:dyDescent="0.3">
      <c r="O673" s="44"/>
      <c r="P673" s="38"/>
      <c r="Q673" s="41"/>
      <c r="R673" s="41"/>
      <c r="S673" s="41"/>
      <c r="T673" s="42"/>
      <c r="U673" s="41"/>
      <c r="V673" s="41"/>
      <c r="W673" s="41"/>
      <c r="X673" s="41"/>
      <c r="Y673" s="41"/>
      <c r="Z673" s="38"/>
      <c r="AA673" s="43"/>
    </row>
    <row r="674" spans="15:27" ht="15.75" customHeight="1" x14ac:dyDescent="0.3">
      <c r="O674" s="44"/>
      <c r="P674" s="38"/>
      <c r="Q674" s="41"/>
      <c r="R674" s="41"/>
      <c r="S674" s="41"/>
      <c r="T674" s="42"/>
      <c r="U674" s="41"/>
      <c r="V674" s="41"/>
      <c r="W674" s="41"/>
      <c r="X674" s="41"/>
      <c r="Y674" s="41"/>
      <c r="Z674" s="38"/>
      <c r="AA674" s="43"/>
    </row>
    <row r="675" spans="15:27" ht="15.75" customHeight="1" x14ac:dyDescent="0.3">
      <c r="O675" s="44"/>
      <c r="P675" s="38"/>
      <c r="Q675" s="41"/>
      <c r="R675" s="41"/>
      <c r="S675" s="41"/>
      <c r="T675" s="42"/>
      <c r="U675" s="41"/>
      <c r="V675" s="41"/>
      <c r="W675" s="41"/>
      <c r="X675" s="41"/>
      <c r="Y675" s="41"/>
      <c r="Z675" s="38"/>
      <c r="AA675" s="43"/>
    </row>
    <row r="676" spans="15:27" ht="15.75" customHeight="1" x14ac:dyDescent="0.3">
      <c r="O676" s="44"/>
      <c r="P676" s="38"/>
      <c r="Q676" s="41"/>
      <c r="R676" s="41"/>
      <c r="S676" s="41"/>
      <c r="T676" s="42"/>
      <c r="U676" s="41"/>
      <c r="V676" s="41"/>
      <c r="W676" s="41"/>
      <c r="X676" s="41"/>
      <c r="Y676" s="41"/>
      <c r="Z676" s="38"/>
      <c r="AA676" s="43"/>
    </row>
    <row r="677" spans="15:27" ht="15.75" customHeight="1" x14ac:dyDescent="0.3">
      <c r="O677" s="44"/>
      <c r="P677" s="38"/>
      <c r="Q677" s="41"/>
      <c r="R677" s="41"/>
      <c r="S677" s="41"/>
      <c r="T677" s="42"/>
      <c r="U677" s="41"/>
      <c r="V677" s="41"/>
      <c r="W677" s="41"/>
      <c r="X677" s="41"/>
      <c r="Y677" s="41"/>
      <c r="Z677" s="38"/>
      <c r="AA677" s="43"/>
    </row>
    <row r="678" spans="15:27" ht="15.75" customHeight="1" x14ac:dyDescent="0.3">
      <c r="O678" s="44"/>
      <c r="P678" s="38"/>
      <c r="Q678" s="41"/>
      <c r="R678" s="41"/>
      <c r="S678" s="41"/>
      <c r="T678" s="42"/>
      <c r="U678" s="41"/>
      <c r="V678" s="41"/>
      <c r="W678" s="41"/>
      <c r="X678" s="41"/>
      <c r="Y678" s="41"/>
      <c r="Z678" s="38"/>
      <c r="AA678" s="43"/>
    </row>
    <row r="679" spans="15:27" ht="15.75" customHeight="1" x14ac:dyDescent="0.3">
      <c r="O679" s="44"/>
      <c r="P679" s="38"/>
      <c r="Q679" s="41"/>
      <c r="R679" s="41"/>
      <c r="S679" s="41"/>
      <c r="T679" s="42"/>
      <c r="U679" s="41"/>
      <c r="V679" s="41"/>
      <c r="W679" s="41"/>
      <c r="X679" s="41"/>
      <c r="Y679" s="41"/>
      <c r="Z679" s="38"/>
      <c r="AA679" s="43"/>
    </row>
    <row r="680" spans="15:27" ht="15.75" customHeight="1" x14ac:dyDescent="0.3">
      <c r="O680" s="44"/>
      <c r="P680" s="38"/>
      <c r="Q680" s="41"/>
      <c r="R680" s="41"/>
      <c r="S680" s="41"/>
      <c r="T680" s="42"/>
      <c r="U680" s="41"/>
      <c r="V680" s="41"/>
      <c r="W680" s="41"/>
      <c r="X680" s="41"/>
      <c r="Y680" s="41"/>
      <c r="Z680" s="38"/>
      <c r="AA680" s="43"/>
    </row>
    <row r="681" spans="15:27" ht="15.75" customHeight="1" x14ac:dyDescent="0.3">
      <c r="O681" s="44"/>
      <c r="P681" s="38"/>
      <c r="Q681" s="41"/>
      <c r="R681" s="41"/>
      <c r="S681" s="41"/>
      <c r="T681" s="42"/>
      <c r="U681" s="41"/>
      <c r="V681" s="41"/>
      <c r="W681" s="41"/>
      <c r="X681" s="41"/>
      <c r="Y681" s="41"/>
      <c r="Z681" s="38"/>
      <c r="AA681" s="43"/>
    </row>
    <row r="682" spans="15:27" ht="15.75" customHeight="1" x14ac:dyDescent="0.3">
      <c r="O682" s="44"/>
      <c r="P682" s="38"/>
      <c r="Q682" s="41"/>
      <c r="R682" s="41"/>
      <c r="S682" s="41"/>
      <c r="T682" s="42"/>
      <c r="U682" s="41"/>
      <c r="V682" s="41"/>
      <c r="W682" s="41"/>
      <c r="X682" s="41"/>
      <c r="Y682" s="41"/>
      <c r="Z682" s="38"/>
      <c r="AA682" s="43"/>
    </row>
    <row r="683" spans="15:27" ht="15.75" customHeight="1" x14ac:dyDescent="0.3">
      <c r="O683" s="44"/>
      <c r="P683" s="38"/>
      <c r="Q683" s="41"/>
      <c r="R683" s="41"/>
      <c r="S683" s="41"/>
      <c r="T683" s="42"/>
      <c r="U683" s="41"/>
      <c r="V683" s="41"/>
      <c r="W683" s="41"/>
      <c r="X683" s="41"/>
      <c r="Y683" s="41"/>
      <c r="Z683" s="38"/>
      <c r="AA683" s="43"/>
    </row>
    <row r="684" spans="15:27" ht="15.75" customHeight="1" x14ac:dyDescent="0.3">
      <c r="O684" s="44"/>
      <c r="P684" s="38"/>
      <c r="Q684" s="41"/>
      <c r="R684" s="41"/>
      <c r="S684" s="41"/>
      <c r="T684" s="42"/>
      <c r="U684" s="41"/>
      <c r="V684" s="41"/>
      <c r="W684" s="41"/>
      <c r="X684" s="41"/>
      <c r="Y684" s="41"/>
      <c r="Z684" s="38"/>
      <c r="AA684" s="43"/>
    </row>
    <row r="685" spans="15:27" ht="15.75" customHeight="1" x14ac:dyDescent="0.3">
      <c r="O685" s="44"/>
      <c r="P685" s="38"/>
      <c r="Q685" s="41"/>
      <c r="R685" s="41"/>
      <c r="S685" s="41"/>
      <c r="T685" s="42"/>
      <c r="U685" s="41"/>
      <c r="V685" s="41"/>
      <c r="W685" s="41"/>
      <c r="X685" s="41"/>
      <c r="Y685" s="41"/>
      <c r="Z685" s="38"/>
      <c r="AA685" s="43"/>
    </row>
    <row r="686" spans="15:27" ht="15.75" customHeight="1" x14ac:dyDescent="0.3">
      <c r="O686" s="44"/>
      <c r="P686" s="38"/>
      <c r="Q686" s="41"/>
      <c r="R686" s="41"/>
      <c r="S686" s="41"/>
      <c r="T686" s="42"/>
      <c r="U686" s="41"/>
      <c r="V686" s="41"/>
      <c r="W686" s="41"/>
      <c r="X686" s="41"/>
      <c r="Y686" s="41"/>
      <c r="Z686" s="38"/>
      <c r="AA686" s="43"/>
    </row>
    <row r="687" spans="15:27" ht="15.75" customHeight="1" x14ac:dyDescent="0.3">
      <c r="O687" s="44"/>
      <c r="P687" s="38"/>
      <c r="Q687" s="41"/>
      <c r="R687" s="41"/>
      <c r="S687" s="41"/>
      <c r="T687" s="42"/>
      <c r="U687" s="41"/>
      <c r="V687" s="41"/>
      <c r="W687" s="41"/>
      <c r="X687" s="41"/>
      <c r="Y687" s="41"/>
      <c r="Z687" s="38"/>
      <c r="AA687" s="43"/>
    </row>
    <row r="688" spans="15:27" ht="15.75" customHeight="1" x14ac:dyDescent="0.3">
      <c r="O688" s="44"/>
      <c r="P688" s="38"/>
      <c r="Q688" s="41"/>
      <c r="R688" s="41"/>
      <c r="S688" s="41"/>
      <c r="T688" s="42"/>
      <c r="U688" s="41"/>
      <c r="V688" s="41"/>
      <c r="W688" s="41"/>
      <c r="X688" s="41"/>
      <c r="Y688" s="41"/>
      <c r="Z688" s="38"/>
      <c r="AA688" s="43"/>
    </row>
    <row r="689" spans="15:27" ht="15.75" customHeight="1" x14ac:dyDescent="0.3">
      <c r="O689" s="44"/>
      <c r="P689" s="38"/>
      <c r="Q689" s="41"/>
      <c r="R689" s="41"/>
      <c r="S689" s="41"/>
      <c r="T689" s="42"/>
      <c r="U689" s="41"/>
      <c r="V689" s="41"/>
      <c r="W689" s="41"/>
      <c r="X689" s="41"/>
      <c r="Y689" s="41"/>
      <c r="Z689" s="38"/>
      <c r="AA689" s="43"/>
    </row>
    <row r="690" spans="15:27" ht="15.75" customHeight="1" x14ac:dyDescent="0.3">
      <c r="O690" s="44"/>
      <c r="P690" s="38"/>
      <c r="Q690" s="41"/>
      <c r="R690" s="41"/>
      <c r="S690" s="41"/>
      <c r="T690" s="42"/>
      <c r="U690" s="41"/>
      <c r="V690" s="41"/>
      <c r="W690" s="41"/>
      <c r="X690" s="41"/>
      <c r="Y690" s="41"/>
      <c r="Z690" s="38"/>
      <c r="AA690" s="43"/>
    </row>
    <row r="691" spans="15:27" ht="15.75" customHeight="1" x14ac:dyDescent="0.3">
      <c r="O691" s="44"/>
      <c r="P691" s="38"/>
      <c r="Q691" s="41"/>
      <c r="R691" s="41"/>
      <c r="S691" s="41"/>
      <c r="T691" s="42"/>
      <c r="U691" s="41"/>
      <c r="V691" s="41"/>
      <c r="W691" s="41"/>
      <c r="X691" s="41"/>
      <c r="Y691" s="41"/>
      <c r="Z691" s="38"/>
      <c r="AA691" s="43"/>
    </row>
    <row r="692" spans="15:27" ht="15.75" customHeight="1" x14ac:dyDescent="0.3">
      <c r="O692" s="44"/>
      <c r="P692" s="38"/>
      <c r="Q692" s="41"/>
      <c r="R692" s="41"/>
      <c r="S692" s="41"/>
      <c r="T692" s="42"/>
      <c r="U692" s="41"/>
      <c r="V692" s="41"/>
      <c r="W692" s="41"/>
      <c r="X692" s="41"/>
      <c r="Y692" s="41"/>
      <c r="Z692" s="38"/>
      <c r="AA692" s="43"/>
    </row>
    <row r="693" spans="15:27" ht="15.75" customHeight="1" x14ac:dyDescent="0.3">
      <c r="O693" s="44"/>
      <c r="P693" s="38"/>
      <c r="Q693" s="41"/>
      <c r="R693" s="41"/>
      <c r="S693" s="41"/>
      <c r="T693" s="42"/>
      <c r="U693" s="41"/>
      <c r="V693" s="41"/>
      <c r="W693" s="41"/>
      <c r="X693" s="41"/>
      <c r="Y693" s="41"/>
      <c r="Z693" s="38"/>
      <c r="AA693" s="43"/>
    </row>
    <row r="694" spans="15:27" ht="15.75" customHeight="1" x14ac:dyDescent="0.3">
      <c r="O694" s="44"/>
      <c r="P694" s="38"/>
      <c r="Q694" s="41"/>
      <c r="R694" s="41"/>
      <c r="S694" s="41"/>
      <c r="T694" s="42"/>
      <c r="U694" s="41"/>
      <c r="V694" s="41"/>
      <c r="W694" s="41"/>
      <c r="X694" s="41"/>
      <c r="Y694" s="41"/>
      <c r="Z694" s="38"/>
      <c r="AA694" s="43"/>
    </row>
    <row r="695" spans="15:27" ht="15.75" customHeight="1" x14ac:dyDescent="0.3">
      <c r="O695" s="44"/>
      <c r="P695" s="38"/>
      <c r="Q695" s="41"/>
      <c r="R695" s="41"/>
      <c r="S695" s="41"/>
      <c r="T695" s="42"/>
      <c r="U695" s="41"/>
      <c r="V695" s="41"/>
      <c r="W695" s="41"/>
      <c r="X695" s="41"/>
      <c r="Y695" s="41"/>
      <c r="Z695" s="38"/>
      <c r="AA695" s="43"/>
    </row>
    <row r="696" spans="15:27" ht="15.75" customHeight="1" x14ac:dyDescent="0.3">
      <c r="O696" s="44"/>
      <c r="P696" s="38"/>
      <c r="Q696" s="41"/>
      <c r="R696" s="41"/>
      <c r="S696" s="41"/>
      <c r="T696" s="42"/>
      <c r="U696" s="41"/>
      <c r="V696" s="41"/>
      <c r="W696" s="41"/>
      <c r="X696" s="41"/>
      <c r="Y696" s="41"/>
      <c r="Z696" s="38"/>
      <c r="AA696" s="43"/>
    </row>
    <row r="697" spans="15:27" ht="15.75" customHeight="1" x14ac:dyDescent="0.3">
      <c r="O697" s="44"/>
      <c r="P697" s="38"/>
      <c r="Q697" s="41"/>
      <c r="R697" s="41"/>
      <c r="S697" s="41"/>
      <c r="T697" s="42"/>
      <c r="U697" s="41"/>
      <c r="V697" s="41"/>
      <c r="W697" s="41"/>
      <c r="X697" s="41"/>
      <c r="Y697" s="41"/>
      <c r="Z697" s="38"/>
      <c r="AA697" s="43"/>
    </row>
    <row r="698" spans="15:27" ht="15.75" customHeight="1" x14ac:dyDescent="0.3">
      <c r="O698" s="44"/>
      <c r="P698" s="38"/>
      <c r="Q698" s="41"/>
      <c r="R698" s="41"/>
      <c r="S698" s="41"/>
      <c r="T698" s="42"/>
      <c r="U698" s="41"/>
      <c r="V698" s="41"/>
      <c r="W698" s="41"/>
      <c r="X698" s="41"/>
      <c r="Y698" s="41"/>
      <c r="Z698" s="38"/>
      <c r="AA698" s="43"/>
    </row>
    <row r="699" spans="15:27" ht="15.75" customHeight="1" x14ac:dyDescent="0.3">
      <c r="O699" s="44"/>
      <c r="P699" s="38"/>
      <c r="Q699" s="41"/>
      <c r="R699" s="41"/>
      <c r="S699" s="41"/>
      <c r="T699" s="42"/>
      <c r="U699" s="41"/>
      <c r="V699" s="41"/>
      <c r="W699" s="41"/>
      <c r="X699" s="41"/>
      <c r="Y699" s="41"/>
      <c r="Z699" s="38"/>
      <c r="AA699" s="43"/>
    </row>
    <row r="700" spans="15:27" ht="15.75" customHeight="1" x14ac:dyDescent="0.3">
      <c r="O700" s="44"/>
      <c r="P700" s="38"/>
      <c r="Q700" s="41"/>
      <c r="R700" s="41"/>
      <c r="S700" s="41"/>
      <c r="T700" s="42"/>
      <c r="U700" s="41"/>
      <c r="V700" s="41"/>
      <c r="W700" s="41"/>
      <c r="X700" s="41"/>
      <c r="Y700" s="41"/>
      <c r="Z700" s="38"/>
      <c r="AA700" s="43"/>
    </row>
    <row r="701" spans="15:27" ht="15.75" customHeight="1" x14ac:dyDescent="0.3">
      <c r="O701" s="44"/>
      <c r="P701" s="38"/>
      <c r="Q701" s="41"/>
      <c r="R701" s="41"/>
      <c r="S701" s="41"/>
      <c r="T701" s="42"/>
      <c r="U701" s="41"/>
      <c r="V701" s="41"/>
      <c r="W701" s="41"/>
      <c r="X701" s="41"/>
      <c r="Y701" s="41"/>
      <c r="Z701" s="38"/>
      <c r="AA701" s="43"/>
    </row>
    <row r="702" spans="15:27" ht="15.75" customHeight="1" x14ac:dyDescent="0.3">
      <c r="O702" s="44"/>
      <c r="P702" s="38"/>
      <c r="Q702" s="41"/>
      <c r="R702" s="41"/>
      <c r="S702" s="41"/>
      <c r="T702" s="42"/>
      <c r="U702" s="41"/>
      <c r="V702" s="41"/>
      <c r="W702" s="41"/>
      <c r="X702" s="41"/>
      <c r="Y702" s="41"/>
      <c r="Z702" s="38"/>
      <c r="AA702" s="43"/>
    </row>
    <row r="703" spans="15:27" ht="15.75" customHeight="1" x14ac:dyDescent="0.3">
      <c r="O703" s="44"/>
      <c r="P703" s="38"/>
      <c r="Q703" s="41"/>
      <c r="R703" s="41"/>
      <c r="S703" s="41"/>
      <c r="T703" s="42"/>
      <c r="U703" s="41"/>
      <c r="V703" s="41"/>
      <c r="W703" s="41"/>
      <c r="X703" s="41"/>
      <c r="Y703" s="41"/>
      <c r="Z703" s="38"/>
      <c r="AA703" s="43"/>
    </row>
    <row r="704" spans="15:27" ht="15.75" customHeight="1" x14ac:dyDescent="0.3">
      <c r="O704" s="44"/>
      <c r="P704" s="38"/>
      <c r="Q704" s="41"/>
      <c r="R704" s="41"/>
      <c r="S704" s="41"/>
      <c r="T704" s="42"/>
      <c r="U704" s="41"/>
      <c r="V704" s="41"/>
      <c r="W704" s="41"/>
      <c r="X704" s="41"/>
      <c r="Y704" s="41"/>
      <c r="Z704" s="38"/>
      <c r="AA704" s="43"/>
    </row>
    <row r="705" spans="15:27" ht="15.75" customHeight="1" x14ac:dyDescent="0.3">
      <c r="O705" s="44"/>
      <c r="P705" s="38"/>
      <c r="Q705" s="41"/>
      <c r="R705" s="41"/>
      <c r="S705" s="41"/>
      <c r="T705" s="42"/>
      <c r="U705" s="41"/>
      <c r="V705" s="41"/>
      <c r="W705" s="41"/>
      <c r="X705" s="41"/>
      <c r="Y705" s="41"/>
      <c r="Z705" s="38"/>
      <c r="AA705" s="43"/>
    </row>
    <row r="706" spans="15:27" ht="15.75" customHeight="1" x14ac:dyDescent="0.3">
      <c r="O706" s="44"/>
      <c r="P706" s="38"/>
      <c r="Q706" s="41"/>
      <c r="R706" s="41"/>
      <c r="S706" s="41"/>
      <c r="T706" s="42"/>
      <c r="U706" s="41"/>
      <c r="V706" s="41"/>
      <c r="W706" s="41"/>
      <c r="X706" s="41"/>
      <c r="Y706" s="41"/>
      <c r="Z706" s="38"/>
      <c r="AA706" s="43"/>
    </row>
    <row r="707" spans="15:27" ht="15.75" customHeight="1" x14ac:dyDescent="0.3">
      <c r="O707" s="44"/>
      <c r="P707" s="38"/>
      <c r="Q707" s="41"/>
      <c r="R707" s="41"/>
      <c r="S707" s="41"/>
      <c r="T707" s="42"/>
      <c r="U707" s="41"/>
      <c r="V707" s="41"/>
      <c r="W707" s="41"/>
      <c r="X707" s="41"/>
      <c r="Y707" s="41"/>
      <c r="Z707" s="38"/>
      <c r="AA707" s="43"/>
    </row>
    <row r="708" spans="15:27" ht="15.75" customHeight="1" x14ac:dyDescent="0.3">
      <c r="O708" s="44"/>
      <c r="P708" s="38"/>
      <c r="Q708" s="41"/>
      <c r="R708" s="41"/>
      <c r="S708" s="41"/>
      <c r="T708" s="42"/>
      <c r="U708" s="41"/>
      <c r="V708" s="41"/>
      <c r="W708" s="41"/>
      <c r="X708" s="41"/>
      <c r="Y708" s="41"/>
      <c r="Z708" s="38"/>
      <c r="AA708" s="43"/>
    </row>
    <row r="709" spans="15:27" ht="15.75" customHeight="1" x14ac:dyDescent="0.3">
      <c r="O709" s="44"/>
      <c r="P709" s="38"/>
      <c r="Q709" s="41"/>
      <c r="R709" s="41"/>
      <c r="S709" s="41"/>
      <c r="T709" s="42"/>
      <c r="U709" s="41"/>
      <c r="V709" s="41"/>
      <c r="W709" s="41"/>
      <c r="X709" s="41"/>
      <c r="Y709" s="41"/>
      <c r="Z709" s="38"/>
      <c r="AA709" s="43"/>
    </row>
    <row r="710" spans="15:27" ht="15.75" customHeight="1" x14ac:dyDescent="0.3">
      <c r="O710" s="44"/>
      <c r="P710" s="38"/>
      <c r="Q710" s="41"/>
      <c r="R710" s="41"/>
      <c r="S710" s="41"/>
      <c r="T710" s="42"/>
      <c r="U710" s="41"/>
      <c r="V710" s="41"/>
      <c r="W710" s="41"/>
      <c r="X710" s="41"/>
      <c r="Y710" s="41"/>
      <c r="Z710" s="38"/>
      <c r="AA710" s="43"/>
    </row>
    <row r="711" spans="15:27" ht="15.75" customHeight="1" x14ac:dyDescent="0.3">
      <c r="O711" s="44"/>
      <c r="P711" s="38"/>
      <c r="Q711" s="41"/>
      <c r="R711" s="41"/>
      <c r="S711" s="41"/>
      <c r="T711" s="42"/>
      <c r="U711" s="41"/>
      <c r="V711" s="41"/>
      <c r="W711" s="41"/>
      <c r="X711" s="41"/>
      <c r="Y711" s="41"/>
      <c r="Z711" s="38"/>
      <c r="AA711" s="43"/>
    </row>
    <row r="712" spans="15:27" ht="15.75" customHeight="1" x14ac:dyDescent="0.3">
      <c r="O712" s="44"/>
      <c r="P712" s="38"/>
      <c r="Q712" s="41"/>
      <c r="R712" s="41"/>
      <c r="S712" s="41"/>
      <c r="T712" s="42"/>
      <c r="U712" s="41"/>
      <c r="V712" s="41"/>
      <c r="W712" s="41"/>
      <c r="X712" s="41"/>
      <c r="Y712" s="41"/>
      <c r="Z712" s="38"/>
      <c r="AA712" s="43"/>
    </row>
    <row r="713" spans="15:27" ht="15.75" customHeight="1" x14ac:dyDescent="0.3">
      <c r="O713" s="44"/>
      <c r="P713" s="38"/>
      <c r="Q713" s="41"/>
      <c r="R713" s="41"/>
      <c r="S713" s="41"/>
      <c r="T713" s="42"/>
      <c r="U713" s="41"/>
      <c r="V713" s="41"/>
      <c r="W713" s="41"/>
      <c r="X713" s="41"/>
      <c r="Y713" s="41"/>
      <c r="Z713" s="38"/>
      <c r="AA713" s="43"/>
    </row>
    <row r="714" spans="15:27" ht="15.75" customHeight="1" x14ac:dyDescent="0.3">
      <c r="O714" s="44"/>
      <c r="P714" s="38"/>
      <c r="Q714" s="41"/>
      <c r="R714" s="41"/>
      <c r="S714" s="41"/>
      <c r="T714" s="42"/>
      <c r="U714" s="41"/>
      <c r="V714" s="41"/>
      <c r="W714" s="41"/>
      <c r="X714" s="41"/>
      <c r="Y714" s="41"/>
      <c r="Z714" s="38"/>
      <c r="AA714" s="43"/>
    </row>
    <row r="715" spans="15:27" ht="15.75" customHeight="1" x14ac:dyDescent="0.3">
      <c r="O715" s="44"/>
      <c r="P715" s="38"/>
      <c r="Q715" s="41"/>
      <c r="R715" s="41"/>
      <c r="S715" s="41"/>
      <c r="T715" s="42"/>
      <c r="U715" s="41"/>
      <c r="V715" s="41"/>
      <c r="W715" s="41"/>
      <c r="X715" s="41"/>
      <c r="Y715" s="41"/>
      <c r="Z715" s="38"/>
      <c r="AA715" s="43"/>
    </row>
    <row r="716" spans="15:27" ht="15.75" customHeight="1" x14ac:dyDescent="0.3">
      <c r="O716" s="44"/>
      <c r="P716" s="38"/>
      <c r="Q716" s="41"/>
      <c r="R716" s="41"/>
      <c r="S716" s="41"/>
      <c r="T716" s="42"/>
      <c r="U716" s="41"/>
      <c r="V716" s="41"/>
      <c r="W716" s="41"/>
      <c r="X716" s="41"/>
      <c r="Y716" s="41"/>
      <c r="Z716" s="38"/>
      <c r="AA716" s="43"/>
    </row>
    <row r="717" spans="15:27" ht="15.75" customHeight="1" x14ac:dyDescent="0.3">
      <c r="O717" s="44"/>
      <c r="P717" s="38"/>
      <c r="Q717" s="41"/>
      <c r="R717" s="41"/>
      <c r="S717" s="41"/>
      <c r="T717" s="42"/>
      <c r="U717" s="41"/>
      <c r="V717" s="41"/>
      <c r="W717" s="41"/>
      <c r="X717" s="41"/>
      <c r="Y717" s="41"/>
      <c r="Z717" s="38"/>
      <c r="AA717" s="43"/>
    </row>
    <row r="718" spans="15:27" ht="15.75" customHeight="1" x14ac:dyDescent="0.3">
      <c r="O718" s="44"/>
      <c r="P718" s="38"/>
      <c r="Q718" s="41"/>
      <c r="R718" s="41"/>
      <c r="S718" s="41"/>
      <c r="T718" s="42"/>
      <c r="U718" s="41"/>
      <c r="V718" s="41"/>
      <c r="W718" s="41"/>
      <c r="X718" s="41"/>
      <c r="Y718" s="41"/>
      <c r="Z718" s="38"/>
      <c r="AA718" s="43"/>
    </row>
    <row r="719" spans="15:27" ht="15.75" customHeight="1" x14ac:dyDescent="0.3">
      <c r="O719" s="44"/>
      <c r="P719" s="38"/>
      <c r="Q719" s="41"/>
      <c r="R719" s="41"/>
      <c r="S719" s="41"/>
      <c r="T719" s="42"/>
      <c r="U719" s="41"/>
      <c r="V719" s="41"/>
      <c r="W719" s="41"/>
      <c r="X719" s="41"/>
      <c r="Y719" s="41"/>
      <c r="Z719" s="38"/>
      <c r="AA719" s="43"/>
    </row>
    <row r="720" spans="15:27" ht="15.75" customHeight="1" x14ac:dyDescent="0.3">
      <c r="O720" s="44"/>
      <c r="P720" s="38"/>
      <c r="Q720" s="41"/>
      <c r="R720" s="41"/>
      <c r="S720" s="41"/>
      <c r="T720" s="42"/>
      <c r="U720" s="41"/>
      <c r="V720" s="41"/>
      <c r="W720" s="41"/>
      <c r="X720" s="41"/>
      <c r="Y720" s="41"/>
      <c r="Z720" s="38"/>
      <c r="AA720" s="43"/>
    </row>
    <row r="721" spans="15:27" ht="15.75" customHeight="1" x14ac:dyDescent="0.3">
      <c r="O721" s="44"/>
      <c r="P721" s="38"/>
      <c r="Q721" s="41"/>
      <c r="R721" s="41"/>
      <c r="S721" s="41"/>
      <c r="T721" s="42"/>
      <c r="U721" s="41"/>
      <c r="V721" s="41"/>
      <c r="W721" s="41"/>
      <c r="X721" s="41"/>
      <c r="Y721" s="41"/>
      <c r="Z721" s="38"/>
      <c r="AA721" s="43"/>
    </row>
    <row r="722" spans="15:27" ht="15.75" customHeight="1" x14ac:dyDescent="0.3">
      <c r="O722" s="44"/>
      <c r="P722" s="38"/>
      <c r="Q722" s="41"/>
      <c r="R722" s="41"/>
      <c r="S722" s="41"/>
      <c r="T722" s="42"/>
      <c r="U722" s="41"/>
      <c r="V722" s="41"/>
      <c r="W722" s="41"/>
      <c r="X722" s="41"/>
      <c r="Y722" s="41"/>
      <c r="Z722" s="38"/>
      <c r="AA722" s="43"/>
    </row>
    <row r="723" spans="15:27" ht="15.75" customHeight="1" x14ac:dyDescent="0.3">
      <c r="O723" s="44"/>
      <c r="P723" s="38"/>
      <c r="Q723" s="41"/>
      <c r="R723" s="41"/>
      <c r="S723" s="41"/>
      <c r="T723" s="42"/>
      <c r="U723" s="41"/>
      <c r="V723" s="41"/>
      <c r="W723" s="41"/>
      <c r="X723" s="41"/>
      <c r="Y723" s="41"/>
      <c r="Z723" s="38"/>
      <c r="AA723" s="43"/>
    </row>
    <row r="724" spans="15:27" ht="15.75" customHeight="1" x14ac:dyDescent="0.3">
      <c r="O724" s="44"/>
      <c r="P724" s="38"/>
      <c r="Q724" s="41"/>
      <c r="R724" s="41"/>
      <c r="S724" s="41"/>
      <c r="T724" s="42"/>
      <c r="U724" s="41"/>
      <c r="V724" s="41"/>
      <c r="W724" s="41"/>
      <c r="X724" s="41"/>
      <c r="Y724" s="41"/>
      <c r="Z724" s="38"/>
      <c r="AA724" s="43"/>
    </row>
    <row r="725" spans="15:27" ht="15.75" customHeight="1" x14ac:dyDescent="0.3">
      <c r="O725" s="44"/>
      <c r="P725" s="38"/>
      <c r="Q725" s="41"/>
      <c r="R725" s="41"/>
      <c r="S725" s="41"/>
      <c r="T725" s="42"/>
      <c r="U725" s="41"/>
      <c r="V725" s="41"/>
      <c r="W725" s="41"/>
      <c r="X725" s="41"/>
      <c r="Y725" s="41"/>
      <c r="Z725" s="38"/>
      <c r="AA725" s="43"/>
    </row>
    <row r="726" spans="15:27" ht="15.75" customHeight="1" x14ac:dyDescent="0.3">
      <c r="O726" s="44"/>
      <c r="P726" s="38"/>
      <c r="Q726" s="41"/>
      <c r="R726" s="41"/>
      <c r="S726" s="41"/>
      <c r="T726" s="42"/>
      <c r="U726" s="41"/>
      <c r="V726" s="41"/>
      <c r="W726" s="41"/>
      <c r="X726" s="41"/>
      <c r="Y726" s="41"/>
      <c r="Z726" s="38"/>
      <c r="AA726" s="43"/>
    </row>
    <row r="727" spans="15:27" ht="15.75" customHeight="1" x14ac:dyDescent="0.3">
      <c r="O727" s="44"/>
      <c r="P727" s="38"/>
      <c r="Q727" s="41"/>
      <c r="R727" s="41"/>
      <c r="S727" s="41"/>
      <c r="T727" s="42"/>
      <c r="U727" s="41"/>
      <c r="V727" s="41"/>
      <c r="W727" s="41"/>
      <c r="X727" s="41"/>
      <c r="Y727" s="41"/>
      <c r="Z727" s="38"/>
      <c r="AA727" s="43"/>
    </row>
    <row r="728" spans="15:27" ht="15.75" customHeight="1" x14ac:dyDescent="0.3">
      <c r="O728" s="44"/>
      <c r="P728" s="38"/>
      <c r="Q728" s="41"/>
      <c r="R728" s="41"/>
      <c r="S728" s="41"/>
      <c r="T728" s="42"/>
      <c r="U728" s="41"/>
      <c r="V728" s="41"/>
      <c r="W728" s="41"/>
      <c r="X728" s="41"/>
      <c r="Y728" s="41"/>
      <c r="Z728" s="38"/>
      <c r="AA728" s="43"/>
    </row>
    <row r="729" spans="15:27" ht="15.75" customHeight="1" x14ac:dyDescent="0.3">
      <c r="O729" s="44"/>
      <c r="P729" s="38"/>
      <c r="Q729" s="41"/>
      <c r="R729" s="41"/>
      <c r="S729" s="41"/>
      <c r="T729" s="42"/>
      <c r="U729" s="41"/>
      <c r="V729" s="41"/>
      <c r="W729" s="41"/>
      <c r="X729" s="41"/>
      <c r="Y729" s="41"/>
      <c r="Z729" s="38"/>
      <c r="AA729" s="43"/>
    </row>
    <row r="730" spans="15:27" ht="15.75" customHeight="1" x14ac:dyDescent="0.3">
      <c r="O730" s="44"/>
      <c r="P730" s="38"/>
      <c r="Q730" s="41"/>
      <c r="R730" s="41"/>
      <c r="S730" s="41"/>
      <c r="T730" s="42"/>
      <c r="U730" s="41"/>
      <c r="V730" s="41"/>
      <c r="W730" s="41"/>
      <c r="X730" s="41"/>
      <c r="Y730" s="41"/>
      <c r="Z730" s="38"/>
      <c r="AA730" s="43"/>
    </row>
    <row r="731" spans="15:27" ht="15.75" customHeight="1" x14ac:dyDescent="0.3">
      <c r="O731" s="44"/>
      <c r="P731" s="38"/>
      <c r="Q731" s="41"/>
      <c r="R731" s="41"/>
      <c r="S731" s="41"/>
      <c r="T731" s="42"/>
      <c r="U731" s="41"/>
      <c r="V731" s="41"/>
      <c r="W731" s="41"/>
      <c r="X731" s="41"/>
      <c r="Y731" s="41"/>
      <c r="Z731" s="38"/>
      <c r="AA731" s="43"/>
    </row>
    <row r="732" spans="15:27" ht="15.75" customHeight="1" x14ac:dyDescent="0.3">
      <c r="O732" s="44"/>
      <c r="P732" s="38"/>
      <c r="Q732" s="41"/>
      <c r="R732" s="41"/>
      <c r="S732" s="41"/>
      <c r="T732" s="42"/>
      <c r="U732" s="41"/>
      <c r="V732" s="41"/>
      <c r="W732" s="41"/>
      <c r="X732" s="41"/>
      <c r="Y732" s="41"/>
      <c r="Z732" s="38"/>
      <c r="AA732" s="43"/>
    </row>
    <row r="733" spans="15:27" ht="15.75" customHeight="1" x14ac:dyDescent="0.3">
      <c r="O733" s="44"/>
      <c r="P733" s="38"/>
      <c r="Q733" s="41"/>
      <c r="R733" s="41"/>
      <c r="S733" s="41"/>
      <c r="T733" s="42"/>
      <c r="U733" s="41"/>
      <c r="V733" s="41"/>
      <c r="W733" s="41"/>
      <c r="X733" s="41"/>
      <c r="Y733" s="41"/>
      <c r="Z733" s="38"/>
      <c r="AA733" s="43"/>
    </row>
    <row r="734" spans="15:27" ht="15.75" customHeight="1" x14ac:dyDescent="0.3">
      <c r="O734" s="44"/>
      <c r="P734" s="38"/>
      <c r="Q734" s="41"/>
      <c r="R734" s="41"/>
      <c r="S734" s="41"/>
      <c r="T734" s="42"/>
      <c r="U734" s="41"/>
      <c r="V734" s="41"/>
      <c r="W734" s="41"/>
      <c r="X734" s="41"/>
      <c r="Y734" s="41"/>
      <c r="Z734" s="38"/>
      <c r="AA734" s="43"/>
    </row>
    <row r="735" spans="15:27" ht="15.75" customHeight="1" x14ac:dyDescent="0.3">
      <c r="O735" s="44"/>
      <c r="P735" s="38"/>
      <c r="Q735" s="41"/>
      <c r="R735" s="41"/>
      <c r="S735" s="41"/>
      <c r="T735" s="42"/>
      <c r="U735" s="41"/>
      <c r="V735" s="41"/>
      <c r="W735" s="41"/>
      <c r="X735" s="41"/>
      <c r="Y735" s="41"/>
      <c r="Z735" s="38"/>
      <c r="AA735" s="43"/>
    </row>
    <row r="736" spans="15:27" ht="15.75" customHeight="1" x14ac:dyDescent="0.3">
      <c r="O736" s="44"/>
      <c r="P736" s="38"/>
      <c r="Q736" s="41"/>
      <c r="R736" s="41"/>
      <c r="S736" s="41"/>
      <c r="T736" s="42"/>
      <c r="U736" s="41"/>
      <c r="V736" s="41"/>
      <c r="W736" s="41"/>
      <c r="X736" s="41"/>
      <c r="Y736" s="41"/>
      <c r="Z736" s="38"/>
      <c r="AA736" s="43"/>
    </row>
    <row r="737" spans="15:27" ht="15.75" customHeight="1" x14ac:dyDescent="0.3">
      <c r="O737" s="44"/>
      <c r="P737" s="38"/>
      <c r="Q737" s="41"/>
      <c r="R737" s="41"/>
      <c r="S737" s="41"/>
      <c r="T737" s="42"/>
      <c r="U737" s="41"/>
      <c r="V737" s="41"/>
      <c r="W737" s="41"/>
      <c r="X737" s="41"/>
      <c r="Y737" s="41"/>
      <c r="Z737" s="38"/>
      <c r="AA737" s="43"/>
    </row>
    <row r="738" spans="15:27" ht="15.75" customHeight="1" x14ac:dyDescent="0.3">
      <c r="O738" s="44"/>
      <c r="P738" s="38"/>
      <c r="Q738" s="41"/>
      <c r="R738" s="41"/>
      <c r="S738" s="41"/>
      <c r="T738" s="42"/>
      <c r="U738" s="41"/>
      <c r="V738" s="41"/>
      <c r="W738" s="41"/>
      <c r="X738" s="41"/>
      <c r="Y738" s="41"/>
      <c r="Z738" s="38"/>
      <c r="AA738" s="43"/>
    </row>
    <row r="739" spans="15:27" ht="15.75" customHeight="1" x14ac:dyDescent="0.3">
      <c r="O739" s="44"/>
      <c r="P739" s="38"/>
      <c r="Q739" s="41"/>
      <c r="R739" s="41"/>
      <c r="S739" s="41"/>
      <c r="T739" s="42"/>
      <c r="U739" s="41"/>
      <c r="V739" s="41"/>
      <c r="W739" s="41"/>
      <c r="X739" s="41"/>
      <c r="Y739" s="41"/>
      <c r="Z739" s="38"/>
      <c r="AA739" s="43"/>
    </row>
    <row r="740" spans="15:27" ht="15.75" customHeight="1" x14ac:dyDescent="0.3">
      <c r="O740" s="44"/>
      <c r="P740" s="38"/>
      <c r="Q740" s="41"/>
      <c r="R740" s="41"/>
      <c r="S740" s="41"/>
      <c r="T740" s="42"/>
      <c r="U740" s="41"/>
      <c r="V740" s="41"/>
      <c r="W740" s="41"/>
      <c r="X740" s="41"/>
      <c r="Y740" s="41"/>
      <c r="Z740" s="38"/>
      <c r="AA740" s="43"/>
    </row>
    <row r="741" spans="15:27" ht="15.75" customHeight="1" x14ac:dyDescent="0.3">
      <c r="O741" s="44"/>
      <c r="P741" s="38"/>
      <c r="Q741" s="41"/>
      <c r="R741" s="41"/>
      <c r="S741" s="41"/>
      <c r="T741" s="42"/>
      <c r="U741" s="41"/>
      <c r="V741" s="41"/>
      <c r="W741" s="41"/>
      <c r="X741" s="41"/>
      <c r="Y741" s="41"/>
      <c r="Z741" s="38"/>
      <c r="AA741" s="43"/>
    </row>
    <row r="742" spans="15:27" ht="15.75" customHeight="1" x14ac:dyDescent="0.3">
      <c r="O742" s="44"/>
      <c r="P742" s="38"/>
      <c r="Q742" s="41"/>
      <c r="R742" s="41"/>
      <c r="S742" s="41"/>
      <c r="T742" s="42"/>
      <c r="U742" s="41"/>
      <c r="V742" s="41"/>
      <c r="W742" s="41"/>
      <c r="X742" s="41"/>
      <c r="Y742" s="41"/>
      <c r="Z742" s="38"/>
      <c r="AA742" s="43"/>
    </row>
    <row r="743" spans="15:27" ht="15.75" customHeight="1" x14ac:dyDescent="0.3">
      <c r="O743" s="44"/>
      <c r="P743" s="38"/>
      <c r="Q743" s="41"/>
      <c r="R743" s="41"/>
      <c r="S743" s="41"/>
      <c r="T743" s="42"/>
      <c r="U743" s="41"/>
      <c r="V743" s="41"/>
      <c r="W743" s="41"/>
      <c r="X743" s="41"/>
      <c r="Y743" s="41"/>
      <c r="Z743" s="38"/>
      <c r="AA743" s="43"/>
    </row>
    <row r="744" spans="15:27" ht="15.75" customHeight="1" x14ac:dyDescent="0.3">
      <c r="O744" s="44"/>
      <c r="P744" s="38"/>
      <c r="Q744" s="41"/>
      <c r="R744" s="41"/>
      <c r="S744" s="41"/>
      <c r="T744" s="42"/>
      <c r="U744" s="41"/>
      <c r="V744" s="41"/>
      <c r="W744" s="41"/>
      <c r="X744" s="41"/>
      <c r="Y744" s="41"/>
      <c r="Z744" s="38"/>
      <c r="AA744" s="43"/>
    </row>
    <row r="745" spans="15:27" ht="15.75" customHeight="1" x14ac:dyDescent="0.3">
      <c r="O745" s="44"/>
      <c r="P745" s="38"/>
      <c r="Q745" s="41"/>
      <c r="R745" s="41"/>
      <c r="S745" s="41"/>
      <c r="T745" s="42"/>
      <c r="U745" s="41"/>
      <c r="V745" s="41"/>
      <c r="W745" s="41"/>
      <c r="X745" s="41"/>
      <c r="Y745" s="41"/>
      <c r="Z745" s="38"/>
      <c r="AA745" s="43"/>
    </row>
    <row r="746" spans="15:27" ht="15.75" customHeight="1" x14ac:dyDescent="0.3">
      <c r="O746" s="44"/>
      <c r="P746" s="38"/>
      <c r="Q746" s="41"/>
      <c r="R746" s="41"/>
      <c r="S746" s="41"/>
      <c r="T746" s="42"/>
      <c r="U746" s="41"/>
      <c r="V746" s="41"/>
      <c r="W746" s="41"/>
      <c r="X746" s="41"/>
      <c r="Y746" s="41"/>
      <c r="Z746" s="38"/>
      <c r="AA746" s="43"/>
    </row>
    <row r="747" spans="15:27" ht="15.75" customHeight="1" x14ac:dyDescent="0.3">
      <c r="O747" s="44"/>
      <c r="P747" s="38"/>
      <c r="Q747" s="41"/>
      <c r="R747" s="41"/>
      <c r="S747" s="41"/>
      <c r="T747" s="42"/>
      <c r="U747" s="41"/>
      <c r="V747" s="41"/>
      <c r="W747" s="41"/>
      <c r="X747" s="41"/>
      <c r="Y747" s="41"/>
      <c r="Z747" s="38"/>
      <c r="AA747" s="43"/>
    </row>
    <row r="748" spans="15:27" ht="15.75" customHeight="1" x14ac:dyDescent="0.3">
      <c r="O748" s="44"/>
      <c r="P748" s="38"/>
      <c r="Q748" s="41"/>
      <c r="R748" s="41"/>
      <c r="S748" s="41"/>
      <c r="T748" s="42"/>
      <c r="U748" s="41"/>
      <c r="V748" s="41"/>
      <c r="W748" s="41"/>
      <c r="X748" s="41"/>
      <c r="Y748" s="41"/>
      <c r="Z748" s="38"/>
      <c r="AA748" s="43"/>
    </row>
    <row r="749" spans="15:27" ht="15.75" customHeight="1" x14ac:dyDescent="0.3">
      <c r="O749" s="44"/>
      <c r="P749" s="38"/>
      <c r="Q749" s="41"/>
      <c r="R749" s="41"/>
      <c r="S749" s="41"/>
      <c r="T749" s="42"/>
      <c r="U749" s="41"/>
      <c r="V749" s="41"/>
      <c r="W749" s="41"/>
      <c r="X749" s="41"/>
      <c r="Y749" s="41"/>
      <c r="Z749" s="38"/>
      <c r="AA749" s="43"/>
    </row>
    <row r="750" spans="15:27" ht="15.75" customHeight="1" x14ac:dyDescent="0.3">
      <c r="O750" s="44"/>
      <c r="P750" s="38"/>
      <c r="Q750" s="41"/>
      <c r="R750" s="41"/>
      <c r="S750" s="41"/>
      <c r="T750" s="42"/>
      <c r="U750" s="41"/>
      <c r="V750" s="41"/>
      <c r="W750" s="41"/>
      <c r="X750" s="41"/>
      <c r="Y750" s="41"/>
      <c r="Z750" s="38"/>
      <c r="AA750" s="43"/>
    </row>
    <row r="751" spans="15:27" ht="15.75" customHeight="1" x14ac:dyDescent="0.3">
      <c r="O751" s="44"/>
      <c r="P751" s="38"/>
      <c r="Q751" s="41"/>
      <c r="R751" s="41"/>
      <c r="S751" s="41"/>
      <c r="T751" s="42"/>
      <c r="U751" s="41"/>
      <c r="V751" s="41"/>
      <c r="W751" s="41"/>
      <c r="X751" s="41"/>
      <c r="Y751" s="41"/>
      <c r="Z751" s="38"/>
      <c r="AA751" s="43"/>
    </row>
    <row r="752" spans="15:27" ht="15.75" customHeight="1" x14ac:dyDescent="0.3">
      <c r="O752" s="44"/>
      <c r="P752" s="38"/>
      <c r="Q752" s="41"/>
      <c r="R752" s="41"/>
      <c r="S752" s="41"/>
      <c r="T752" s="42"/>
      <c r="U752" s="41"/>
      <c r="V752" s="41"/>
      <c r="W752" s="41"/>
      <c r="X752" s="41"/>
      <c r="Y752" s="41"/>
      <c r="Z752" s="38"/>
      <c r="AA752" s="43"/>
    </row>
    <row r="753" spans="15:27" ht="15.75" customHeight="1" x14ac:dyDescent="0.3">
      <c r="O753" s="44"/>
      <c r="P753" s="38"/>
      <c r="Q753" s="41"/>
      <c r="R753" s="41"/>
      <c r="S753" s="41"/>
      <c r="T753" s="42"/>
      <c r="U753" s="41"/>
      <c r="V753" s="41"/>
      <c r="W753" s="41"/>
      <c r="X753" s="41"/>
      <c r="Y753" s="41"/>
      <c r="Z753" s="38"/>
      <c r="AA753" s="43"/>
    </row>
    <row r="754" spans="15:27" ht="15.75" customHeight="1" x14ac:dyDescent="0.3">
      <c r="O754" s="44"/>
      <c r="P754" s="38"/>
      <c r="Q754" s="41"/>
      <c r="R754" s="41"/>
      <c r="S754" s="41"/>
      <c r="T754" s="42"/>
      <c r="U754" s="41"/>
      <c r="V754" s="41"/>
      <c r="W754" s="41"/>
      <c r="X754" s="41"/>
      <c r="Y754" s="41"/>
      <c r="Z754" s="38"/>
      <c r="AA754" s="43"/>
    </row>
    <row r="755" spans="15:27" ht="15.75" customHeight="1" x14ac:dyDescent="0.3">
      <c r="O755" s="44"/>
      <c r="P755" s="38"/>
      <c r="Q755" s="41"/>
      <c r="R755" s="41"/>
      <c r="S755" s="41"/>
      <c r="T755" s="42"/>
      <c r="U755" s="41"/>
      <c r="V755" s="41"/>
      <c r="W755" s="41"/>
      <c r="X755" s="41"/>
      <c r="Y755" s="41"/>
      <c r="Z755" s="38"/>
      <c r="AA755" s="43"/>
    </row>
    <row r="756" spans="15:27" ht="15.75" customHeight="1" x14ac:dyDescent="0.3">
      <c r="O756" s="44"/>
      <c r="P756" s="38"/>
      <c r="Q756" s="41"/>
      <c r="R756" s="41"/>
      <c r="S756" s="41"/>
      <c r="T756" s="42"/>
      <c r="U756" s="41"/>
      <c r="V756" s="41"/>
      <c r="W756" s="41"/>
      <c r="X756" s="41"/>
      <c r="Y756" s="41"/>
      <c r="Z756" s="38"/>
      <c r="AA756" s="43"/>
    </row>
    <row r="757" spans="15:27" ht="15.75" customHeight="1" x14ac:dyDescent="0.3">
      <c r="O757" s="44"/>
      <c r="P757" s="38"/>
      <c r="Q757" s="41"/>
      <c r="R757" s="41"/>
      <c r="S757" s="41"/>
      <c r="T757" s="42"/>
      <c r="U757" s="41"/>
      <c r="V757" s="41"/>
      <c r="W757" s="41"/>
      <c r="X757" s="41"/>
      <c r="Y757" s="41"/>
      <c r="Z757" s="38"/>
      <c r="AA757" s="43"/>
    </row>
    <row r="758" spans="15:27" ht="15.75" customHeight="1" x14ac:dyDescent="0.3">
      <c r="O758" s="44"/>
      <c r="P758" s="38"/>
      <c r="Q758" s="41"/>
      <c r="R758" s="41"/>
      <c r="S758" s="41"/>
      <c r="T758" s="42"/>
      <c r="U758" s="41"/>
      <c r="V758" s="41"/>
      <c r="W758" s="41"/>
      <c r="X758" s="41"/>
      <c r="Y758" s="41"/>
      <c r="Z758" s="38"/>
      <c r="AA758" s="43"/>
    </row>
    <row r="759" spans="15:27" ht="15.75" customHeight="1" x14ac:dyDescent="0.3">
      <c r="O759" s="44"/>
      <c r="P759" s="38"/>
      <c r="Q759" s="41"/>
      <c r="R759" s="41"/>
      <c r="S759" s="41"/>
      <c r="T759" s="42"/>
      <c r="U759" s="41"/>
      <c r="V759" s="41"/>
      <c r="W759" s="41"/>
      <c r="X759" s="41"/>
      <c r="Y759" s="41"/>
      <c r="Z759" s="38"/>
      <c r="AA759" s="43"/>
    </row>
    <row r="760" spans="15:27" ht="15.75" customHeight="1" x14ac:dyDescent="0.3">
      <c r="O760" s="44"/>
      <c r="P760" s="38"/>
      <c r="Q760" s="41"/>
      <c r="R760" s="41"/>
      <c r="S760" s="41"/>
      <c r="T760" s="42"/>
      <c r="U760" s="41"/>
      <c r="V760" s="41"/>
      <c r="W760" s="41"/>
      <c r="X760" s="41"/>
      <c r="Y760" s="41"/>
      <c r="Z760" s="38"/>
      <c r="AA760" s="43"/>
    </row>
    <row r="761" spans="15:27" ht="15.75" customHeight="1" x14ac:dyDescent="0.3">
      <c r="O761" s="44"/>
      <c r="P761" s="38"/>
      <c r="Q761" s="41"/>
      <c r="R761" s="41"/>
      <c r="S761" s="41"/>
      <c r="T761" s="42"/>
      <c r="U761" s="41"/>
      <c r="V761" s="41"/>
      <c r="W761" s="41"/>
      <c r="X761" s="41"/>
      <c r="Y761" s="41"/>
      <c r="Z761" s="38"/>
      <c r="AA761" s="43"/>
    </row>
    <row r="762" spans="15:27" ht="15.75" customHeight="1" x14ac:dyDescent="0.3">
      <c r="O762" s="44"/>
      <c r="P762" s="38"/>
      <c r="Q762" s="41"/>
      <c r="R762" s="41"/>
      <c r="S762" s="41"/>
      <c r="T762" s="42"/>
      <c r="U762" s="41"/>
      <c r="V762" s="41"/>
      <c r="W762" s="41"/>
      <c r="X762" s="41"/>
      <c r="Y762" s="41"/>
      <c r="Z762" s="38"/>
      <c r="AA762" s="43"/>
    </row>
    <row r="763" spans="15:27" ht="15.75" customHeight="1" x14ac:dyDescent="0.3">
      <c r="O763" s="44"/>
      <c r="P763" s="38"/>
      <c r="Q763" s="41"/>
      <c r="R763" s="41"/>
      <c r="S763" s="41"/>
      <c r="T763" s="42"/>
      <c r="U763" s="41"/>
      <c r="V763" s="41"/>
      <c r="W763" s="41"/>
      <c r="X763" s="41"/>
      <c r="Y763" s="41"/>
      <c r="Z763" s="38"/>
      <c r="AA763" s="43"/>
    </row>
    <row r="764" spans="15:27" ht="15.75" customHeight="1" x14ac:dyDescent="0.3">
      <c r="O764" s="44"/>
      <c r="P764" s="38"/>
      <c r="Q764" s="41"/>
      <c r="R764" s="41"/>
      <c r="S764" s="41"/>
      <c r="T764" s="42"/>
      <c r="U764" s="41"/>
      <c r="V764" s="41"/>
      <c r="W764" s="41"/>
      <c r="X764" s="41"/>
      <c r="Y764" s="41"/>
      <c r="Z764" s="38"/>
      <c r="AA764" s="43"/>
    </row>
    <row r="765" spans="15:27" ht="15.75" customHeight="1" x14ac:dyDescent="0.3">
      <c r="O765" s="44"/>
      <c r="P765" s="38"/>
      <c r="Q765" s="41"/>
      <c r="R765" s="41"/>
      <c r="S765" s="41"/>
      <c r="T765" s="42"/>
      <c r="U765" s="41"/>
      <c r="V765" s="41"/>
      <c r="W765" s="41"/>
      <c r="X765" s="41"/>
      <c r="Y765" s="41"/>
      <c r="Z765" s="38"/>
      <c r="AA765" s="43"/>
    </row>
    <row r="766" spans="15:27" ht="15.75" customHeight="1" x14ac:dyDescent="0.3">
      <c r="O766" s="44"/>
      <c r="P766" s="38"/>
      <c r="Q766" s="41"/>
      <c r="R766" s="41"/>
      <c r="S766" s="41"/>
      <c r="T766" s="42"/>
      <c r="U766" s="41"/>
      <c r="V766" s="41"/>
      <c r="W766" s="41"/>
      <c r="X766" s="41"/>
      <c r="Y766" s="41"/>
      <c r="Z766" s="38"/>
      <c r="AA766" s="43"/>
    </row>
    <row r="767" spans="15:27" ht="15.75" customHeight="1" x14ac:dyDescent="0.3">
      <c r="O767" s="44"/>
      <c r="P767" s="38"/>
      <c r="Q767" s="41"/>
      <c r="R767" s="41"/>
      <c r="S767" s="41"/>
      <c r="T767" s="42"/>
      <c r="U767" s="41"/>
      <c r="V767" s="41"/>
      <c r="W767" s="41"/>
      <c r="X767" s="41"/>
      <c r="Y767" s="41"/>
      <c r="Z767" s="38"/>
      <c r="AA767" s="43"/>
    </row>
    <row r="768" spans="15:27" ht="15.75" customHeight="1" x14ac:dyDescent="0.3">
      <c r="O768" s="44"/>
      <c r="P768" s="38"/>
      <c r="Q768" s="41"/>
      <c r="R768" s="41"/>
      <c r="S768" s="41"/>
      <c r="T768" s="42"/>
      <c r="U768" s="41"/>
      <c r="V768" s="41"/>
      <c r="W768" s="41"/>
      <c r="X768" s="41"/>
      <c r="Y768" s="41"/>
      <c r="Z768" s="38"/>
      <c r="AA768" s="43"/>
    </row>
    <row r="769" spans="15:27" ht="15.75" customHeight="1" x14ac:dyDescent="0.3">
      <c r="O769" s="44"/>
      <c r="P769" s="38"/>
      <c r="Q769" s="41"/>
      <c r="R769" s="41"/>
      <c r="S769" s="41"/>
      <c r="T769" s="42"/>
      <c r="U769" s="41"/>
      <c r="V769" s="41"/>
      <c r="W769" s="41"/>
      <c r="X769" s="41"/>
      <c r="Y769" s="41"/>
      <c r="Z769" s="38"/>
      <c r="AA769" s="43"/>
    </row>
    <row r="770" spans="15:27" ht="15.75" customHeight="1" x14ac:dyDescent="0.3">
      <c r="O770" s="44"/>
      <c r="P770" s="38"/>
      <c r="Q770" s="41"/>
      <c r="R770" s="41"/>
      <c r="S770" s="41"/>
      <c r="T770" s="42"/>
      <c r="U770" s="41"/>
      <c r="V770" s="41"/>
      <c r="W770" s="41"/>
      <c r="X770" s="41"/>
      <c r="Y770" s="41"/>
      <c r="Z770" s="38"/>
      <c r="AA770" s="43"/>
    </row>
    <row r="771" spans="15:27" ht="15.75" customHeight="1" x14ac:dyDescent="0.3">
      <c r="O771" s="44"/>
      <c r="P771" s="38"/>
      <c r="Q771" s="41"/>
      <c r="R771" s="41"/>
      <c r="S771" s="41"/>
      <c r="T771" s="42"/>
      <c r="U771" s="41"/>
      <c r="V771" s="41"/>
      <c r="W771" s="41"/>
      <c r="X771" s="41"/>
      <c r="Y771" s="41"/>
      <c r="Z771" s="38"/>
      <c r="AA771" s="43"/>
    </row>
    <row r="772" spans="15:27" ht="15.75" customHeight="1" x14ac:dyDescent="0.3">
      <c r="O772" s="44"/>
      <c r="P772" s="38"/>
      <c r="Q772" s="41"/>
      <c r="R772" s="41"/>
      <c r="S772" s="41"/>
      <c r="T772" s="42"/>
      <c r="U772" s="41"/>
      <c r="V772" s="41"/>
      <c r="W772" s="41"/>
      <c r="X772" s="41"/>
      <c r="Y772" s="41"/>
      <c r="Z772" s="38"/>
      <c r="AA772" s="43"/>
    </row>
    <row r="773" spans="15:27" ht="15.75" customHeight="1" x14ac:dyDescent="0.3">
      <c r="O773" s="44"/>
      <c r="P773" s="38"/>
      <c r="Q773" s="41"/>
      <c r="R773" s="41"/>
      <c r="S773" s="41"/>
      <c r="T773" s="42"/>
      <c r="U773" s="41"/>
      <c r="V773" s="41"/>
      <c r="W773" s="41"/>
      <c r="X773" s="41"/>
      <c r="Y773" s="41"/>
      <c r="Z773" s="38"/>
      <c r="AA773" s="43"/>
    </row>
    <row r="774" spans="15:27" ht="15.75" customHeight="1" x14ac:dyDescent="0.3">
      <c r="O774" s="44"/>
      <c r="P774" s="38"/>
      <c r="Q774" s="41"/>
      <c r="R774" s="41"/>
      <c r="S774" s="41"/>
      <c r="T774" s="42"/>
      <c r="U774" s="41"/>
      <c r="V774" s="41"/>
      <c r="W774" s="41"/>
      <c r="X774" s="41"/>
      <c r="Y774" s="41"/>
      <c r="Z774" s="38"/>
      <c r="AA774" s="43"/>
    </row>
    <row r="775" spans="15:27" ht="15.75" customHeight="1" x14ac:dyDescent="0.3">
      <c r="O775" s="44"/>
      <c r="P775" s="38"/>
      <c r="Q775" s="41"/>
      <c r="R775" s="41"/>
      <c r="S775" s="41"/>
      <c r="T775" s="42"/>
      <c r="U775" s="41"/>
      <c r="V775" s="41"/>
      <c r="W775" s="41"/>
      <c r="X775" s="41"/>
      <c r="Y775" s="41"/>
      <c r="Z775" s="38"/>
      <c r="AA775" s="43"/>
    </row>
    <row r="776" spans="15:27" ht="15.75" customHeight="1" x14ac:dyDescent="0.3">
      <c r="O776" s="44"/>
      <c r="P776" s="38"/>
      <c r="Q776" s="41"/>
      <c r="R776" s="41"/>
      <c r="S776" s="41"/>
      <c r="T776" s="42"/>
      <c r="U776" s="41"/>
      <c r="V776" s="41"/>
      <c r="W776" s="41"/>
      <c r="X776" s="41"/>
      <c r="Y776" s="41"/>
      <c r="Z776" s="38"/>
      <c r="AA776" s="43"/>
    </row>
    <row r="777" spans="15:27" ht="15.75" customHeight="1" x14ac:dyDescent="0.3">
      <c r="O777" s="44"/>
      <c r="P777" s="38"/>
      <c r="Q777" s="41"/>
      <c r="R777" s="41"/>
      <c r="S777" s="41"/>
      <c r="T777" s="42"/>
      <c r="U777" s="41"/>
      <c r="V777" s="41"/>
      <c r="W777" s="41"/>
      <c r="X777" s="41"/>
      <c r="Y777" s="41"/>
      <c r="Z777" s="38"/>
      <c r="AA777" s="43"/>
    </row>
    <row r="778" spans="15:27" ht="15.75" customHeight="1" x14ac:dyDescent="0.3">
      <c r="O778" s="44"/>
      <c r="P778" s="38"/>
      <c r="Q778" s="41"/>
      <c r="R778" s="41"/>
      <c r="S778" s="41"/>
      <c r="T778" s="42"/>
      <c r="U778" s="41"/>
      <c r="V778" s="41"/>
      <c r="W778" s="41"/>
      <c r="X778" s="41"/>
      <c r="Y778" s="41"/>
      <c r="Z778" s="38"/>
      <c r="AA778" s="43"/>
    </row>
    <row r="779" spans="15:27" ht="15.75" customHeight="1" x14ac:dyDescent="0.3">
      <c r="O779" s="44"/>
      <c r="P779" s="38"/>
      <c r="Q779" s="41"/>
      <c r="R779" s="41"/>
      <c r="S779" s="41"/>
      <c r="T779" s="42"/>
      <c r="U779" s="41"/>
      <c r="V779" s="41"/>
      <c r="W779" s="41"/>
      <c r="X779" s="41"/>
      <c r="Y779" s="41"/>
      <c r="Z779" s="38"/>
      <c r="AA779" s="43"/>
    </row>
    <row r="780" spans="15:27" ht="15.75" customHeight="1" x14ac:dyDescent="0.3">
      <c r="O780" s="44"/>
      <c r="P780" s="38"/>
      <c r="Q780" s="41"/>
      <c r="R780" s="41"/>
      <c r="S780" s="41"/>
      <c r="T780" s="42"/>
      <c r="U780" s="41"/>
      <c r="V780" s="41"/>
      <c r="W780" s="41"/>
      <c r="X780" s="41"/>
      <c r="Y780" s="41"/>
      <c r="Z780" s="38"/>
      <c r="AA780" s="43"/>
    </row>
    <row r="781" spans="15:27" ht="15.75" customHeight="1" x14ac:dyDescent="0.3">
      <c r="O781" s="44"/>
      <c r="P781" s="38"/>
      <c r="Q781" s="41"/>
      <c r="R781" s="41"/>
      <c r="S781" s="41"/>
      <c r="T781" s="42"/>
      <c r="U781" s="41"/>
      <c r="V781" s="41"/>
      <c r="W781" s="41"/>
      <c r="X781" s="41"/>
      <c r="Y781" s="41"/>
      <c r="Z781" s="38"/>
      <c r="AA781" s="43"/>
    </row>
    <row r="782" spans="15:27" ht="15.75" customHeight="1" x14ac:dyDescent="0.3">
      <c r="O782" s="44"/>
      <c r="P782" s="38"/>
      <c r="Q782" s="41"/>
      <c r="R782" s="41"/>
      <c r="S782" s="41"/>
      <c r="T782" s="42"/>
      <c r="U782" s="41"/>
      <c r="V782" s="41"/>
      <c r="W782" s="41"/>
      <c r="X782" s="41"/>
      <c r="Y782" s="41"/>
      <c r="Z782" s="38"/>
      <c r="AA782" s="43"/>
    </row>
    <row r="783" spans="15:27" ht="15.75" customHeight="1" x14ac:dyDescent="0.3">
      <c r="O783" s="44"/>
      <c r="P783" s="38"/>
      <c r="Q783" s="41"/>
      <c r="R783" s="41"/>
      <c r="S783" s="41"/>
      <c r="T783" s="42"/>
      <c r="U783" s="41"/>
      <c r="V783" s="41"/>
      <c r="W783" s="41"/>
      <c r="X783" s="41"/>
      <c r="Y783" s="41"/>
      <c r="Z783" s="38"/>
      <c r="AA783" s="43"/>
    </row>
    <row r="784" spans="15:27" ht="15.75" customHeight="1" x14ac:dyDescent="0.3">
      <c r="O784" s="44"/>
      <c r="P784" s="38"/>
      <c r="Q784" s="41"/>
      <c r="R784" s="41"/>
      <c r="S784" s="41"/>
      <c r="T784" s="42"/>
      <c r="U784" s="41"/>
      <c r="V784" s="41"/>
      <c r="W784" s="41"/>
      <c r="X784" s="41"/>
      <c r="Y784" s="41"/>
      <c r="Z784" s="38"/>
      <c r="AA784" s="43"/>
    </row>
    <row r="785" spans="15:27" ht="15.75" customHeight="1" x14ac:dyDescent="0.3">
      <c r="O785" s="44"/>
      <c r="P785" s="38"/>
      <c r="Q785" s="41"/>
      <c r="R785" s="41"/>
      <c r="S785" s="41"/>
      <c r="T785" s="42"/>
      <c r="U785" s="41"/>
      <c r="V785" s="41"/>
      <c r="W785" s="41"/>
      <c r="X785" s="41"/>
      <c r="Y785" s="41"/>
      <c r="Z785" s="38"/>
      <c r="AA785" s="43"/>
    </row>
    <row r="786" spans="15:27" ht="15.75" customHeight="1" x14ac:dyDescent="0.3">
      <c r="O786" s="44"/>
      <c r="P786" s="38"/>
      <c r="Q786" s="41"/>
      <c r="R786" s="41"/>
      <c r="S786" s="41"/>
      <c r="T786" s="42"/>
      <c r="U786" s="41"/>
      <c r="V786" s="41"/>
      <c r="W786" s="41"/>
      <c r="X786" s="41"/>
      <c r="Y786" s="41"/>
      <c r="Z786" s="38"/>
      <c r="AA786" s="43"/>
    </row>
    <row r="787" spans="15:27" ht="15.75" customHeight="1" x14ac:dyDescent="0.3">
      <c r="O787" s="44"/>
      <c r="P787" s="38"/>
      <c r="Q787" s="41"/>
      <c r="R787" s="41"/>
      <c r="S787" s="41"/>
      <c r="T787" s="42"/>
      <c r="U787" s="41"/>
      <c r="V787" s="41"/>
      <c r="W787" s="41"/>
      <c r="X787" s="41"/>
      <c r="Y787" s="41"/>
      <c r="Z787" s="38"/>
      <c r="AA787" s="43"/>
    </row>
    <row r="788" spans="15:27" ht="15.75" customHeight="1" x14ac:dyDescent="0.3">
      <c r="O788" s="44"/>
      <c r="P788" s="38"/>
      <c r="Q788" s="41"/>
      <c r="R788" s="41"/>
      <c r="S788" s="41"/>
      <c r="T788" s="42"/>
      <c r="U788" s="41"/>
      <c r="V788" s="41"/>
      <c r="W788" s="41"/>
      <c r="X788" s="41"/>
      <c r="Y788" s="41"/>
      <c r="Z788" s="38"/>
      <c r="AA788" s="43"/>
    </row>
    <row r="789" spans="15:27" ht="15.75" customHeight="1" x14ac:dyDescent="0.3">
      <c r="O789" s="44"/>
      <c r="P789" s="38"/>
      <c r="Q789" s="41"/>
      <c r="R789" s="41"/>
      <c r="S789" s="41"/>
      <c r="T789" s="42"/>
      <c r="U789" s="41"/>
      <c r="V789" s="41"/>
      <c r="W789" s="41"/>
      <c r="X789" s="41"/>
      <c r="Y789" s="41"/>
      <c r="Z789" s="38"/>
      <c r="AA789" s="43"/>
    </row>
    <row r="790" spans="15:27" ht="15.75" customHeight="1" x14ac:dyDescent="0.3">
      <c r="O790" s="44"/>
      <c r="P790" s="38"/>
      <c r="Q790" s="41"/>
      <c r="R790" s="41"/>
      <c r="S790" s="41"/>
      <c r="T790" s="42"/>
      <c r="U790" s="41"/>
      <c r="V790" s="41"/>
      <c r="W790" s="41"/>
      <c r="X790" s="41"/>
      <c r="Y790" s="41"/>
      <c r="Z790" s="38"/>
      <c r="AA790" s="43"/>
    </row>
    <row r="791" spans="15:27" ht="15.75" customHeight="1" x14ac:dyDescent="0.3">
      <c r="O791" s="44"/>
      <c r="P791" s="38"/>
      <c r="Q791" s="41"/>
      <c r="R791" s="41"/>
      <c r="S791" s="41"/>
      <c r="T791" s="42"/>
      <c r="U791" s="41"/>
      <c r="V791" s="41"/>
      <c r="W791" s="41"/>
      <c r="X791" s="41"/>
      <c r="Y791" s="41"/>
      <c r="Z791" s="38"/>
      <c r="AA791" s="43"/>
    </row>
    <row r="792" spans="15:27" ht="15.75" customHeight="1" x14ac:dyDescent="0.3">
      <c r="O792" s="44"/>
      <c r="P792" s="38"/>
      <c r="Q792" s="41"/>
      <c r="R792" s="41"/>
      <c r="S792" s="41"/>
      <c r="T792" s="42"/>
      <c r="U792" s="41"/>
      <c r="V792" s="41"/>
      <c r="W792" s="41"/>
      <c r="X792" s="41"/>
      <c r="Y792" s="41"/>
      <c r="Z792" s="38"/>
      <c r="AA792" s="43"/>
    </row>
    <row r="793" spans="15:27" ht="15.75" customHeight="1" x14ac:dyDescent="0.3">
      <c r="O793" s="44"/>
      <c r="P793" s="38"/>
      <c r="Q793" s="41"/>
      <c r="R793" s="41"/>
      <c r="S793" s="41"/>
      <c r="T793" s="42"/>
      <c r="U793" s="41"/>
      <c r="V793" s="41"/>
      <c r="W793" s="41"/>
      <c r="X793" s="41"/>
      <c r="Y793" s="41"/>
      <c r="Z793" s="38"/>
      <c r="AA793" s="43"/>
    </row>
    <row r="794" spans="15:27" ht="15.75" customHeight="1" x14ac:dyDescent="0.3">
      <c r="O794" s="44"/>
      <c r="P794" s="38"/>
      <c r="Q794" s="41"/>
      <c r="R794" s="41"/>
      <c r="S794" s="41"/>
      <c r="T794" s="42"/>
      <c r="U794" s="41"/>
      <c r="V794" s="41"/>
      <c r="W794" s="41"/>
      <c r="X794" s="41"/>
      <c r="Y794" s="41"/>
      <c r="Z794" s="38"/>
      <c r="AA794" s="43"/>
    </row>
    <row r="795" spans="15:27" ht="15.75" customHeight="1" x14ac:dyDescent="0.3">
      <c r="O795" s="44"/>
      <c r="P795" s="38"/>
      <c r="Q795" s="41"/>
      <c r="R795" s="41"/>
      <c r="S795" s="41"/>
      <c r="T795" s="42"/>
      <c r="U795" s="41"/>
      <c r="V795" s="41"/>
      <c r="W795" s="41"/>
      <c r="X795" s="41"/>
      <c r="Y795" s="41"/>
      <c r="Z795" s="38"/>
      <c r="AA795" s="43"/>
    </row>
    <row r="796" spans="15:27" ht="15.75" customHeight="1" x14ac:dyDescent="0.3">
      <c r="O796" s="44"/>
      <c r="P796" s="38"/>
      <c r="Q796" s="41"/>
      <c r="R796" s="41"/>
      <c r="S796" s="41"/>
      <c r="T796" s="42"/>
      <c r="U796" s="41"/>
      <c r="V796" s="41"/>
      <c r="W796" s="41"/>
      <c r="X796" s="41"/>
      <c r="Y796" s="41"/>
      <c r="Z796" s="38"/>
      <c r="AA796" s="43"/>
    </row>
    <row r="797" spans="15:27" ht="15.75" customHeight="1" x14ac:dyDescent="0.3">
      <c r="O797" s="44"/>
      <c r="P797" s="38"/>
      <c r="Q797" s="41"/>
      <c r="R797" s="41"/>
      <c r="S797" s="41"/>
      <c r="T797" s="42"/>
      <c r="U797" s="41"/>
      <c r="V797" s="41"/>
      <c r="W797" s="41"/>
      <c r="X797" s="41"/>
      <c r="Y797" s="41"/>
      <c r="Z797" s="38"/>
      <c r="AA797" s="43"/>
    </row>
    <row r="798" spans="15:27" ht="15.75" customHeight="1" x14ac:dyDescent="0.3">
      <c r="O798" s="44"/>
      <c r="P798" s="38"/>
      <c r="Q798" s="41"/>
      <c r="R798" s="41"/>
      <c r="S798" s="41"/>
      <c r="T798" s="42"/>
      <c r="U798" s="41"/>
      <c r="V798" s="41"/>
      <c r="W798" s="41"/>
      <c r="X798" s="41"/>
      <c r="Y798" s="41"/>
      <c r="Z798" s="38"/>
      <c r="AA798" s="43"/>
    </row>
    <row r="799" spans="15:27" ht="15.75" customHeight="1" x14ac:dyDescent="0.3">
      <c r="O799" s="44"/>
      <c r="P799" s="38"/>
      <c r="Q799" s="41"/>
      <c r="R799" s="41"/>
      <c r="S799" s="41"/>
      <c r="T799" s="42"/>
      <c r="U799" s="41"/>
      <c r="V799" s="41"/>
      <c r="W799" s="41"/>
      <c r="X799" s="41"/>
      <c r="Y799" s="41"/>
      <c r="Z799" s="38"/>
      <c r="AA799" s="43"/>
    </row>
    <row r="800" spans="15:27" ht="15.75" customHeight="1" x14ac:dyDescent="0.3">
      <c r="O800" s="44"/>
      <c r="P800" s="38"/>
      <c r="Q800" s="41"/>
      <c r="R800" s="41"/>
      <c r="S800" s="41"/>
      <c r="T800" s="42"/>
      <c r="U800" s="41"/>
      <c r="V800" s="41"/>
      <c r="W800" s="41"/>
      <c r="X800" s="41"/>
      <c r="Y800" s="41"/>
      <c r="Z800" s="38"/>
      <c r="AA800" s="43"/>
    </row>
    <row r="801" spans="15:27" ht="15.75" customHeight="1" x14ac:dyDescent="0.3">
      <c r="O801" s="44"/>
      <c r="P801" s="38"/>
      <c r="Q801" s="41"/>
      <c r="R801" s="41"/>
      <c r="S801" s="41"/>
      <c r="T801" s="42"/>
      <c r="U801" s="41"/>
      <c r="V801" s="41"/>
      <c r="W801" s="41"/>
      <c r="X801" s="41"/>
      <c r="Y801" s="41"/>
      <c r="Z801" s="38"/>
      <c r="AA801" s="43"/>
    </row>
    <row r="802" spans="15:27" ht="15.75" customHeight="1" x14ac:dyDescent="0.3">
      <c r="O802" s="44"/>
      <c r="P802" s="38"/>
      <c r="Q802" s="41"/>
      <c r="R802" s="41"/>
      <c r="S802" s="41"/>
      <c r="T802" s="42"/>
      <c r="U802" s="41"/>
      <c r="V802" s="41"/>
      <c r="W802" s="41"/>
      <c r="X802" s="41"/>
      <c r="Y802" s="41"/>
      <c r="Z802" s="38"/>
      <c r="AA802" s="43"/>
    </row>
    <row r="803" spans="15:27" ht="15.75" customHeight="1" x14ac:dyDescent="0.3">
      <c r="O803" s="44"/>
      <c r="P803" s="38"/>
      <c r="Q803" s="41"/>
      <c r="R803" s="41"/>
      <c r="S803" s="41"/>
      <c r="T803" s="42"/>
      <c r="U803" s="41"/>
      <c r="V803" s="41"/>
      <c r="W803" s="41"/>
      <c r="X803" s="41"/>
      <c r="Y803" s="41"/>
      <c r="Z803" s="38"/>
      <c r="AA803" s="43"/>
    </row>
    <row r="804" spans="15:27" ht="15.75" customHeight="1" x14ac:dyDescent="0.3">
      <c r="O804" s="44"/>
      <c r="P804" s="38"/>
      <c r="Q804" s="41"/>
      <c r="R804" s="41"/>
      <c r="S804" s="41"/>
      <c r="T804" s="42"/>
      <c r="U804" s="41"/>
      <c r="V804" s="41"/>
      <c r="W804" s="41"/>
      <c r="X804" s="41"/>
      <c r="Y804" s="41"/>
      <c r="Z804" s="38"/>
      <c r="AA804" s="43"/>
    </row>
    <row r="805" spans="15:27" ht="15.75" customHeight="1" x14ac:dyDescent="0.3">
      <c r="O805" s="44"/>
      <c r="P805" s="38"/>
      <c r="Q805" s="41"/>
      <c r="R805" s="41"/>
      <c r="S805" s="41"/>
      <c r="T805" s="42"/>
      <c r="U805" s="41"/>
      <c r="V805" s="41"/>
      <c r="W805" s="41"/>
      <c r="X805" s="41"/>
      <c r="Y805" s="41"/>
      <c r="Z805" s="38"/>
      <c r="AA805" s="43"/>
    </row>
    <row r="806" spans="15:27" ht="15.75" customHeight="1" x14ac:dyDescent="0.3">
      <c r="O806" s="44"/>
      <c r="P806" s="38"/>
      <c r="Q806" s="41"/>
      <c r="R806" s="41"/>
      <c r="S806" s="41"/>
      <c r="T806" s="42"/>
      <c r="U806" s="41"/>
      <c r="V806" s="41"/>
      <c r="W806" s="41"/>
      <c r="X806" s="41"/>
      <c r="Y806" s="41"/>
      <c r="Z806" s="38"/>
      <c r="AA806" s="43"/>
    </row>
    <row r="807" spans="15:27" ht="15.75" customHeight="1" x14ac:dyDescent="0.3">
      <c r="O807" s="44"/>
      <c r="P807" s="38"/>
      <c r="Q807" s="41"/>
      <c r="R807" s="41"/>
      <c r="S807" s="41"/>
      <c r="T807" s="42"/>
      <c r="U807" s="41"/>
      <c r="V807" s="41"/>
      <c r="W807" s="41"/>
      <c r="X807" s="41"/>
      <c r="Y807" s="41"/>
      <c r="Z807" s="38"/>
      <c r="AA807" s="43"/>
    </row>
    <row r="808" spans="15:27" ht="15.75" customHeight="1" x14ac:dyDescent="0.3">
      <c r="O808" s="44"/>
      <c r="P808" s="38"/>
      <c r="Q808" s="41"/>
      <c r="R808" s="41"/>
      <c r="S808" s="41"/>
      <c r="T808" s="42"/>
      <c r="U808" s="41"/>
      <c r="V808" s="41"/>
      <c r="W808" s="41"/>
      <c r="X808" s="41"/>
      <c r="Y808" s="41"/>
      <c r="Z808" s="38"/>
      <c r="AA808" s="43"/>
    </row>
    <row r="809" spans="15:27" ht="15.75" customHeight="1" x14ac:dyDescent="0.3">
      <c r="O809" s="44"/>
      <c r="P809" s="38"/>
      <c r="Q809" s="41"/>
      <c r="R809" s="41"/>
      <c r="S809" s="41"/>
      <c r="T809" s="42"/>
      <c r="U809" s="41"/>
      <c r="V809" s="41"/>
      <c r="W809" s="41"/>
      <c r="X809" s="41"/>
      <c r="Y809" s="41"/>
      <c r="Z809" s="38"/>
      <c r="AA809" s="43"/>
    </row>
    <row r="810" spans="15:27" ht="15.75" customHeight="1" x14ac:dyDescent="0.3">
      <c r="O810" s="44"/>
      <c r="P810" s="38"/>
      <c r="Q810" s="41"/>
      <c r="R810" s="41"/>
      <c r="S810" s="41"/>
      <c r="T810" s="42"/>
      <c r="U810" s="41"/>
      <c r="V810" s="41"/>
      <c r="W810" s="41"/>
      <c r="X810" s="41"/>
      <c r="Y810" s="41"/>
      <c r="Z810" s="38"/>
      <c r="AA810" s="43"/>
    </row>
    <row r="811" spans="15:27" ht="15.75" customHeight="1" x14ac:dyDescent="0.3">
      <c r="O811" s="44"/>
      <c r="P811" s="38"/>
      <c r="Q811" s="41"/>
      <c r="R811" s="41"/>
      <c r="S811" s="41"/>
      <c r="T811" s="42"/>
      <c r="U811" s="41"/>
      <c r="V811" s="41"/>
      <c r="W811" s="41"/>
      <c r="X811" s="41"/>
      <c r="Y811" s="41"/>
      <c r="Z811" s="38"/>
      <c r="AA811" s="43"/>
    </row>
    <row r="812" spans="15:27" ht="15.75" customHeight="1" x14ac:dyDescent="0.3">
      <c r="O812" s="44"/>
      <c r="P812" s="38"/>
      <c r="Q812" s="41"/>
      <c r="R812" s="41"/>
      <c r="S812" s="41"/>
      <c r="T812" s="42"/>
      <c r="U812" s="41"/>
      <c r="V812" s="41"/>
      <c r="W812" s="41"/>
      <c r="X812" s="41"/>
      <c r="Y812" s="41"/>
      <c r="Z812" s="38"/>
      <c r="AA812" s="43"/>
    </row>
    <row r="813" spans="15:27" ht="15.75" customHeight="1" x14ac:dyDescent="0.3">
      <c r="O813" s="44"/>
      <c r="P813" s="38"/>
      <c r="Q813" s="41"/>
      <c r="R813" s="41"/>
      <c r="S813" s="41"/>
      <c r="T813" s="42"/>
      <c r="U813" s="41"/>
      <c r="V813" s="41"/>
      <c r="W813" s="41"/>
      <c r="X813" s="41"/>
      <c r="Y813" s="41"/>
      <c r="Z813" s="38"/>
      <c r="AA813" s="43"/>
    </row>
    <row r="814" spans="15:27" ht="15.75" customHeight="1" x14ac:dyDescent="0.3">
      <c r="O814" s="44"/>
      <c r="P814" s="38"/>
      <c r="Q814" s="41"/>
      <c r="R814" s="41"/>
      <c r="S814" s="41"/>
      <c r="T814" s="42"/>
      <c r="U814" s="41"/>
      <c r="V814" s="41"/>
      <c r="W814" s="41"/>
      <c r="X814" s="41"/>
      <c r="Y814" s="41"/>
      <c r="Z814" s="38"/>
      <c r="AA814" s="43"/>
    </row>
    <row r="815" spans="15:27" ht="15.75" customHeight="1" x14ac:dyDescent="0.3">
      <c r="O815" s="44"/>
      <c r="P815" s="38"/>
      <c r="Q815" s="41"/>
      <c r="R815" s="41"/>
      <c r="S815" s="41"/>
      <c r="T815" s="42"/>
      <c r="U815" s="41"/>
      <c r="V815" s="41"/>
      <c r="W815" s="41"/>
      <c r="X815" s="41"/>
      <c r="Y815" s="41"/>
      <c r="Z815" s="38"/>
      <c r="AA815" s="43"/>
    </row>
    <row r="816" spans="15:27" ht="15.75" customHeight="1" x14ac:dyDescent="0.3">
      <c r="O816" s="44"/>
      <c r="P816" s="38"/>
      <c r="Q816" s="41"/>
      <c r="R816" s="41"/>
      <c r="S816" s="41"/>
      <c r="T816" s="42"/>
      <c r="U816" s="41"/>
      <c r="V816" s="41"/>
      <c r="W816" s="41"/>
      <c r="X816" s="41"/>
      <c r="Y816" s="41"/>
      <c r="Z816" s="38"/>
      <c r="AA816" s="43"/>
    </row>
    <row r="817" spans="15:27" ht="15.75" customHeight="1" x14ac:dyDescent="0.3">
      <c r="O817" s="44"/>
      <c r="P817" s="38"/>
      <c r="Q817" s="41"/>
      <c r="R817" s="41"/>
      <c r="S817" s="41"/>
      <c r="T817" s="42"/>
      <c r="U817" s="41"/>
      <c r="V817" s="41"/>
      <c r="W817" s="41"/>
      <c r="X817" s="41"/>
      <c r="Y817" s="41"/>
      <c r="Z817" s="38"/>
      <c r="AA817" s="43"/>
    </row>
    <row r="818" spans="15:27" ht="15.75" customHeight="1" x14ac:dyDescent="0.3">
      <c r="O818" s="44"/>
      <c r="P818" s="38"/>
      <c r="Q818" s="41"/>
      <c r="R818" s="41"/>
      <c r="S818" s="41"/>
      <c r="T818" s="42"/>
      <c r="U818" s="41"/>
      <c r="V818" s="41"/>
      <c r="W818" s="41"/>
      <c r="X818" s="41"/>
      <c r="Y818" s="41"/>
      <c r="Z818" s="38"/>
      <c r="AA818" s="43"/>
    </row>
    <row r="819" spans="15:27" ht="15.75" customHeight="1" x14ac:dyDescent="0.3">
      <c r="O819" s="44"/>
      <c r="P819" s="38"/>
      <c r="Q819" s="41"/>
      <c r="R819" s="41"/>
      <c r="S819" s="41"/>
      <c r="T819" s="42"/>
      <c r="U819" s="41"/>
      <c r="V819" s="41"/>
      <c r="W819" s="41"/>
      <c r="X819" s="41"/>
      <c r="Y819" s="41"/>
      <c r="Z819" s="38"/>
      <c r="AA819" s="43"/>
    </row>
    <row r="820" spans="15:27" ht="15.75" customHeight="1" x14ac:dyDescent="0.3">
      <c r="O820" s="44"/>
      <c r="P820" s="38"/>
      <c r="Q820" s="41"/>
      <c r="R820" s="41"/>
      <c r="S820" s="41"/>
      <c r="T820" s="42"/>
      <c r="U820" s="41"/>
      <c r="V820" s="41"/>
      <c r="W820" s="41"/>
      <c r="X820" s="41"/>
      <c r="Y820" s="41"/>
      <c r="Z820" s="38"/>
      <c r="AA820" s="43"/>
    </row>
    <row r="821" spans="15:27" ht="15.75" customHeight="1" x14ac:dyDescent="0.3">
      <c r="O821" s="44"/>
      <c r="P821" s="38"/>
      <c r="Q821" s="41"/>
      <c r="R821" s="41"/>
      <c r="S821" s="41"/>
      <c r="T821" s="42"/>
      <c r="U821" s="41"/>
      <c r="V821" s="41"/>
      <c r="W821" s="41"/>
      <c r="X821" s="41"/>
      <c r="Y821" s="41"/>
      <c r="Z821" s="38"/>
      <c r="AA821" s="43"/>
    </row>
    <row r="822" spans="15:27" ht="15.75" customHeight="1" x14ac:dyDescent="0.3">
      <c r="O822" s="44"/>
      <c r="P822" s="38"/>
      <c r="Q822" s="41"/>
      <c r="R822" s="41"/>
      <c r="S822" s="41"/>
      <c r="T822" s="42"/>
      <c r="U822" s="41"/>
      <c r="V822" s="41"/>
      <c r="W822" s="41"/>
      <c r="X822" s="41"/>
      <c r="Y822" s="41"/>
      <c r="Z822" s="38"/>
      <c r="AA822" s="43"/>
    </row>
    <row r="823" spans="15:27" ht="15.75" customHeight="1" x14ac:dyDescent="0.3">
      <c r="O823" s="44"/>
      <c r="P823" s="38"/>
      <c r="Q823" s="41"/>
      <c r="R823" s="41"/>
      <c r="S823" s="41"/>
      <c r="T823" s="42"/>
      <c r="U823" s="41"/>
      <c r="V823" s="41"/>
      <c r="W823" s="41"/>
      <c r="X823" s="41"/>
      <c r="Y823" s="41"/>
      <c r="Z823" s="38"/>
      <c r="AA823" s="43"/>
    </row>
    <row r="824" spans="15:27" ht="15.75" customHeight="1" x14ac:dyDescent="0.3">
      <c r="O824" s="44"/>
      <c r="P824" s="38"/>
      <c r="Q824" s="41"/>
      <c r="R824" s="41"/>
      <c r="S824" s="41"/>
      <c r="T824" s="42"/>
      <c r="U824" s="41"/>
      <c r="V824" s="41"/>
      <c r="W824" s="41"/>
      <c r="X824" s="41"/>
      <c r="Y824" s="41"/>
      <c r="Z824" s="38"/>
      <c r="AA824" s="43"/>
    </row>
    <row r="825" spans="15:27" ht="15.75" customHeight="1" x14ac:dyDescent="0.3">
      <c r="O825" s="44"/>
      <c r="P825" s="38"/>
      <c r="Q825" s="41"/>
      <c r="R825" s="41"/>
      <c r="S825" s="41"/>
      <c r="T825" s="42"/>
      <c r="U825" s="41"/>
      <c r="V825" s="41"/>
      <c r="W825" s="41"/>
      <c r="X825" s="41"/>
      <c r="Y825" s="41"/>
      <c r="Z825" s="38"/>
      <c r="AA825" s="43"/>
    </row>
    <row r="826" spans="15:27" ht="15.75" customHeight="1" x14ac:dyDescent="0.3">
      <c r="O826" s="44"/>
      <c r="P826" s="38"/>
      <c r="Q826" s="41"/>
      <c r="R826" s="41"/>
      <c r="S826" s="41"/>
      <c r="T826" s="42"/>
      <c r="U826" s="41"/>
      <c r="V826" s="41"/>
      <c r="W826" s="41"/>
      <c r="X826" s="41"/>
      <c r="Y826" s="41"/>
      <c r="Z826" s="38"/>
      <c r="AA826" s="43"/>
    </row>
    <row r="827" spans="15:27" ht="15.75" customHeight="1" x14ac:dyDescent="0.3">
      <c r="O827" s="44"/>
      <c r="P827" s="38"/>
      <c r="Q827" s="41"/>
      <c r="R827" s="41"/>
      <c r="S827" s="41"/>
      <c r="T827" s="42"/>
      <c r="U827" s="41"/>
      <c r="V827" s="41"/>
      <c r="W827" s="41"/>
      <c r="X827" s="41"/>
      <c r="Y827" s="41"/>
      <c r="Z827" s="38"/>
      <c r="AA827" s="43"/>
    </row>
    <row r="828" spans="15:27" ht="15.75" customHeight="1" x14ac:dyDescent="0.3">
      <c r="O828" s="44"/>
      <c r="P828" s="38"/>
      <c r="Q828" s="41"/>
      <c r="R828" s="41"/>
      <c r="S828" s="41"/>
      <c r="T828" s="42"/>
      <c r="U828" s="41"/>
      <c r="V828" s="41"/>
      <c r="W828" s="41"/>
      <c r="X828" s="41"/>
      <c r="Y828" s="41"/>
      <c r="Z828" s="38"/>
      <c r="AA828" s="43"/>
    </row>
    <row r="829" spans="15:27" ht="15.75" customHeight="1" x14ac:dyDescent="0.3">
      <c r="O829" s="44"/>
      <c r="P829" s="38"/>
      <c r="Q829" s="41"/>
      <c r="R829" s="41"/>
      <c r="S829" s="41"/>
      <c r="T829" s="42"/>
      <c r="U829" s="41"/>
      <c r="V829" s="41"/>
      <c r="W829" s="41"/>
      <c r="X829" s="41"/>
      <c r="Y829" s="41"/>
      <c r="Z829" s="38"/>
      <c r="AA829" s="43"/>
    </row>
    <row r="830" spans="15:27" ht="15.75" customHeight="1" x14ac:dyDescent="0.3">
      <c r="O830" s="44"/>
      <c r="P830" s="38"/>
      <c r="Q830" s="41"/>
      <c r="R830" s="41"/>
      <c r="S830" s="41"/>
      <c r="T830" s="42"/>
      <c r="U830" s="41"/>
      <c r="V830" s="41"/>
      <c r="W830" s="41"/>
      <c r="X830" s="41"/>
      <c r="Y830" s="41"/>
      <c r="Z830" s="38"/>
      <c r="AA830" s="43"/>
    </row>
    <row r="831" spans="15:27" ht="15.75" customHeight="1" x14ac:dyDescent="0.3">
      <c r="O831" s="44"/>
      <c r="P831" s="38"/>
      <c r="Q831" s="41"/>
      <c r="R831" s="41"/>
      <c r="S831" s="41"/>
      <c r="T831" s="42"/>
      <c r="U831" s="41"/>
      <c r="V831" s="41"/>
      <c r="W831" s="41"/>
      <c r="X831" s="41"/>
      <c r="Y831" s="41"/>
      <c r="Z831" s="38"/>
      <c r="AA831" s="43"/>
    </row>
    <row r="832" spans="15:27" ht="15.75" customHeight="1" x14ac:dyDescent="0.3">
      <c r="O832" s="44"/>
      <c r="P832" s="38"/>
      <c r="Q832" s="41"/>
      <c r="R832" s="41"/>
      <c r="S832" s="41"/>
      <c r="T832" s="42"/>
      <c r="U832" s="41"/>
      <c r="V832" s="41"/>
      <c r="W832" s="41"/>
      <c r="X832" s="41"/>
      <c r="Y832" s="41"/>
      <c r="Z832" s="38"/>
      <c r="AA832" s="43"/>
    </row>
    <row r="833" spans="15:27" ht="15.75" customHeight="1" x14ac:dyDescent="0.3">
      <c r="O833" s="44"/>
      <c r="P833" s="38"/>
      <c r="Q833" s="41"/>
      <c r="R833" s="41"/>
      <c r="S833" s="41"/>
      <c r="T833" s="42"/>
      <c r="U833" s="41"/>
      <c r="V833" s="41"/>
      <c r="W833" s="41"/>
      <c r="X833" s="41"/>
      <c r="Y833" s="41"/>
      <c r="Z833" s="38"/>
      <c r="AA833" s="43"/>
    </row>
    <row r="834" spans="15:27" ht="15.75" customHeight="1" x14ac:dyDescent="0.3">
      <c r="O834" s="44"/>
      <c r="P834" s="38"/>
      <c r="Q834" s="41"/>
      <c r="R834" s="41"/>
      <c r="S834" s="41"/>
      <c r="T834" s="42"/>
      <c r="U834" s="41"/>
      <c r="V834" s="41"/>
      <c r="W834" s="41"/>
      <c r="X834" s="41"/>
      <c r="Y834" s="41"/>
      <c r="Z834" s="38"/>
      <c r="AA834" s="43"/>
    </row>
    <row r="835" spans="15:27" ht="15.75" customHeight="1" x14ac:dyDescent="0.3">
      <c r="O835" s="44"/>
      <c r="P835" s="38"/>
      <c r="Q835" s="41"/>
      <c r="R835" s="41"/>
      <c r="S835" s="41"/>
      <c r="T835" s="42"/>
      <c r="U835" s="41"/>
      <c r="V835" s="41"/>
      <c r="W835" s="41"/>
      <c r="X835" s="41"/>
      <c r="Y835" s="41"/>
      <c r="Z835" s="38"/>
      <c r="AA835" s="43"/>
    </row>
    <row r="836" spans="15:27" ht="15.75" customHeight="1" x14ac:dyDescent="0.3">
      <c r="O836" s="44"/>
      <c r="P836" s="38"/>
      <c r="Q836" s="41"/>
      <c r="R836" s="41"/>
      <c r="S836" s="41"/>
      <c r="T836" s="42"/>
      <c r="U836" s="41"/>
      <c r="V836" s="41"/>
      <c r="W836" s="41"/>
      <c r="X836" s="41"/>
      <c r="Y836" s="41"/>
      <c r="Z836" s="38"/>
      <c r="AA836" s="43"/>
    </row>
    <row r="837" spans="15:27" ht="15.75" customHeight="1" x14ac:dyDescent="0.3">
      <c r="O837" s="44"/>
      <c r="P837" s="38"/>
      <c r="Q837" s="41"/>
      <c r="R837" s="41"/>
      <c r="S837" s="41"/>
      <c r="T837" s="42"/>
      <c r="U837" s="41"/>
      <c r="V837" s="41"/>
      <c r="W837" s="41"/>
      <c r="X837" s="41"/>
      <c r="Y837" s="41"/>
      <c r="Z837" s="38"/>
      <c r="AA837" s="43"/>
    </row>
    <row r="838" spans="15:27" ht="15.75" customHeight="1" x14ac:dyDescent="0.3">
      <c r="O838" s="44"/>
      <c r="P838" s="38"/>
      <c r="Q838" s="41"/>
      <c r="R838" s="41"/>
      <c r="S838" s="41"/>
      <c r="T838" s="42"/>
      <c r="U838" s="41"/>
      <c r="V838" s="41"/>
      <c r="W838" s="41"/>
      <c r="X838" s="41"/>
      <c r="Y838" s="41"/>
      <c r="Z838" s="38"/>
      <c r="AA838" s="43"/>
    </row>
    <row r="839" spans="15:27" ht="15.75" customHeight="1" x14ac:dyDescent="0.3">
      <c r="O839" s="44"/>
      <c r="P839" s="38"/>
      <c r="Q839" s="41"/>
      <c r="R839" s="41"/>
      <c r="S839" s="41"/>
      <c r="T839" s="42"/>
      <c r="U839" s="41"/>
      <c r="V839" s="41"/>
      <c r="W839" s="41"/>
      <c r="X839" s="41"/>
      <c r="Y839" s="41"/>
      <c r="Z839" s="38"/>
      <c r="AA839" s="43"/>
    </row>
    <row r="840" spans="15:27" ht="15.75" customHeight="1" x14ac:dyDescent="0.3">
      <c r="O840" s="44"/>
      <c r="P840" s="38"/>
      <c r="Q840" s="41"/>
      <c r="R840" s="41"/>
      <c r="S840" s="41"/>
      <c r="T840" s="42"/>
      <c r="U840" s="41"/>
      <c r="V840" s="41"/>
      <c r="W840" s="41"/>
      <c r="X840" s="41"/>
      <c r="Y840" s="41"/>
      <c r="Z840" s="38"/>
      <c r="AA840" s="43"/>
    </row>
    <row r="841" spans="15:27" ht="15.75" customHeight="1" x14ac:dyDescent="0.3">
      <c r="O841" s="44"/>
      <c r="P841" s="38"/>
      <c r="Q841" s="41"/>
      <c r="R841" s="41"/>
      <c r="S841" s="41"/>
      <c r="T841" s="42"/>
      <c r="U841" s="41"/>
      <c r="V841" s="41"/>
      <c r="W841" s="41"/>
      <c r="X841" s="41"/>
      <c r="Y841" s="41"/>
      <c r="Z841" s="38"/>
      <c r="AA841" s="43"/>
    </row>
    <row r="842" spans="15:27" ht="15.75" customHeight="1" x14ac:dyDescent="0.3">
      <c r="O842" s="44"/>
      <c r="P842" s="38"/>
      <c r="Q842" s="41"/>
      <c r="R842" s="41"/>
      <c r="S842" s="41"/>
      <c r="T842" s="42"/>
      <c r="U842" s="41"/>
      <c r="V842" s="41"/>
      <c r="W842" s="41"/>
      <c r="X842" s="41"/>
      <c r="Y842" s="41"/>
      <c r="Z842" s="38"/>
      <c r="AA842" s="43"/>
    </row>
    <row r="843" spans="15:27" ht="15.75" customHeight="1" x14ac:dyDescent="0.3">
      <c r="O843" s="44"/>
      <c r="P843" s="38"/>
      <c r="Q843" s="41"/>
      <c r="R843" s="41"/>
      <c r="S843" s="41"/>
      <c r="T843" s="42"/>
      <c r="U843" s="41"/>
      <c r="V843" s="41"/>
      <c r="W843" s="41"/>
      <c r="X843" s="41"/>
      <c r="Y843" s="41"/>
      <c r="Z843" s="38"/>
      <c r="AA843" s="43"/>
    </row>
    <row r="844" spans="15:27" ht="15.75" customHeight="1" x14ac:dyDescent="0.3">
      <c r="O844" s="44"/>
      <c r="P844" s="38"/>
      <c r="Q844" s="41"/>
      <c r="R844" s="41"/>
      <c r="S844" s="41"/>
      <c r="T844" s="42"/>
      <c r="U844" s="41"/>
      <c r="V844" s="41"/>
      <c r="W844" s="41"/>
      <c r="X844" s="41"/>
      <c r="Y844" s="41"/>
      <c r="Z844" s="38"/>
      <c r="AA844" s="43"/>
    </row>
    <row r="845" spans="15:27" ht="15.75" customHeight="1" x14ac:dyDescent="0.3">
      <c r="O845" s="44"/>
      <c r="P845" s="38"/>
      <c r="Q845" s="41"/>
      <c r="R845" s="41"/>
      <c r="S845" s="41"/>
      <c r="T845" s="42"/>
      <c r="U845" s="41"/>
      <c r="V845" s="41"/>
      <c r="W845" s="41"/>
      <c r="X845" s="41"/>
      <c r="Y845" s="41"/>
      <c r="Z845" s="38"/>
      <c r="AA845" s="43"/>
    </row>
    <row r="846" spans="15:27" ht="15.75" customHeight="1" x14ac:dyDescent="0.3">
      <c r="O846" s="44"/>
      <c r="P846" s="38"/>
      <c r="Q846" s="41"/>
      <c r="R846" s="41"/>
      <c r="S846" s="41"/>
      <c r="T846" s="42"/>
      <c r="U846" s="41"/>
      <c r="V846" s="41"/>
      <c r="W846" s="41"/>
      <c r="X846" s="41"/>
      <c r="Y846" s="41"/>
      <c r="Z846" s="38"/>
      <c r="AA846" s="43"/>
    </row>
    <row r="847" spans="15:27" ht="15.75" customHeight="1" x14ac:dyDescent="0.3">
      <c r="O847" s="44"/>
      <c r="P847" s="38"/>
      <c r="Q847" s="41"/>
      <c r="R847" s="41"/>
      <c r="S847" s="41"/>
      <c r="T847" s="42"/>
      <c r="U847" s="41"/>
      <c r="V847" s="41"/>
      <c r="W847" s="41"/>
      <c r="X847" s="41"/>
      <c r="Y847" s="41"/>
      <c r="Z847" s="38"/>
      <c r="AA847" s="43"/>
    </row>
    <row r="848" spans="15:27" ht="15.75" customHeight="1" x14ac:dyDescent="0.3">
      <c r="O848" s="44"/>
      <c r="P848" s="38"/>
      <c r="Q848" s="41"/>
      <c r="R848" s="41"/>
      <c r="S848" s="41"/>
      <c r="T848" s="42"/>
      <c r="U848" s="41"/>
      <c r="V848" s="41"/>
      <c r="W848" s="41"/>
      <c r="X848" s="41"/>
      <c r="Y848" s="41"/>
      <c r="Z848" s="38"/>
      <c r="AA848" s="43"/>
    </row>
    <row r="849" spans="15:27" ht="15.75" customHeight="1" x14ac:dyDescent="0.3">
      <c r="O849" s="44"/>
      <c r="P849" s="38"/>
      <c r="Q849" s="41"/>
      <c r="R849" s="41"/>
      <c r="S849" s="41"/>
      <c r="T849" s="42"/>
      <c r="U849" s="41"/>
      <c r="V849" s="41"/>
      <c r="W849" s="41"/>
      <c r="X849" s="41"/>
      <c r="Y849" s="41"/>
      <c r="Z849" s="38"/>
      <c r="AA849" s="43"/>
    </row>
    <row r="850" spans="15:27" ht="15.75" customHeight="1" x14ac:dyDescent="0.3">
      <c r="O850" s="44"/>
      <c r="P850" s="38"/>
      <c r="Q850" s="41"/>
      <c r="R850" s="41"/>
      <c r="S850" s="41"/>
      <c r="T850" s="42"/>
      <c r="U850" s="41"/>
      <c r="V850" s="41"/>
      <c r="W850" s="41"/>
      <c r="X850" s="41"/>
      <c r="Y850" s="41"/>
      <c r="Z850" s="38"/>
      <c r="AA850" s="43"/>
    </row>
    <row r="851" spans="15:27" ht="15.75" customHeight="1" x14ac:dyDescent="0.3">
      <c r="O851" s="44"/>
      <c r="P851" s="38"/>
      <c r="Q851" s="41"/>
      <c r="R851" s="41"/>
      <c r="S851" s="41"/>
      <c r="T851" s="42"/>
      <c r="U851" s="41"/>
      <c r="V851" s="41"/>
      <c r="W851" s="41"/>
      <c r="X851" s="41"/>
      <c r="Y851" s="41"/>
      <c r="Z851" s="38"/>
      <c r="AA851" s="43"/>
    </row>
    <row r="852" spans="15:27" ht="15.75" customHeight="1" x14ac:dyDescent="0.3">
      <c r="O852" s="44"/>
      <c r="P852" s="38"/>
      <c r="Q852" s="41"/>
      <c r="R852" s="41"/>
      <c r="S852" s="41"/>
      <c r="T852" s="42"/>
      <c r="U852" s="41"/>
      <c r="V852" s="41"/>
      <c r="W852" s="41"/>
      <c r="X852" s="41"/>
      <c r="Y852" s="41"/>
      <c r="Z852" s="38"/>
      <c r="AA852" s="43"/>
    </row>
    <row r="853" spans="15:27" ht="15.75" customHeight="1" x14ac:dyDescent="0.3">
      <c r="O853" s="44"/>
      <c r="P853" s="38"/>
      <c r="Q853" s="41"/>
      <c r="R853" s="41"/>
      <c r="S853" s="41"/>
      <c r="T853" s="42"/>
      <c r="U853" s="41"/>
      <c r="V853" s="41"/>
      <c r="W853" s="41"/>
      <c r="X853" s="41"/>
      <c r="Y853" s="41"/>
      <c r="Z853" s="38"/>
      <c r="AA853" s="43"/>
    </row>
    <row r="854" spans="15:27" ht="15.75" customHeight="1" x14ac:dyDescent="0.3">
      <c r="O854" s="44"/>
      <c r="P854" s="38"/>
      <c r="Q854" s="41"/>
      <c r="R854" s="41"/>
      <c r="S854" s="41"/>
      <c r="T854" s="42"/>
      <c r="U854" s="41"/>
      <c r="V854" s="41"/>
      <c r="W854" s="41"/>
      <c r="X854" s="41"/>
      <c r="Y854" s="41"/>
      <c r="Z854" s="38"/>
      <c r="AA854" s="43"/>
    </row>
    <row r="855" spans="15:27" ht="15.75" customHeight="1" x14ac:dyDescent="0.3">
      <c r="O855" s="44"/>
      <c r="P855" s="38"/>
      <c r="Q855" s="41"/>
      <c r="R855" s="41"/>
      <c r="S855" s="41"/>
      <c r="T855" s="42"/>
      <c r="U855" s="41"/>
      <c r="V855" s="41"/>
      <c r="W855" s="41"/>
      <c r="X855" s="41"/>
      <c r="Y855" s="41"/>
      <c r="Z855" s="38"/>
      <c r="AA855" s="43"/>
    </row>
    <row r="856" spans="15:27" ht="15.75" customHeight="1" x14ac:dyDescent="0.3">
      <c r="O856" s="44"/>
      <c r="P856" s="38"/>
      <c r="Q856" s="41"/>
      <c r="R856" s="41"/>
      <c r="S856" s="41"/>
      <c r="T856" s="42"/>
      <c r="U856" s="41"/>
      <c r="V856" s="41"/>
      <c r="W856" s="41"/>
      <c r="X856" s="41"/>
      <c r="Y856" s="41"/>
      <c r="Z856" s="38"/>
      <c r="AA856" s="43"/>
    </row>
    <row r="857" spans="15:27" ht="15.75" customHeight="1" x14ac:dyDescent="0.3">
      <c r="O857" s="44"/>
      <c r="P857" s="38"/>
      <c r="Q857" s="41"/>
      <c r="R857" s="41"/>
      <c r="S857" s="41"/>
      <c r="T857" s="42"/>
      <c r="U857" s="41"/>
      <c r="V857" s="41"/>
      <c r="W857" s="41"/>
      <c r="X857" s="41"/>
      <c r="Y857" s="41"/>
      <c r="Z857" s="38"/>
      <c r="AA857" s="43"/>
    </row>
    <row r="858" spans="15:27" ht="15.75" customHeight="1" x14ac:dyDescent="0.3">
      <c r="O858" s="44"/>
      <c r="P858" s="38"/>
      <c r="Q858" s="41"/>
      <c r="R858" s="41"/>
      <c r="S858" s="41"/>
      <c r="T858" s="42"/>
      <c r="U858" s="41"/>
      <c r="V858" s="41"/>
      <c r="W858" s="41"/>
      <c r="X858" s="41"/>
      <c r="Y858" s="41"/>
      <c r="Z858" s="38"/>
      <c r="AA858" s="43"/>
    </row>
    <row r="859" spans="15:27" ht="15.75" customHeight="1" x14ac:dyDescent="0.3">
      <c r="O859" s="44"/>
      <c r="P859" s="38"/>
      <c r="Q859" s="41"/>
      <c r="R859" s="41"/>
      <c r="S859" s="41"/>
      <c r="T859" s="42"/>
      <c r="U859" s="41"/>
      <c r="V859" s="41"/>
      <c r="W859" s="41"/>
      <c r="X859" s="41"/>
      <c r="Y859" s="41"/>
      <c r="Z859" s="38"/>
      <c r="AA859" s="43"/>
    </row>
    <row r="860" spans="15:27" ht="15.75" customHeight="1" x14ac:dyDescent="0.3">
      <c r="O860" s="44"/>
      <c r="P860" s="38"/>
      <c r="Q860" s="41"/>
      <c r="R860" s="41"/>
      <c r="S860" s="41"/>
      <c r="T860" s="42"/>
      <c r="U860" s="41"/>
      <c r="V860" s="41"/>
      <c r="W860" s="41"/>
      <c r="X860" s="41"/>
      <c r="Y860" s="41"/>
      <c r="Z860" s="38"/>
      <c r="AA860" s="43"/>
    </row>
    <row r="861" spans="15:27" ht="15.75" customHeight="1" x14ac:dyDescent="0.3">
      <c r="O861" s="44"/>
      <c r="P861" s="38"/>
      <c r="Q861" s="41"/>
      <c r="R861" s="41"/>
      <c r="S861" s="41"/>
      <c r="T861" s="42"/>
      <c r="U861" s="41"/>
      <c r="V861" s="41"/>
      <c r="W861" s="41"/>
      <c r="X861" s="41"/>
      <c r="Y861" s="41"/>
      <c r="Z861" s="38"/>
      <c r="AA861" s="43"/>
    </row>
    <row r="862" spans="15:27" ht="15.75" customHeight="1" x14ac:dyDescent="0.3">
      <c r="O862" s="44"/>
      <c r="P862" s="38"/>
      <c r="Q862" s="41"/>
      <c r="R862" s="41"/>
      <c r="S862" s="41"/>
      <c r="T862" s="42"/>
      <c r="U862" s="41"/>
      <c r="V862" s="41"/>
      <c r="W862" s="41"/>
      <c r="X862" s="41"/>
      <c r="Y862" s="41"/>
      <c r="Z862" s="38"/>
      <c r="AA862" s="43"/>
    </row>
    <row r="863" spans="15:27" ht="15.75" customHeight="1" x14ac:dyDescent="0.3">
      <c r="O863" s="44"/>
      <c r="P863" s="38"/>
      <c r="Q863" s="41"/>
      <c r="R863" s="41"/>
      <c r="S863" s="41"/>
      <c r="T863" s="42"/>
      <c r="U863" s="41"/>
      <c r="V863" s="41"/>
      <c r="W863" s="41"/>
      <c r="X863" s="41"/>
      <c r="Y863" s="41"/>
      <c r="Z863" s="38"/>
      <c r="AA863" s="43"/>
    </row>
    <row r="864" spans="15:27" ht="15.75" customHeight="1" x14ac:dyDescent="0.3">
      <c r="O864" s="44"/>
      <c r="P864" s="38"/>
      <c r="Q864" s="41"/>
      <c r="R864" s="41"/>
      <c r="S864" s="41"/>
      <c r="T864" s="42"/>
      <c r="U864" s="41"/>
      <c r="V864" s="41"/>
      <c r="W864" s="41"/>
      <c r="X864" s="41"/>
      <c r="Y864" s="41"/>
      <c r="Z864" s="38"/>
      <c r="AA864" s="43"/>
    </row>
    <row r="865" spans="15:27" ht="15.75" customHeight="1" x14ac:dyDescent="0.3">
      <c r="O865" s="44"/>
      <c r="P865" s="38"/>
      <c r="Q865" s="41"/>
      <c r="R865" s="41"/>
      <c r="S865" s="41"/>
      <c r="T865" s="42"/>
      <c r="U865" s="41"/>
      <c r="V865" s="41"/>
      <c r="W865" s="41"/>
      <c r="X865" s="41"/>
      <c r="Y865" s="41"/>
      <c r="Z865" s="38"/>
      <c r="AA865" s="43"/>
    </row>
    <row r="866" spans="15:27" ht="15.75" customHeight="1" x14ac:dyDescent="0.3">
      <c r="O866" s="44"/>
      <c r="P866" s="38"/>
      <c r="Q866" s="41"/>
      <c r="R866" s="41"/>
      <c r="S866" s="41"/>
      <c r="T866" s="42"/>
      <c r="U866" s="41"/>
      <c r="V866" s="41"/>
      <c r="W866" s="41"/>
      <c r="X866" s="41"/>
      <c r="Y866" s="41"/>
      <c r="Z866" s="38"/>
      <c r="AA866" s="43"/>
    </row>
    <row r="867" spans="15:27" ht="15.75" customHeight="1" x14ac:dyDescent="0.3">
      <c r="O867" s="44"/>
      <c r="P867" s="38"/>
      <c r="Q867" s="41"/>
      <c r="R867" s="41"/>
      <c r="S867" s="41"/>
      <c r="T867" s="42"/>
      <c r="U867" s="41"/>
      <c r="V867" s="41"/>
      <c r="W867" s="41"/>
      <c r="X867" s="41"/>
      <c r="Y867" s="41"/>
      <c r="Z867" s="38"/>
      <c r="AA867" s="43"/>
    </row>
    <row r="868" spans="15:27" ht="15.75" customHeight="1" x14ac:dyDescent="0.3">
      <c r="O868" s="44"/>
      <c r="P868" s="38"/>
      <c r="Q868" s="41"/>
      <c r="R868" s="41"/>
      <c r="S868" s="41"/>
      <c r="T868" s="42"/>
      <c r="U868" s="41"/>
      <c r="V868" s="41"/>
      <c r="W868" s="41"/>
      <c r="X868" s="41"/>
      <c r="Y868" s="41"/>
      <c r="Z868" s="38"/>
      <c r="AA868" s="43"/>
    </row>
    <row r="869" spans="15:27" ht="15.75" customHeight="1" x14ac:dyDescent="0.3">
      <c r="O869" s="44"/>
      <c r="P869" s="38"/>
      <c r="Q869" s="41"/>
      <c r="R869" s="41"/>
      <c r="S869" s="41"/>
      <c r="T869" s="42"/>
      <c r="U869" s="41"/>
      <c r="V869" s="41"/>
      <c r="W869" s="41"/>
      <c r="X869" s="41"/>
      <c r="Y869" s="41"/>
      <c r="Z869" s="38"/>
      <c r="AA869" s="43"/>
    </row>
    <row r="870" spans="15:27" ht="15.75" customHeight="1" x14ac:dyDescent="0.3">
      <c r="O870" s="44"/>
      <c r="P870" s="38"/>
      <c r="Q870" s="41"/>
      <c r="R870" s="41"/>
      <c r="S870" s="41"/>
      <c r="T870" s="42"/>
      <c r="U870" s="41"/>
      <c r="V870" s="41"/>
      <c r="W870" s="41"/>
      <c r="X870" s="41"/>
      <c r="Y870" s="41"/>
      <c r="Z870" s="38"/>
      <c r="AA870" s="43"/>
    </row>
    <row r="871" spans="15:27" ht="15.75" customHeight="1" x14ac:dyDescent="0.3">
      <c r="O871" s="44"/>
      <c r="P871" s="38"/>
      <c r="Q871" s="41"/>
      <c r="R871" s="41"/>
      <c r="S871" s="41"/>
      <c r="T871" s="42"/>
      <c r="U871" s="41"/>
      <c r="V871" s="41"/>
      <c r="W871" s="41"/>
      <c r="X871" s="41"/>
      <c r="Y871" s="41"/>
      <c r="Z871" s="38"/>
      <c r="AA871" s="43"/>
    </row>
    <row r="872" spans="15:27" ht="15.75" customHeight="1" x14ac:dyDescent="0.3">
      <c r="O872" s="44"/>
      <c r="P872" s="38"/>
      <c r="Q872" s="41"/>
      <c r="R872" s="41"/>
      <c r="S872" s="41"/>
      <c r="T872" s="42"/>
      <c r="U872" s="41"/>
      <c r="V872" s="41"/>
      <c r="W872" s="41"/>
      <c r="X872" s="41"/>
      <c r="Y872" s="41"/>
      <c r="Z872" s="38"/>
      <c r="AA872" s="43"/>
    </row>
    <row r="873" spans="15:27" ht="15.75" customHeight="1" x14ac:dyDescent="0.3">
      <c r="O873" s="44"/>
      <c r="P873" s="38"/>
      <c r="Q873" s="41"/>
      <c r="R873" s="41"/>
      <c r="S873" s="41"/>
      <c r="T873" s="42"/>
      <c r="U873" s="41"/>
      <c r="V873" s="41"/>
      <c r="W873" s="41"/>
      <c r="X873" s="41"/>
      <c r="Y873" s="41"/>
      <c r="Z873" s="38"/>
      <c r="AA873" s="43"/>
    </row>
    <row r="874" spans="15:27" ht="15.75" customHeight="1" x14ac:dyDescent="0.3">
      <c r="O874" s="44"/>
      <c r="P874" s="38"/>
      <c r="Q874" s="41"/>
      <c r="R874" s="41"/>
      <c r="S874" s="41"/>
      <c r="T874" s="42"/>
      <c r="U874" s="41"/>
      <c r="V874" s="41"/>
      <c r="W874" s="41"/>
      <c r="X874" s="41"/>
      <c r="Y874" s="41"/>
      <c r="Z874" s="38"/>
      <c r="AA874" s="43"/>
    </row>
    <row r="875" spans="15:27" ht="15.75" customHeight="1" x14ac:dyDescent="0.3">
      <c r="O875" s="44"/>
      <c r="P875" s="38"/>
      <c r="Q875" s="41"/>
      <c r="R875" s="41"/>
      <c r="S875" s="41"/>
      <c r="T875" s="42"/>
      <c r="U875" s="41"/>
      <c r="V875" s="41"/>
      <c r="W875" s="41"/>
      <c r="X875" s="41"/>
      <c r="Y875" s="41"/>
      <c r="Z875" s="38"/>
      <c r="AA875" s="43"/>
    </row>
    <row r="876" spans="15:27" ht="15.75" customHeight="1" x14ac:dyDescent="0.3">
      <c r="O876" s="44"/>
      <c r="P876" s="38"/>
      <c r="Q876" s="41"/>
      <c r="R876" s="41"/>
      <c r="S876" s="41"/>
      <c r="T876" s="42"/>
      <c r="U876" s="41"/>
      <c r="V876" s="41"/>
      <c r="W876" s="41"/>
      <c r="X876" s="41"/>
      <c r="Y876" s="41"/>
      <c r="Z876" s="38"/>
      <c r="AA876" s="43"/>
    </row>
    <row r="877" spans="15:27" ht="15.75" customHeight="1" x14ac:dyDescent="0.3">
      <c r="P877" s="38"/>
      <c r="Q877" s="41"/>
      <c r="R877" s="41"/>
      <c r="S877" s="41"/>
      <c r="T877" s="42"/>
      <c r="U877" s="41"/>
      <c r="V877" s="41"/>
      <c r="W877" s="41"/>
      <c r="X877" s="41"/>
      <c r="Y877" s="41"/>
      <c r="Z877" s="38"/>
      <c r="AA877" s="43"/>
    </row>
    <row r="878" spans="15:27" ht="15.75" customHeight="1" x14ac:dyDescent="0.3">
      <c r="P878" s="38"/>
      <c r="Q878" s="41"/>
      <c r="R878" s="41"/>
      <c r="S878" s="41"/>
      <c r="T878" s="42"/>
      <c r="U878" s="41"/>
      <c r="V878" s="41"/>
      <c r="W878" s="41"/>
      <c r="X878" s="41"/>
      <c r="Y878" s="41"/>
      <c r="Z878" s="38"/>
      <c r="AA878" s="43"/>
    </row>
    <row r="879" spans="15:27" ht="15.75" customHeight="1" x14ac:dyDescent="0.3">
      <c r="P879" s="38"/>
      <c r="Q879" s="41"/>
      <c r="R879" s="41"/>
      <c r="S879" s="41"/>
      <c r="T879" s="42"/>
      <c r="U879" s="41"/>
      <c r="V879" s="41"/>
      <c r="W879" s="41"/>
      <c r="X879" s="41"/>
      <c r="Y879" s="41"/>
      <c r="Z879" s="38"/>
      <c r="AA879" s="43"/>
    </row>
    <row r="880" spans="15:27" ht="15.75" customHeight="1" x14ac:dyDescent="0.3">
      <c r="P880" s="38"/>
      <c r="Q880" s="41"/>
      <c r="R880" s="41"/>
      <c r="S880" s="41"/>
      <c r="T880" s="42"/>
      <c r="U880" s="41"/>
      <c r="V880" s="41"/>
      <c r="W880" s="41"/>
      <c r="X880" s="41"/>
      <c r="Y880" s="41"/>
      <c r="Z880" s="38"/>
      <c r="AA880" s="43"/>
    </row>
    <row r="881" spans="16:27" ht="15.75" customHeight="1" x14ac:dyDescent="0.3">
      <c r="P881" s="38"/>
      <c r="Q881" s="41"/>
      <c r="R881" s="41"/>
      <c r="S881" s="41"/>
      <c r="T881" s="42"/>
      <c r="U881" s="41"/>
      <c r="V881" s="41"/>
      <c r="W881" s="41"/>
      <c r="X881" s="41"/>
      <c r="Y881" s="41"/>
      <c r="Z881" s="38"/>
      <c r="AA881" s="43"/>
    </row>
    <row r="882" spans="16:27" ht="15.75" customHeight="1" x14ac:dyDescent="0.3">
      <c r="P882" s="38"/>
      <c r="Q882" s="41"/>
      <c r="R882" s="41"/>
      <c r="S882" s="41"/>
      <c r="T882" s="42"/>
      <c r="U882" s="41"/>
      <c r="V882" s="41"/>
      <c r="W882" s="41"/>
      <c r="X882" s="41"/>
      <c r="Y882" s="41"/>
      <c r="Z882" s="38"/>
      <c r="AA882" s="43"/>
    </row>
    <row r="883" spans="16:27" ht="15.75" customHeight="1" x14ac:dyDescent="0.3">
      <c r="P883" s="38"/>
      <c r="Q883" s="41"/>
      <c r="R883" s="41"/>
      <c r="S883" s="41"/>
      <c r="T883" s="42"/>
      <c r="U883" s="41"/>
      <c r="V883" s="41"/>
      <c r="W883" s="41"/>
      <c r="X883" s="41"/>
      <c r="Y883" s="41"/>
      <c r="Z883" s="38"/>
      <c r="AA883" s="43"/>
    </row>
    <row r="884" spans="16:27" ht="15.75" customHeight="1" x14ac:dyDescent="0.3">
      <c r="P884" s="38"/>
      <c r="Q884" s="41"/>
      <c r="R884" s="41"/>
      <c r="S884" s="41"/>
      <c r="T884" s="42"/>
      <c r="U884" s="41"/>
      <c r="V884" s="41"/>
      <c r="W884" s="41"/>
      <c r="X884" s="41"/>
      <c r="Y884" s="41"/>
      <c r="Z884" s="38"/>
      <c r="AA884" s="43"/>
    </row>
    <row r="885" spans="16:27" ht="15.75" customHeight="1" x14ac:dyDescent="0.3">
      <c r="P885" s="38"/>
      <c r="Q885" s="41"/>
      <c r="R885" s="41"/>
      <c r="S885" s="41"/>
      <c r="T885" s="42"/>
      <c r="U885" s="41"/>
      <c r="V885" s="41"/>
      <c r="W885" s="41"/>
      <c r="X885" s="41"/>
      <c r="Y885" s="41"/>
      <c r="Z885" s="38"/>
      <c r="AA885" s="43"/>
    </row>
    <row r="886" spans="16:27" ht="15.75" customHeight="1" x14ac:dyDescent="0.3">
      <c r="P886" s="38"/>
      <c r="Q886" s="41"/>
      <c r="R886" s="41"/>
      <c r="S886" s="41"/>
      <c r="T886" s="42"/>
      <c r="U886" s="41"/>
      <c r="V886" s="41"/>
      <c r="W886" s="41"/>
      <c r="X886" s="41"/>
      <c r="Y886" s="41"/>
      <c r="Z886" s="38"/>
      <c r="AA886" s="43"/>
    </row>
    <row r="887" spans="16:27" ht="15.75" customHeight="1" x14ac:dyDescent="0.3">
      <c r="P887" s="38"/>
      <c r="Q887" s="41"/>
      <c r="R887" s="41"/>
      <c r="S887" s="41"/>
      <c r="T887" s="42"/>
      <c r="U887" s="41"/>
      <c r="V887" s="41"/>
      <c r="W887" s="41"/>
      <c r="X887" s="41"/>
      <c r="Y887" s="41"/>
      <c r="Z887" s="38"/>
      <c r="AA887" s="43"/>
    </row>
    <row r="888" spans="16:27" ht="15.75" customHeight="1" x14ac:dyDescent="0.3">
      <c r="P888" s="38"/>
      <c r="Q888" s="41"/>
      <c r="R888" s="41"/>
      <c r="S888" s="41"/>
      <c r="T888" s="42"/>
      <c r="U888" s="41"/>
      <c r="V888" s="41"/>
      <c r="W888" s="41"/>
      <c r="X888" s="41"/>
      <c r="Y888" s="41"/>
      <c r="Z888" s="38"/>
      <c r="AA888" s="43"/>
    </row>
    <row r="889" spans="16:27" ht="15.75" customHeight="1" x14ac:dyDescent="0.3">
      <c r="P889" s="38"/>
      <c r="Q889" s="41"/>
      <c r="R889" s="41"/>
      <c r="S889" s="41"/>
      <c r="T889" s="42"/>
      <c r="U889" s="41"/>
      <c r="V889" s="41"/>
      <c r="W889" s="41"/>
      <c r="X889" s="41"/>
      <c r="Y889" s="41"/>
      <c r="Z889" s="38"/>
      <c r="AA889" s="43"/>
    </row>
    <row r="890" spans="16:27" ht="15.75" customHeight="1" x14ac:dyDescent="0.3">
      <c r="P890" s="38"/>
      <c r="Q890" s="41"/>
      <c r="R890" s="41"/>
      <c r="S890" s="41"/>
      <c r="T890" s="42"/>
      <c r="U890" s="41"/>
      <c r="V890" s="41"/>
      <c r="W890" s="41"/>
      <c r="X890" s="41"/>
      <c r="Y890" s="41"/>
      <c r="Z890" s="38"/>
      <c r="AA890" s="43"/>
    </row>
    <row r="891" spans="16:27" ht="15.75" customHeight="1" x14ac:dyDescent="0.3">
      <c r="P891" s="38"/>
      <c r="Q891" s="41"/>
      <c r="R891" s="41"/>
      <c r="S891" s="41"/>
      <c r="T891" s="42"/>
      <c r="U891" s="41"/>
      <c r="V891" s="41"/>
      <c r="W891" s="41"/>
      <c r="X891" s="41"/>
      <c r="Y891" s="41"/>
      <c r="Z891" s="38"/>
      <c r="AA891" s="43"/>
    </row>
    <row r="892" spans="16:27" ht="15.75" customHeight="1" x14ac:dyDescent="0.3">
      <c r="P892" s="38"/>
      <c r="Q892" s="41"/>
      <c r="R892" s="41"/>
      <c r="S892" s="41"/>
      <c r="T892" s="42"/>
      <c r="U892" s="41"/>
      <c r="V892" s="41"/>
      <c r="W892" s="41"/>
      <c r="X892" s="41"/>
      <c r="Y892" s="41"/>
      <c r="Z892" s="38"/>
      <c r="AA892" s="43"/>
    </row>
    <row r="893" spans="16:27" ht="15.75" customHeight="1" x14ac:dyDescent="0.3">
      <c r="P893" s="38"/>
      <c r="Q893" s="41"/>
      <c r="R893" s="41"/>
      <c r="S893" s="41"/>
      <c r="T893" s="42"/>
      <c r="U893" s="41"/>
      <c r="V893" s="41"/>
      <c r="W893" s="41"/>
      <c r="X893" s="41"/>
      <c r="Y893" s="41"/>
      <c r="Z893" s="38"/>
      <c r="AA893" s="43"/>
    </row>
    <row r="894" spans="16:27" ht="15.75" customHeight="1" x14ac:dyDescent="0.3">
      <c r="P894" s="38"/>
      <c r="Q894" s="41"/>
      <c r="R894" s="41"/>
      <c r="S894" s="41"/>
      <c r="T894" s="42"/>
      <c r="U894" s="41"/>
      <c r="V894" s="41"/>
      <c r="W894" s="41"/>
      <c r="X894" s="41"/>
      <c r="Y894" s="41"/>
      <c r="Z894" s="38"/>
      <c r="AA894" s="43"/>
    </row>
    <row r="895" spans="16:27" ht="15.75" customHeight="1" x14ac:dyDescent="0.3">
      <c r="P895" s="38"/>
      <c r="Q895" s="41"/>
      <c r="R895" s="41"/>
      <c r="S895" s="41"/>
      <c r="T895" s="42"/>
      <c r="U895" s="41"/>
      <c r="V895" s="41"/>
      <c r="W895" s="41"/>
      <c r="X895" s="41"/>
      <c r="Y895" s="41"/>
      <c r="Z895" s="38"/>
      <c r="AA895" s="43"/>
    </row>
    <row r="896" spans="16:27" ht="15.75" customHeight="1" x14ac:dyDescent="0.3">
      <c r="P896" s="38"/>
      <c r="Q896" s="41"/>
      <c r="R896" s="41"/>
      <c r="S896" s="41"/>
      <c r="T896" s="42"/>
      <c r="U896" s="41"/>
      <c r="V896" s="41"/>
      <c r="W896" s="41"/>
      <c r="X896" s="41"/>
      <c r="Y896" s="41"/>
      <c r="Z896" s="38"/>
      <c r="AA896" s="43"/>
    </row>
    <row r="897" spans="16:27" ht="15.75" customHeight="1" x14ac:dyDescent="0.3">
      <c r="P897" s="38"/>
      <c r="Q897" s="41"/>
      <c r="R897" s="41"/>
      <c r="S897" s="41"/>
      <c r="T897" s="42"/>
      <c r="U897" s="41"/>
      <c r="V897" s="41"/>
      <c r="W897" s="41"/>
      <c r="X897" s="41"/>
      <c r="Y897" s="41"/>
      <c r="Z897" s="38"/>
      <c r="AA897" s="43"/>
    </row>
    <row r="898" spans="16:27" ht="15.75" customHeight="1" x14ac:dyDescent="0.3">
      <c r="P898" s="38"/>
      <c r="Q898" s="41"/>
      <c r="R898" s="41"/>
      <c r="S898" s="41"/>
      <c r="T898" s="42"/>
      <c r="U898" s="41"/>
      <c r="V898" s="41"/>
      <c r="W898" s="41"/>
      <c r="X898" s="41"/>
      <c r="Y898" s="41"/>
      <c r="Z898" s="38"/>
      <c r="AA898" s="43"/>
    </row>
    <row r="899" spans="16:27" ht="15.75" customHeight="1" x14ac:dyDescent="0.3">
      <c r="P899" s="38"/>
      <c r="Q899" s="41"/>
      <c r="R899" s="41"/>
      <c r="S899" s="41"/>
      <c r="T899" s="42"/>
      <c r="U899" s="41"/>
      <c r="V899" s="41"/>
      <c r="W899" s="41"/>
      <c r="X899" s="41"/>
      <c r="Y899" s="41"/>
      <c r="Z899" s="38"/>
      <c r="AA899" s="43"/>
    </row>
    <row r="900" spans="16:27" ht="15.75" customHeight="1" x14ac:dyDescent="0.3">
      <c r="P900" s="38"/>
      <c r="Q900" s="41"/>
      <c r="R900" s="41"/>
      <c r="S900" s="41"/>
      <c r="T900" s="42"/>
      <c r="U900" s="41"/>
      <c r="V900" s="41"/>
      <c r="W900" s="41"/>
      <c r="X900" s="41"/>
      <c r="Y900" s="41"/>
      <c r="Z900" s="38"/>
      <c r="AA900" s="43"/>
    </row>
    <row r="901" spans="16:27" ht="15.75" customHeight="1" x14ac:dyDescent="0.3">
      <c r="P901" s="38"/>
      <c r="Q901" s="41"/>
      <c r="R901" s="41"/>
      <c r="S901" s="41"/>
      <c r="T901" s="42"/>
      <c r="U901" s="41"/>
      <c r="V901" s="41"/>
      <c r="W901" s="41"/>
      <c r="X901" s="41"/>
      <c r="Y901" s="41"/>
      <c r="Z901" s="38"/>
      <c r="AA901" s="43"/>
    </row>
    <row r="902" spans="16:27" ht="15.75" customHeight="1" x14ac:dyDescent="0.3">
      <c r="P902" s="38"/>
      <c r="Q902" s="41"/>
      <c r="R902" s="41"/>
      <c r="S902" s="41"/>
      <c r="T902" s="42"/>
      <c r="U902" s="41"/>
      <c r="V902" s="41"/>
      <c r="W902" s="41"/>
      <c r="X902" s="41"/>
      <c r="Y902" s="41"/>
      <c r="Z902" s="38"/>
      <c r="AA902" s="43"/>
    </row>
    <row r="903" spans="16:27" ht="15.75" customHeight="1" x14ac:dyDescent="0.3">
      <c r="P903" s="38"/>
      <c r="Q903" s="41"/>
      <c r="R903" s="41"/>
      <c r="S903" s="41"/>
      <c r="T903" s="42"/>
      <c r="U903" s="41"/>
      <c r="V903" s="41"/>
      <c r="W903" s="41"/>
      <c r="X903" s="41"/>
      <c r="Y903" s="41"/>
      <c r="Z903" s="38"/>
      <c r="AA903" s="43"/>
    </row>
    <row r="904" spans="16:27" ht="15.75" customHeight="1" x14ac:dyDescent="0.3">
      <c r="P904" s="38"/>
      <c r="Q904" s="41"/>
      <c r="R904" s="41"/>
      <c r="S904" s="41"/>
      <c r="T904" s="42"/>
      <c r="U904" s="41"/>
      <c r="V904" s="41"/>
      <c r="W904" s="41"/>
      <c r="X904" s="41"/>
      <c r="Y904" s="41"/>
      <c r="Z904" s="38"/>
      <c r="AA904" s="43"/>
    </row>
    <row r="905" spans="16:27" ht="15.75" customHeight="1" x14ac:dyDescent="0.3">
      <c r="P905" s="38"/>
      <c r="Q905" s="41"/>
      <c r="R905" s="41"/>
      <c r="S905" s="41"/>
      <c r="T905" s="42"/>
      <c r="U905" s="41"/>
      <c r="V905" s="41"/>
      <c r="W905" s="41"/>
      <c r="X905" s="41"/>
      <c r="Y905" s="41"/>
      <c r="Z905" s="38"/>
      <c r="AA905" s="43"/>
    </row>
    <row r="906" spans="16:27" ht="15.75" customHeight="1" x14ac:dyDescent="0.3">
      <c r="P906" s="38"/>
      <c r="Q906" s="41"/>
      <c r="R906" s="41"/>
      <c r="S906" s="41"/>
      <c r="T906" s="42"/>
      <c r="U906" s="41"/>
      <c r="V906" s="41"/>
      <c r="W906" s="41"/>
      <c r="X906" s="41"/>
      <c r="Y906" s="41"/>
      <c r="Z906" s="38"/>
      <c r="AA906" s="43"/>
    </row>
    <row r="907" spans="16:27" ht="15.75" customHeight="1" x14ac:dyDescent="0.3">
      <c r="P907" s="38"/>
      <c r="Q907" s="41"/>
      <c r="R907" s="41"/>
      <c r="S907" s="41"/>
      <c r="T907" s="42"/>
      <c r="U907" s="41"/>
      <c r="V907" s="41"/>
      <c r="W907" s="41"/>
      <c r="X907" s="41"/>
      <c r="Y907" s="41"/>
      <c r="Z907" s="38"/>
      <c r="AA907" s="43"/>
    </row>
    <row r="908" spans="16:27" ht="15.75" customHeight="1" x14ac:dyDescent="0.3">
      <c r="P908" s="38"/>
      <c r="Q908" s="41"/>
      <c r="R908" s="41"/>
      <c r="S908" s="41"/>
      <c r="T908" s="42"/>
      <c r="U908" s="41"/>
      <c r="V908" s="41"/>
      <c r="W908" s="41"/>
      <c r="X908" s="41"/>
      <c r="Y908" s="41"/>
      <c r="Z908" s="38"/>
      <c r="AA908" s="43"/>
    </row>
    <row r="909" spans="16:27" ht="15.75" customHeight="1" x14ac:dyDescent="0.3">
      <c r="P909" s="38"/>
      <c r="Q909" s="41"/>
      <c r="R909" s="41"/>
      <c r="S909" s="41"/>
      <c r="T909" s="42"/>
      <c r="U909" s="41"/>
      <c r="V909" s="41"/>
      <c r="W909" s="41"/>
      <c r="X909" s="41"/>
      <c r="Y909" s="41"/>
      <c r="Z909" s="38"/>
      <c r="AA909" s="43"/>
    </row>
    <row r="910" spans="16:27" ht="15.75" customHeight="1" x14ac:dyDescent="0.3">
      <c r="P910" s="38"/>
      <c r="Q910" s="41"/>
      <c r="R910" s="41"/>
      <c r="S910" s="41"/>
      <c r="T910" s="42"/>
      <c r="U910" s="41"/>
      <c r="V910" s="41"/>
      <c r="W910" s="41"/>
      <c r="X910" s="41"/>
      <c r="Y910" s="41"/>
      <c r="Z910" s="38"/>
      <c r="AA910" s="43"/>
    </row>
    <row r="911" spans="16:27" ht="15.75" customHeight="1" x14ac:dyDescent="0.3">
      <c r="P911" s="38"/>
      <c r="Q911" s="41"/>
      <c r="R911" s="41"/>
      <c r="S911" s="41"/>
      <c r="T911" s="42"/>
      <c r="U911" s="41"/>
      <c r="V911" s="41"/>
      <c r="W911" s="41"/>
      <c r="X911" s="41"/>
      <c r="Y911" s="41"/>
      <c r="Z911" s="38"/>
      <c r="AA911" s="43"/>
    </row>
    <row r="912" spans="16:27" ht="15.75" customHeight="1" x14ac:dyDescent="0.3">
      <c r="P912" s="38"/>
      <c r="Q912" s="41"/>
      <c r="R912" s="41"/>
      <c r="S912" s="41"/>
      <c r="T912" s="42"/>
      <c r="U912" s="41"/>
      <c r="V912" s="41"/>
      <c r="W912" s="41"/>
      <c r="X912" s="41"/>
      <c r="Y912" s="41"/>
      <c r="Z912" s="38"/>
      <c r="AA912" s="43"/>
    </row>
    <row r="913" spans="16:27" ht="15.75" customHeight="1" x14ac:dyDescent="0.3">
      <c r="P913" s="38"/>
      <c r="Q913" s="41"/>
      <c r="R913" s="41"/>
      <c r="S913" s="41"/>
      <c r="T913" s="42"/>
      <c r="U913" s="41"/>
      <c r="V913" s="41"/>
      <c r="W913" s="41"/>
      <c r="X913" s="41"/>
      <c r="Y913" s="41"/>
      <c r="Z913" s="38"/>
      <c r="AA913" s="43"/>
    </row>
    <row r="914" spans="16:27" ht="15.75" customHeight="1" x14ac:dyDescent="0.3">
      <c r="P914" s="38"/>
      <c r="Q914" s="41"/>
      <c r="R914" s="41"/>
      <c r="S914" s="41"/>
      <c r="T914" s="42"/>
      <c r="U914" s="41"/>
      <c r="V914" s="41"/>
      <c r="W914" s="41"/>
      <c r="X914" s="41"/>
      <c r="Y914" s="41"/>
      <c r="Z914" s="38"/>
      <c r="AA914" s="43"/>
    </row>
    <row r="915" spans="16:27" ht="15.75" customHeight="1" x14ac:dyDescent="0.3">
      <c r="P915" s="38"/>
      <c r="Q915" s="41"/>
      <c r="R915" s="41"/>
      <c r="S915" s="41"/>
      <c r="T915" s="42"/>
      <c r="U915" s="41"/>
      <c r="V915" s="41"/>
      <c r="W915" s="41"/>
      <c r="X915" s="41"/>
      <c r="Y915" s="41"/>
      <c r="Z915" s="38"/>
      <c r="AA915" s="43"/>
    </row>
    <row r="916" spans="16:27" ht="15.75" customHeight="1" x14ac:dyDescent="0.3">
      <c r="P916" s="38"/>
      <c r="Q916" s="41"/>
      <c r="R916" s="41"/>
      <c r="S916" s="41"/>
      <c r="T916" s="42"/>
      <c r="U916" s="41"/>
      <c r="V916" s="41"/>
      <c r="W916" s="41"/>
      <c r="X916" s="41"/>
      <c r="Y916" s="41"/>
      <c r="Z916" s="38"/>
      <c r="AA916" s="43"/>
    </row>
    <row r="917" spans="16:27" ht="15.75" customHeight="1" x14ac:dyDescent="0.3">
      <c r="P917" s="38"/>
      <c r="Q917" s="41"/>
      <c r="R917" s="41"/>
      <c r="S917" s="41"/>
      <c r="T917" s="42"/>
      <c r="U917" s="41"/>
      <c r="V917" s="41"/>
      <c r="W917" s="41"/>
      <c r="X917" s="41"/>
      <c r="Y917" s="41"/>
      <c r="Z917" s="38"/>
      <c r="AA917" s="43"/>
    </row>
    <row r="918" spans="16:27" ht="15.75" customHeight="1" x14ac:dyDescent="0.3">
      <c r="P918" s="38"/>
      <c r="Q918" s="41"/>
      <c r="R918" s="41"/>
      <c r="S918" s="41"/>
      <c r="T918" s="42"/>
      <c r="U918" s="41"/>
      <c r="V918" s="41"/>
      <c r="W918" s="41"/>
      <c r="X918" s="41"/>
      <c r="Y918" s="41"/>
      <c r="Z918" s="38"/>
      <c r="AA918" s="43"/>
    </row>
    <row r="919" spans="16:27" ht="15.75" customHeight="1" x14ac:dyDescent="0.3">
      <c r="P919" s="38"/>
      <c r="Q919" s="41"/>
      <c r="R919" s="41"/>
      <c r="S919" s="41"/>
      <c r="T919" s="42"/>
      <c r="U919" s="41"/>
      <c r="V919" s="41"/>
      <c r="W919" s="41"/>
      <c r="X919" s="41"/>
      <c r="Y919" s="41"/>
      <c r="Z919" s="38"/>
      <c r="AA919" s="43"/>
    </row>
    <row r="920" spans="16:27" ht="15.75" customHeight="1" x14ac:dyDescent="0.3">
      <c r="T920" s="45"/>
    </row>
    <row r="921" spans="16:27" ht="15.75" customHeight="1" x14ac:dyDescent="0.3">
      <c r="T921" s="45"/>
    </row>
    <row r="922" spans="16:27" ht="15.75" customHeight="1" x14ac:dyDescent="0.3">
      <c r="T922" s="45"/>
    </row>
    <row r="923" spans="16:27" ht="15.75" customHeight="1" x14ac:dyDescent="0.3">
      <c r="T923" s="45"/>
    </row>
    <row r="924" spans="16:27" ht="15.75" customHeight="1" x14ac:dyDescent="0.3">
      <c r="T924" s="45"/>
    </row>
    <row r="925" spans="16:27" ht="15.75" customHeight="1" x14ac:dyDescent="0.3">
      <c r="T925" s="45"/>
    </row>
    <row r="926" spans="16:27" ht="15.75" customHeight="1" x14ac:dyDescent="0.3">
      <c r="T926" s="45"/>
    </row>
    <row r="927" spans="16:27" ht="15.75" customHeight="1" x14ac:dyDescent="0.3">
      <c r="T927" s="45"/>
    </row>
    <row r="928" spans="16:27" ht="15.75" customHeight="1" x14ac:dyDescent="0.3">
      <c r="T928" s="45"/>
    </row>
    <row r="929" spans="20:20" ht="15.75" customHeight="1" x14ac:dyDescent="0.3">
      <c r="T929" s="45"/>
    </row>
    <row r="930" spans="20:20" ht="15.75" customHeight="1" x14ac:dyDescent="0.3">
      <c r="T930" s="45"/>
    </row>
    <row r="931" spans="20:20" ht="15.75" customHeight="1" x14ac:dyDescent="0.3">
      <c r="T931" s="45"/>
    </row>
    <row r="932" spans="20:20" ht="15.75" customHeight="1" x14ac:dyDescent="0.3">
      <c r="T932" s="45"/>
    </row>
    <row r="933" spans="20:20" ht="15.75" customHeight="1" x14ac:dyDescent="0.3">
      <c r="T933" s="45"/>
    </row>
    <row r="934" spans="20:20" ht="15.75" customHeight="1" x14ac:dyDescent="0.3">
      <c r="T934" s="45"/>
    </row>
    <row r="935" spans="20:20" ht="15.75" customHeight="1" x14ac:dyDescent="0.3">
      <c r="T935" s="45"/>
    </row>
    <row r="936" spans="20:20" ht="15.75" customHeight="1" x14ac:dyDescent="0.3">
      <c r="T936" s="45"/>
    </row>
  </sheetData>
  <customSheetViews>
    <customSheetView guid="{A23E1717-9BE5-4BDB-BA7C-E64CE9787183}" filter="1" showAutoFilter="1">
      <pageMargins left="0.7" right="0.7" top="0.75" bottom="0.75" header="0.3" footer="0.3"/>
      <autoFilter ref="B4:J64" xr:uid="{7471E223-3D8E-4FE2-BEC9-3E513B912A44}">
        <filterColumn colId="2">
          <filters>
            <filter val="Conventional"/>
          </filters>
        </filterColumn>
      </autoFilter>
    </customSheetView>
  </customSheetViews>
  <conditionalFormatting sqref="C5:M64">
    <cfRule type="expression" dxfId="0" priority="1">
      <formula>$L5=1</formula>
    </cfRule>
  </conditionalFormatting>
  <dataValidations count="1">
    <dataValidation type="list" allowBlank="1" sqref="F5:J64" xr:uid="{00000000-0002-0000-02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Masters!$B$6:$B$29</xm:f>
          </x14:formula1>
          <xm:sqref>D5:D63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251"/>
  <sheetViews>
    <sheetView tabSelected="1" topLeftCell="A30" zoomScale="85" zoomScaleNormal="85" workbookViewId="0">
      <selection activeCell="P7" sqref="P7"/>
    </sheetView>
  </sheetViews>
  <sheetFormatPr defaultColWidth="12.6328125" defaultRowHeight="15" customHeight="1" x14ac:dyDescent="0.25"/>
  <cols>
    <col min="2" max="2" width="44.81640625" customWidth="1"/>
    <col min="3" max="3" width="9.36328125" customWidth="1"/>
    <col min="4" max="4" width="46.26953125" customWidth="1"/>
    <col min="8" max="8" width="4.08984375" customWidth="1"/>
    <col min="9" max="9" width="9.6328125" customWidth="1"/>
    <col min="10" max="10" width="11.36328125" customWidth="1"/>
    <col min="12" max="12" width="7.7265625" customWidth="1"/>
    <col min="13" max="13" width="8.90625" customWidth="1"/>
    <col min="14" max="14" width="13.36328125" bestFit="1" customWidth="1"/>
    <col min="15" max="15" width="10.81640625" bestFit="1" customWidth="1"/>
    <col min="16" max="490" width="16.08984375" bestFit="1" customWidth="1"/>
    <col min="491" max="491" width="11.08984375" bestFit="1" customWidth="1"/>
  </cols>
  <sheetData>
    <row r="1" spans="1:12" ht="15" customHeight="1" x14ac:dyDescent="0.25">
      <c r="A1" s="59" t="s">
        <v>2230</v>
      </c>
      <c r="B1" s="46" t="s">
        <v>2231</v>
      </c>
      <c r="C1" s="59" t="s">
        <v>95</v>
      </c>
      <c r="D1" s="46" t="s">
        <v>96</v>
      </c>
      <c r="F1" s="47">
        <f>COUNTIF(F2:F1251,"&lt;&gt;")</f>
        <v>477</v>
      </c>
      <c r="G1" s="59" t="s">
        <v>2304</v>
      </c>
    </row>
    <row r="2" spans="1:12" ht="15" customHeight="1" x14ac:dyDescent="0.25">
      <c r="A2" s="48">
        <v>10</v>
      </c>
      <c r="B2" s="49" t="s">
        <v>97</v>
      </c>
      <c r="C2" s="50" t="s">
        <v>98</v>
      </c>
      <c r="D2" s="49" t="s">
        <v>97</v>
      </c>
      <c r="E2" s="51"/>
      <c r="F2" s="47">
        <v>18</v>
      </c>
      <c r="G2" s="47">
        <v>7</v>
      </c>
    </row>
    <row r="3" spans="1:12" ht="15" customHeight="1" x14ac:dyDescent="0.25">
      <c r="A3" s="48">
        <v>18</v>
      </c>
      <c r="B3" s="49" t="s">
        <v>2233</v>
      </c>
      <c r="C3" s="50" t="s">
        <v>99</v>
      </c>
      <c r="D3" s="49" t="s">
        <v>100</v>
      </c>
      <c r="E3" s="51"/>
      <c r="F3" s="47">
        <v>10010</v>
      </c>
      <c r="G3" s="47">
        <v>1</v>
      </c>
    </row>
    <row r="4" spans="1:12" ht="15" customHeight="1" x14ac:dyDescent="0.25">
      <c r="A4" s="48">
        <v>18</v>
      </c>
      <c r="B4" s="49" t="s">
        <v>2233</v>
      </c>
      <c r="C4" s="50" t="s">
        <v>99</v>
      </c>
      <c r="D4" s="49" t="s">
        <v>100</v>
      </c>
      <c r="E4" s="51"/>
      <c r="F4" s="47">
        <v>10011</v>
      </c>
      <c r="G4" s="47">
        <v>3</v>
      </c>
      <c r="J4" s="47">
        <f>SUM(J6:J1251)</f>
        <v>1249</v>
      </c>
    </row>
    <row r="5" spans="1:12" ht="13" x14ac:dyDescent="0.3">
      <c r="A5" s="48">
        <v>18</v>
      </c>
      <c r="B5" s="49" t="s">
        <v>2233</v>
      </c>
      <c r="C5" s="50" t="s">
        <v>99</v>
      </c>
      <c r="D5" s="49" t="s">
        <v>100</v>
      </c>
      <c r="E5" s="51"/>
      <c r="F5" s="47">
        <v>10012</v>
      </c>
      <c r="G5" s="47">
        <v>1</v>
      </c>
      <c r="I5" s="52" t="s">
        <v>101</v>
      </c>
      <c r="J5" s="52" t="s">
        <v>102</v>
      </c>
      <c r="K5" s="52" t="s">
        <v>103</v>
      </c>
      <c r="L5" s="52" t="s">
        <v>104</v>
      </c>
    </row>
    <row r="6" spans="1:12" ht="15" customHeight="1" x14ac:dyDescent="0.25">
      <c r="A6" s="48">
        <v>18</v>
      </c>
      <c r="B6" s="49" t="s">
        <v>2233</v>
      </c>
      <c r="C6" s="50" t="s">
        <v>105</v>
      </c>
      <c r="D6" s="49" t="s">
        <v>106</v>
      </c>
      <c r="E6" s="51"/>
      <c r="F6" s="47">
        <v>10019</v>
      </c>
      <c r="G6" s="47">
        <v>2</v>
      </c>
      <c r="I6" s="51">
        <v>41200</v>
      </c>
      <c r="J6" s="51">
        <v>35</v>
      </c>
      <c r="K6" s="51">
        <f>J6</f>
        <v>35</v>
      </c>
      <c r="L6" s="51">
        <v>1</v>
      </c>
    </row>
    <row r="7" spans="1:12" ht="15" customHeight="1" x14ac:dyDescent="0.25">
      <c r="A7" s="48">
        <v>18</v>
      </c>
      <c r="B7" s="49" t="s">
        <v>2233</v>
      </c>
      <c r="C7" s="50" t="s">
        <v>107</v>
      </c>
      <c r="D7" s="49" t="s">
        <v>108</v>
      </c>
      <c r="E7" s="51"/>
      <c r="F7" s="47">
        <v>10020</v>
      </c>
      <c r="G7" s="47">
        <v>3</v>
      </c>
      <c r="I7" s="51">
        <v>41210</v>
      </c>
      <c r="J7" s="51">
        <v>35</v>
      </c>
      <c r="K7" s="51">
        <f>K6+J7</f>
        <v>70</v>
      </c>
      <c r="L7" s="51">
        <v>2</v>
      </c>
    </row>
    <row r="8" spans="1:12" ht="15" customHeight="1" x14ac:dyDescent="0.25">
      <c r="A8" s="48">
        <v>18</v>
      </c>
      <c r="B8" s="49" t="s">
        <v>2233</v>
      </c>
      <c r="C8" s="50" t="s">
        <v>99</v>
      </c>
      <c r="D8" s="49" t="s">
        <v>100</v>
      </c>
      <c r="E8" s="51"/>
      <c r="F8" s="47">
        <v>10021</v>
      </c>
      <c r="G8" s="47">
        <v>4</v>
      </c>
      <c r="I8" s="51">
        <v>31100</v>
      </c>
      <c r="J8" s="51">
        <v>17</v>
      </c>
      <c r="K8" s="51">
        <f t="shared" ref="K8:K71" si="0">K7+J8</f>
        <v>87</v>
      </c>
      <c r="L8" s="51">
        <v>3</v>
      </c>
    </row>
    <row r="9" spans="1:12" ht="15" customHeight="1" x14ac:dyDescent="0.25">
      <c r="A9" s="48">
        <v>18</v>
      </c>
      <c r="B9" s="49" t="s">
        <v>2233</v>
      </c>
      <c r="C9" s="50" t="s">
        <v>105</v>
      </c>
      <c r="D9" s="49" t="s">
        <v>106</v>
      </c>
      <c r="E9" s="51"/>
      <c r="F9" s="47">
        <v>10022</v>
      </c>
      <c r="G9" s="47">
        <v>4</v>
      </c>
      <c r="I9" s="51">
        <v>75110</v>
      </c>
      <c r="J9" s="51">
        <v>13</v>
      </c>
      <c r="K9" s="51">
        <f t="shared" si="0"/>
        <v>100</v>
      </c>
      <c r="L9" s="51">
        <v>4</v>
      </c>
    </row>
    <row r="10" spans="1:12" ht="15" customHeight="1" x14ac:dyDescent="0.25">
      <c r="A10" s="48">
        <v>10010</v>
      </c>
      <c r="B10" s="49" t="s">
        <v>109</v>
      </c>
      <c r="C10" s="50" t="s">
        <v>110</v>
      </c>
      <c r="D10" s="49" t="s">
        <v>111</v>
      </c>
      <c r="E10" s="51"/>
      <c r="F10" s="47">
        <v>10029</v>
      </c>
      <c r="G10" s="47">
        <v>1</v>
      </c>
      <c r="I10" s="51">
        <v>44200</v>
      </c>
      <c r="J10" s="51">
        <v>11</v>
      </c>
      <c r="K10" s="51">
        <f t="shared" si="0"/>
        <v>111</v>
      </c>
      <c r="L10" s="51">
        <v>5</v>
      </c>
    </row>
    <row r="11" spans="1:12" ht="15" customHeight="1" x14ac:dyDescent="0.25">
      <c r="A11" s="48">
        <v>10011</v>
      </c>
      <c r="B11" s="49" t="s">
        <v>112</v>
      </c>
      <c r="C11" s="50" t="s">
        <v>113</v>
      </c>
      <c r="D11" s="49" t="s">
        <v>114</v>
      </c>
      <c r="E11" s="51"/>
      <c r="F11" s="47">
        <v>10030</v>
      </c>
      <c r="G11" s="47">
        <v>1</v>
      </c>
      <c r="I11" s="51">
        <v>94140</v>
      </c>
      <c r="J11" s="51">
        <v>11</v>
      </c>
      <c r="K11" s="51">
        <f t="shared" si="0"/>
        <v>122</v>
      </c>
      <c r="L11" s="51">
        <v>6</v>
      </c>
    </row>
    <row r="12" spans="1:12" ht="15" customHeight="1" x14ac:dyDescent="0.25">
      <c r="A12" s="48">
        <v>10011</v>
      </c>
      <c r="B12" s="49" t="s">
        <v>112</v>
      </c>
      <c r="C12" s="50" t="s">
        <v>115</v>
      </c>
      <c r="D12" s="49" t="s">
        <v>116</v>
      </c>
      <c r="E12" s="51"/>
      <c r="F12" s="47">
        <v>11100</v>
      </c>
      <c r="G12" s="47">
        <v>1</v>
      </c>
      <c r="I12" s="51">
        <v>14100</v>
      </c>
      <c r="J12" s="51">
        <v>9</v>
      </c>
      <c r="K12" s="51">
        <f t="shared" si="0"/>
        <v>131</v>
      </c>
      <c r="L12" s="51">
        <v>7</v>
      </c>
    </row>
    <row r="13" spans="1:12" ht="15" customHeight="1" x14ac:dyDescent="0.25">
      <c r="A13" s="48">
        <v>10011</v>
      </c>
      <c r="B13" s="49" t="s">
        <v>112</v>
      </c>
      <c r="C13" s="50" t="s">
        <v>117</v>
      </c>
      <c r="D13" s="49" t="s">
        <v>118</v>
      </c>
      <c r="E13" s="51"/>
      <c r="F13" s="47">
        <v>11101</v>
      </c>
      <c r="G13" s="47">
        <v>4</v>
      </c>
      <c r="I13" s="51">
        <v>33103</v>
      </c>
      <c r="J13" s="51">
        <v>9</v>
      </c>
      <c r="K13" s="51">
        <f t="shared" si="0"/>
        <v>140</v>
      </c>
      <c r="L13" s="51">
        <v>8</v>
      </c>
    </row>
    <row r="14" spans="1:12" ht="15" customHeight="1" x14ac:dyDescent="0.25">
      <c r="A14" s="48">
        <v>10012</v>
      </c>
      <c r="B14" s="49" t="s">
        <v>119</v>
      </c>
      <c r="C14" s="50" t="s">
        <v>120</v>
      </c>
      <c r="D14" s="49" t="s">
        <v>121</v>
      </c>
      <c r="E14" s="51"/>
      <c r="F14" s="47">
        <v>11102</v>
      </c>
      <c r="G14" s="47">
        <v>1</v>
      </c>
      <c r="I14" s="51">
        <v>40042</v>
      </c>
      <c r="J14" s="51">
        <v>9</v>
      </c>
      <c r="K14" s="51">
        <f t="shared" si="0"/>
        <v>149</v>
      </c>
      <c r="L14" s="51">
        <v>9</v>
      </c>
    </row>
    <row r="15" spans="1:12" ht="15" customHeight="1" x14ac:dyDescent="0.25">
      <c r="A15" s="48">
        <v>10019</v>
      </c>
      <c r="B15" s="49" t="s">
        <v>122</v>
      </c>
      <c r="C15" s="50" t="s">
        <v>123</v>
      </c>
      <c r="D15" s="49" t="s">
        <v>124</v>
      </c>
      <c r="E15" s="51"/>
      <c r="F15" s="47">
        <v>11103</v>
      </c>
      <c r="G15" s="47">
        <v>1</v>
      </c>
      <c r="I15" s="51">
        <v>31303</v>
      </c>
      <c r="J15" s="51">
        <v>8</v>
      </c>
      <c r="K15" s="51">
        <f t="shared" si="0"/>
        <v>157</v>
      </c>
      <c r="L15" s="51">
        <v>10</v>
      </c>
    </row>
    <row r="16" spans="1:12" ht="15" customHeight="1" x14ac:dyDescent="0.25">
      <c r="A16" s="48">
        <v>10019</v>
      </c>
      <c r="B16" s="49" t="s">
        <v>122</v>
      </c>
      <c r="C16" s="50" t="s">
        <v>107</v>
      </c>
      <c r="D16" s="49" t="s">
        <v>108</v>
      </c>
      <c r="E16" s="51"/>
      <c r="F16" s="47">
        <v>11200</v>
      </c>
      <c r="G16" s="47">
        <v>5</v>
      </c>
      <c r="I16" s="51">
        <v>41221</v>
      </c>
      <c r="J16" s="51">
        <v>8</v>
      </c>
      <c r="K16" s="51">
        <f t="shared" si="0"/>
        <v>165</v>
      </c>
      <c r="L16" s="51">
        <v>11</v>
      </c>
    </row>
    <row r="17" spans="1:13" ht="15" customHeight="1" x14ac:dyDescent="0.25">
      <c r="A17" s="48">
        <v>10020</v>
      </c>
      <c r="B17" s="49" t="s">
        <v>125</v>
      </c>
      <c r="C17" s="50" t="s">
        <v>110</v>
      </c>
      <c r="D17" s="49" t="s">
        <v>111</v>
      </c>
      <c r="E17" s="51"/>
      <c r="F17" s="47">
        <v>11201</v>
      </c>
      <c r="G17" s="47">
        <v>1</v>
      </c>
      <c r="I17" s="51">
        <v>51120</v>
      </c>
      <c r="J17" s="51">
        <v>8</v>
      </c>
      <c r="K17" s="51">
        <f t="shared" si="0"/>
        <v>173</v>
      </c>
      <c r="L17" s="51">
        <v>12</v>
      </c>
    </row>
    <row r="18" spans="1:13" ht="15" customHeight="1" x14ac:dyDescent="0.25">
      <c r="A18" s="48">
        <v>10020</v>
      </c>
      <c r="B18" s="49" t="s">
        <v>125</v>
      </c>
      <c r="C18" s="50" t="s">
        <v>126</v>
      </c>
      <c r="D18" s="49" t="s">
        <v>127</v>
      </c>
      <c r="E18" s="51"/>
      <c r="F18" s="47">
        <v>11202</v>
      </c>
      <c r="G18" s="47">
        <v>5</v>
      </c>
      <c r="I18" s="51">
        <v>64410</v>
      </c>
      <c r="J18" s="51">
        <v>8</v>
      </c>
      <c r="K18" s="51">
        <f t="shared" si="0"/>
        <v>181</v>
      </c>
      <c r="L18" s="51">
        <v>13</v>
      </c>
    </row>
    <row r="19" spans="1:13" ht="15" customHeight="1" x14ac:dyDescent="0.25">
      <c r="A19" s="48">
        <v>10020</v>
      </c>
      <c r="B19" s="49" t="s">
        <v>125</v>
      </c>
      <c r="C19" s="50" t="s">
        <v>128</v>
      </c>
      <c r="D19" s="49" t="s">
        <v>129</v>
      </c>
      <c r="E19" s="51"/>
      <c r="F19" s="47">
        <v>12010</v>
      </c>
      <c r="G19" s="47">
        <v>1</v>
      </c>
      <c r="I19" s="51">
        <v>73200</v>
      </c>
      <c r="J19" s="51">
        <v>8</v>
      </c>
      <c r="K19" s="51">
        <f t="shared" si="0"/>
        <v>189</v>
      </c>
      <c r="L19" s="51">
        <v>14</v>
      </c>
    </row>
    <row r="20" spans="1:13" ht="12.5" x14ac:dyDescent="0.25">
      <c r="A20" s="48">
        <v>10021</v>
      </c>
      <c r="B20" s="49" t="s">
        <v>130</v>
      </c>
      <c r="C20" s="50" t="s">
        <v>110</v>
      </c>
      <c r="D20" s="49" t="s">
        <v>111</v>
      </c>
      <c r="E20" s="51"/>
      <c r="F20" s="47">
        <v>12011</v>
      </c>
      <c r="G20" s="47">
        <v>1</v>
      </c>
      <c r="I20" s="51">
        <v>94112</v>
      </c>
      <c r="J20" s="51">
        <v>8</v>
      </c>
      <c r="K20" s="51">
        <f t="shared" si="0"/>
        <v>197</v>
      </c>
      <c r="L20" s="51">
        <v>15</v>
      </c>
    </row>
    <row r="21" spans="1:13" ht="12.5" x14ac:dyDescent="0.25">
      <c r="A21" s="48">
        <v>10021</v>
      </c>
      <c r="B21" s="49" t="s">
        <v>130</v>
      </c>
      <c r="C21" s="50" t="s">
        <v>264</v>
      </c>
      <c r="D21" s="49" t="s">
        <v>265</v>
      </c>
      <c r="E21" s="51"/>
      <c r="F21" s="47">
        <v>12012</v>
      </c>
      <c r="G21" s="47">
        <v>1</v>
      </c>
      <c r="I21" s="51">
        <v>94219</v>
      </c>
      <c r="J21" s="51">
        <v>8</v>
      </c>
      <c r="K21" s="51">
        <f t="shared" si="0"/>
        <v>205</v>
      </c>
      <c r="L21" s="51">
        <v>16</v>
      </c>
    </row>
    <row r="22" spans="1:13" ht="12.5" x14ac:dyDescent="0.25">
      <c r="A22" s="48">
        <v>10021</v>
      </c>
      <c r="B22" s="49" t="s">
        <v>130</v>
      </c>
      <c r="C22" s="50" t="s">
        <v>266</v>
      </c>
      <c r="D22" s="49" t="s">
        <v>267</v>
      </c>
      <c r="E22" s="51"/>
      <c r="F22" s="47">
        <v>12013</v>
      </c>
      <c r="G22" s="47">
        <v>4</v>
      </c>
      <c r="I22" s="51">
        <v>18</v>
      </c>
      <c r="J22" s="51">
        <v>7</v>
      </c>
      <c r="K22" s="51">
        <f t="shared" si="0"/>
        <v>212</v>
      </c>
      <c r="L22" s="51">
        <v>17</v>
      </c>
    </row>
    <row r="23" spans="1:13" ht="12.5" x14ac:dyDescent="0.25">
      <c r="A23" s="48">
        <v>10021</v>
      </c>
      <c r="B23" s="49" t="s">
        <v>130</v>
      </c>
      <c r="C23" s="50" t="s">
        <v>268</v>
      </c>
      <c r="D23" s="49" t="s">
        <v>269</v>
      </c>
      <c r="E23" s="51"/>
      <c r="F23" s="47">
        <v>12100</v>
      </c>
      <c r="G23" s="47">
        <v>1</v>
      </c>
      <c r="I23" s="51">
        <v>21110</v>
      </c>
      <c r="J23" s="51">
        <v>7</v>
      </c>
      <c r="K23" s="51">
        <f t="shared" si="0"/>
        <v>219</v>
      </c>
      <c r="L23" s="51">
        <v>18</v>
      </c>
    </row>
    <row r="24" spans="1:13" ht="12.5" x14ac:dyDescent="0.25">
      <c r="A24" s="48">
        <v>10022</v>
      </c>
      <c r="B24" s="49" t="s">
        <v>131</v>
      </c>
      <c r="C24" s="50" t="s">
        <v>132</v>
      </c>
      <c r="D24" s="49" t="s">
        <v>133</v>
      </c>
      <c r="E24" s="51"/>
      <c r="F24" s="47">
        <v>12101</v>
      </c>
      <c r="G24" s="47">
        <v>2</v>
      </c>
      <c r="I24" s="51">
        <v>65329</v>
      </c>
      <c r="J24" s="51">
        <v>7</v>
      </c>
      <c r="K24" s="51">
        <f t="shared" si="0"/>
        <v>226</v>
      </c>
      <c r="L24" s="51">
        <v>19</v>
      </c>
      <c r="M24" s="47" t="s">
        <v>138</v>
      </c>
    </row>
    <row r="25" spans="1:13" ht="12.5" x14ac:dyDescent="0.25">
      <c r="A25" s="48">
        <v>10022</v>
      </c>
      <c r="B25" s="49" t="s">
        <v>131</v>
      </c>
      <c r="C25" s="50" t="s">
        <v>134</v>
      </c>
      <c r="D25" s="49" t="s">
        <v>135</v>
      </c>
      <c r="E25" s="51"/>
      <c r="F25" s="47">
        <v>12102</v>
      </c>
      <c r="G25" s="47">
        <v>2</v>
      </c>
      <c r="I25" s="51">
        <v>72101</v>
      </c>
      <c r="J25" s="51">
        <v>7</v>
      </c>
      <c r="K25" s="51">
        <f t="shared" si="0"/>
        <v>233</v>
      </c>
      <c r="L25" s="51">
        <v>20</v>
      </c>
    </row>
    <row r="26" spans="1:13" ht="12.5" x14ac:dyDescent="0.25">
      <c r="A26" s="48">
        <v>10022</v>
      </c>
      <c r="B26" s="49" t="s">
        <v>131</v>
      </c>
      <c r="C26" s="50" t="s">
        <v>136</v>
      </c>
      <c r="D26" s="49" t="s">
        <v>137</v>
      </c>
      <c r="E26" s="51"/>
      <c r="F26" s="47">
        <v>12103</v>
      </c>
      <c r="G26" s="47">
        <v>1</v>
      </c>
      <c r="I26" s="51">
        <v>73209</v>
      </c>
      <c r="J26" s="51">
        <v>7</v>
      </c>
      <c r="K26" s="51">
        <f t="shared" si="0"/>
        <v>240</v>
      </c>
      <c r="L26" s="51">
        <v>21</v>
      </c>
    </row>
    <row r="27" spans="1:13" ht="12.5" x14ac:dyDescent="0.25">
      <c r="A27" s="48">
        <v>10022</v>
      </c>
      <c r="B27" s="49" t="s">
        <v>131</v>
      </c>
      <c r="C27" s="50" t="s">
        <v>139</v>
      </c>
      <c r="D27" s="49" t="s">
        <v>140</v>
      </c>
      <c r="E27" s="51"/>
      <c r="F27" s="47">
        <v>12104</v>
      </c>
      <c r="G27" s="47">
        <v>3</v>
      </c>
      <c r="I27" s="51">
        <v>94106</v>
      </c>
      <c r="J27" s="51">
        <v>7</v>
      </c>
      <c r="K27" s="51">
        <f t="shared" si="0"/>
        <v>247</v>
      </c>
      <c r="L27" s="51">
        <v>22</v>
      </c>
    </row>
    <row r="28" spans="1:13" ht="12.5" x14ac:dyDescent="0.25">
      <c r="A28" s="48">
        <v>10029</v>
      </c>
      <c r="B28" s="49" t="s">
        <v>141</v>
      </c>
      <c r="C28" s="50" t="s">
        <v>142</v>
      </c>
      <c r="D28" s="49" t="s">
        <v>143</v>
      </c>
      <c r="E28" s="51"/>
      <c r="F28" s="47">
        <v>12110</v>
      </c>
      <c r="G28" s="47">
        <v>3</v>
      </c>
      <c r="I28" s="51">
        <v>14201</v>
      </c>
      <c r="J28" s="51">
        <v>6</v>
      </c>
      <c r="K28" s="51">
        <f t="shared" si="0"/>
        <v>253</v>
      </c>
      <c r="L28" s="51">
        <v>23</v>
      </c>
    </row>
    <row r="29" spans="1:13" ht="12.5" x14ac:dyDescent="0.25">
      <c r="A29" s="48">
        <v>10030</v>
      </c>
      <c r="B29" s="49" t="s">
        <v>144</v>
      </c>
      <c r="C29" s="50" t="s">
        <v>105</v>
      </c>
      <c r="D29" s="49" t="s">
        <v>106</v>
      </c>
      <c r="E29" s="51"/>
      <c r="F29" s="47">
        <v>12200</v>
      </c>
      <c r="G29" s="47">
        <v>1</v>
      </c>
      <c r="I29" s="51">
        <v>21210</v>
      </c>
      <c r="J29" s="51">
        <v>6</v>
      </c>
      <c r="K29" s="51">
        <f t="shared" si="0"/>
        <v>259</v>
      </c>
      <c r="L29" s="51">
        <v>24</v>
      </c>
    </row>
    <row r="30" spans="1:13" ht="12.5" x14ac:dyDescent="0.25">
      <c r="A30" s="48">
        <v>11100</v>
      </c>
      <c r="B30" s="49" t="s">
        <v>251</v>
      </c>
      <c r="C30" s="50" t="s">
        <v>252</v>
      </c>
      <c r="D30" s="49" t="s">
        <v>253</v>
      </c>
      <c r="E30" s="51"/>
      <c r="F30" s="47">
        <v>12201</v>
      </c>
      <c r="G30" s="47">
        <v>2</v>
      </c>
      <c r="I30" s="51">
        <v>32129</v>
      </c>
      <c r="J30" s="51">
        <v>6</v>
      </c>
      <c r="K30" s="51">
        <f t="shared" si="0"/>
        <v>265</v>
      </c>
      <c r="L30" s="51">
        <v>25</v>
      </c>
    </row>
    <row r="31" spans="1:13" ht="12.5" x14ac:dyDescent="0.25">
      <c r="A31" s="48">
        <v>11101</v>
      </c>
      <c r="B31" s="49" t="s">
        <v>254</v>
      </c>
      <c r="C31" s="50" t="s">
        <v>255</v>
      </c>
      <c r="D31" s="49" t="s">
        <v>256</v>
      </c>
      <c r="E31" s="51"/>
      <c r="F31" s="47">
        <v>12202</v>
      </c>
      <c r="G31" s="47">
        <v>1</v>
      </c>
      <c r="I31" s="51">
        <v>41301</v>
      </c>
      <c r="J31" s="51">
        <v>6</v>
      </c>
      <c r="K31" s="51">
        <f t="shared" si="0"/>
        <v>271</v>
      </c>
      <c r="L31" s="51">
        <v>26</v>
      </c>
    </row>
    <row r="32" spans="1:13" ht="12.5" x14ac:dyDescent="0.25">
      <c r="A32" s="48">
        <v>11101</v>
      </c>
      <c r="B32" s="49" t="s">
        <v>254</v>
      </c>
      <c r="C32" s="50" t="s">
        <v>257</v>
      </c>
      <c r="D32" s="49" t="s">
        <v>258</v>
      </c>
      <c r="E32" s="51"/>
      <c r="F32" s="47">
        <v>12203</v>
      </c>
      <c r="G32" s="47">
        <v>2</v>
      </c>
      <c r="I32" s="51">
        <v>41409</v>
      </c>
      <c r="J32" s="51">
        <v>6</v>
      </c>
      <c r="K32" s="51">
        <f t="shared" si="0"/>
        <v>277</v>
      </c>
      <c r="L32" s="51">
        <v>27</v>
      </c>
    </row>
    <row r="33" spans="1:12" ht="12.5" x14ac:dyDescent="0.25">
      <c r="A33" s="48">
        <v>11101</v>
      </c>
      <c r="B33" s="49" t="s">
        <v>254</v>
      </c>
      <c r="C33" s="50" t="s">
        <v>361</v>
      </c>
      <c r="D33" s="49" t="s">
        <v>362</v>
      </c>
      <c r="E33" s="51"/>
      <c r="F33" s="47">
        <v>13100</v>
      </c>
      <c r="G33" s="47">
        <v>5</v>
      </c>
      <c r="I33" s="51">
        <v>43202</v>
      </c>
      <c r="J33" s="51">
        <v>6</v>
      </c>
      <c r="K33" s="51">
        <f t="shared" si="0"/>
        <v>283</v>
      </c>
      <c r="L33" s="51">
        <v>28</v>
      </c>
    </row>
    <row r="34" spans="1:12" ht="12.5" x14ac:dyDescent="0.25">
      <c r="A34" s="48">
        <v>11101</v>
      </c>
      <c r="B34" s="49" t="s">
        <v>254</v>
      </c>
      <c r="C34" s="50" t="s">
        <v>363</v>
      </c>
      <c r="D34" s="49" t="s">
        <v>364</v>
      </c>
      <c r="E34" s="51"/>
      <c r="F34" s="47">
        <v>13101</v>
      </c>
      <c r="G34" s="47">
        <v>2</v>
      </c>
      <c r="I34" s="51">
        <v>52119</v>
      </c>
      <c r="J34" s="51">
        <v>6</v>
      </c>
      <c r="K34" s="51">
        <f t="shared" si="0"/>
        <v>289</v>
      </c>
      <c r="L34" s="51">
        <v>29</v>
      </c>
    </row>
    <row r="35" spans="1:12" ht="12.5" x14ac:dyDescent="0.25">
      <c r="A35" s="48">
        <v>11102</v>
      </c>
      <c r="B35" s="49" t="s">
        <v>2298</v>
      </c>
      <c r="C35" s="50" t="s">
        <v>262</v>
      </c>
      <c r="D35" s="49" t="s">
        <v>263</v>
      </c>
      <c r="E35" s="51"/>
      <c r="F35" s="47">
        <v>13102</v>
      </c>
      <c r="G35" s="47">
        <v>1</v>
      </c>
      <c r="I35" s="51">
        <v>65201</v>
      </c>
      <c r="J35" s="51">
        <v>6</v>
      </c>
      <c r="K35" s="51">
        <f t="shared" si="0"/>
        <v>295</v>
      </c>
      <c r="L35" s="51">
        <v>30</v>
      </c>
    </row>
    <row r="36" spans="1:12" ht="12.5" x14ac:dyDescent="0.25">
      <c r="A36" s="48">
        <v>11103</v>
      </c>
      <c r="B36" s="49" t="s">
        <v>259</v>
      </c>
      <c r="C36" s="50" t="s">
        <v>260</v>
      </c>
      <c r="D36" s="49" t="s">
        <v>261</v>
      </c>
      <c r="E36" s="51"/>
      <c r="F36" s="47">
        <v>13110</v>
      </c>
      <c r="G36" s="47">
        <v>1</v>
      </c>
      <c r="I36" s="51">
        <v>82030</v>
      </c>
      <c r="J36" s="51">
        <v>6</v>
      </c>
      <c r="K36" s="51">
        <f t="shared" si="0"/>
        <v>301</v>
      </c>
      <c r="L36" s="51">
        <v>31</v>
      </c>
    </row>
    <row r="37" spans="1:12" ht="12.5" x14ac:dyDescent="0.25">
      <c r="A37" s="48">
        <v>11200</v>
      </c>
      <c r="B37" s="49" t="s">
        <v>270</v>
      </c>
      <c r="C37" s="50" t="s">
        <v>271</v>
      </c>
      <c r="D37" s="49" t="s">
        <v>272</v>
      </c>
      <c r="E37" s="51"/>
      <c r="F37" s="47">
        <v>13111</v>
      </c>
      <c r="G37" s="47">
        <v>1</v>
      </c>
      <c r="I37" s="51">
        <v>85100</v>
      </c>
      <c r="J37" s="51">
        <v>6</v>
      </c>
      <c r="K37" s="51">
        <f t="shared" si="0"/>
        <v>307</v>
      </c>
      <c r="L37" s="51">
        <v>32</v>
      </c>
    </row>
    <row r="38" spans="1:12" ht="12.5" x14ac:dyDescent="0.25">
      <c r="A38" s="48">
        <v>11200</v>
      </c>
      <c r="B38" s="49" t="s">
        <v>270</v>
      </c>
      <c r="C38" s="50" t="s">
        <v>273</v>
      </c>
      <c r="D38" s="49" t="s">
        <v>274</v>
      </c>
      <c r="E38" s="51"/>
      <c r="F38" s="47">
        <v>13112</v>
      </c>
      <c r="G38" s="47">
        <v>2</v>
      </c>
      <c r="I38" s="51">
        <v>94100</v>
      </c>
      <c r="J38" s="51">
        <v>6</v>
      </c>
      <c r="K38" s="51">
        <f t="shared" si="0"/>
        <v>313</v>
      </c>
      <c r="L38" s="51">
        <v>33</v>
      </c>
    </row>
    <row r="39" spans="1:12" ht="12.5" x14ac:dyDescent="0.25">
      <c r="A39" s="48">
        <v>11200</v>
      </c>
      <c r="B39" s="49" t="s">
        <v>270</v>
      </c>
      <c r="C39" s="50" t="s">
        <v>275</v>
      </c>
      <c r="D39" s="49" t="s">
        <v>276</v>
      </c>
      <c r="E39" s="51"/>
      <c r="F39" s="47">
        <v>13200</v>
      </c>
      <c r="G39" s="47">
        <v>4</v>
      </c>
      <c r="I39" s="51">
        <v>94102</v>
      </c>
      <c r="J39" s="51">
        <v>6</v>
      </c>
      <c r="K39" s="51">
        <f t="shared" si="0"/>
        <v>319</v>
      </c>
      <c r="L39" s="51">
        <v>34</v>
      </c>
    </row>
    <row r="40" spans="1:12" ht="12.5" x14ac:dyDescent="0.25">
      <c r="A40" s="48">
        <v>11200</v>
      </c>
      <c r="B40" s="49" t="s">
        <v>270</v>
      </c>
      <c r="C40" s="50" t="s">
        <v>277</v>
      </c>
      <c r="D40" s="49" t="s">
        <v>278</v>
      </c>
      <c r="E40" s="51"/>
      <c r="F40" s="47">
        <v>14100</v>
      </c>
      <c r="G40" s="47">
        <v>9</v>
      </c>
      <c r="I40" s="51">
        <v>94103</v>
      </c>
      <c r="J40" s="51">
        <v>6</v>
      </c>
      <c r="K40" s="51">
        <f t="shared" si="0"/>
        <v>325</v>
      </c>
      <c r="L40" s="51">
        <v>35</v>
      </c>
    </row>
    <row r="41" spans="1:12" ht="12.5" x14ac:dyDescent="0.25">
      <c r="A41" s="48">
        <v>11200</v>
      </c>
      <c r="B41" s="49" t="s">
        <v>270</v>
      </c>
      <c r="C41" s="50" t="s">
        <v>279</v>
      </c>
      <c r="D41" s="49" t="s">
        <v>280</v>
      </c>
      <c r="E41" s="51"/>
      <c r="F41" s="47">
        <v>14101</v>
      </c>
      <c r="G41" s="47">
        <v>4</v>
      </c>
      <c r="I41" s="51">
        <v>94111</v>
      </c>
      <c r="J41" s="51">
        <v>6</v>
      </c>
      <c r="K41" s="51">
        <f t="shared" si="0"/>
        <v>331</v>
      </c>
      <c r="L41" s="51">
        <v>36</v>
      </c>
    </row>
    <row r="42" spans="1:12" ht="12.5" x14ac:dyDescent="0.25">
      <c r="A42" s="48">
        <v>11201</v>
      </c>
      <c r="B42" s="49" t="s">
        <v>281</v>
      </c>
      <c r="C42" s="50" t="s">
        <v>282</v>
      </c>
      <c r="D42" s="49" t="s">
        <v>283</v>
      </c>
      <c r="E42" s="51"/>
      <c r="F42" s="47">
        <v>14102</v>
      </c>
      <c r="G42" s="47">
        <v>1</v>
      </c>
      <c r="I42" s="51">
        <v>11200</v>
      </c>
      <c r="J42" s="51">
        <v>5</v>
      </c>
      <c r="K42" s="51">
        <f t="shared" si="0"/>
        <v>336</v>
      </c>
      <c r="L42" s="51">
        <v>37</v>
      </c>
    </row>
    <row r="43" spans="1:12" ht="12.5" x14ac:dyDescent="0.25">
      <c r="A43" s="48">
        <v>11202</v>
      </c>
      <c r="B43" s="49" t="s">
        <v>284</v>
      </c>
      <c r="C43" s="50" t="s">
        <v>285</v>
      </c>
      <c r="D43" s="49" t="s">
        <v>286</v>
      </c>
      <c r="E43" s="51"/>
      <c r="F43" s="47">
        <v>14103</v>
      </c>
      <c r="G43" s="47">
        <v>4</v>
      </c>
      <c r="I43" s="51">
        <v>11202</v>
      </c>
      <c r="J43" s="51">
        <v>5</v>
      </c>
      <c r="K43" s="51">
        <f t="shared" si="0"/>
        <v>341</v>
      </c>
      <c r="L43" s="51">
        <v>38</v>
      </c>
    </row>
    <row r="44" spans="1:12" ht="12.5" x14ac:dyDescent="0.25">
      <c r="A44" s="48">
        <v>11202</v>
      </c>
      <c r="B44" s="49" t="s">
        <v>284</v>
      </c>
      <c r="C44" s="50" t="s">
        <v>287</v>
      </c>
      <c r="D44" s="49" t="s">
        <v>288</v>
      </c>
      <c r="E44" s="51"/>
      <c r="F44" s="47">
        <v>14110</v>
      </c>
      <c r="G44" s="47">
        <v>3</v>
      </c>
      <c r="I44" s="51">
        <v>13100</v>
      </c>
      <c r="J44" s="51">
        <v>5</v>
      </c>
      <c r="K44" s="51">
        <f t="shared" si="0"/>
        <v>346</v>
      </c>
      <c r="L44" s="51">
        <v>39</v>
      </c>
    </row>
    <row r="45" spans="1:12" ht="12.5" x14ac:dyDescent="0.25">
      <c r="A45" s="48">
        <v>11202</v>
      </c>
      <c r="B45" s="49" t="s">
        <v>284</v>
      </c>
      <c r="C45" s="50" t="s">
        <v>289</v>
      </c>
      <c r="D45" s="49" t="s">
        <v>290</v>
      </c>
      <c r="E45" s="51"/>
      <c r="F45" s="47">
        <v>14111</v>
      </c>
      <c r="G45" s="47">
        <v>1</v>
      </c>
      <c r="I45" s="51">
        <v>22100</v>
      </c>
      <c r="J45" s="51">
        <v>5</v>
      </c>
      <c r="K45" s="51">
        <f t="shared" si="0"/>
        <v>351</v>
      </c>
      <c r="L45" s="51">
        <v>40</v>
      </c>
    </row>
    <row r="46" spans="1:12" ht="12.5" x14ac:dyDescent="0.25">
      <c r="A46" s="48">
        <v>11202</v>
      </c>
      <c r="B46" s="49" t="s">
        <v>284</v>
      </c>
      <c r="C46" s="50" t="s">
        <v>291</v>
      </c>
      <c r="D46" s="49" t="s">
        <v>292</v>
      </c>
      <c r="E46" s="51"/>
      <c r="F46" s="47">
        <v>14112</v>
      </c>
      <c r="G46" s="47">
        <v>2</v>
      </c>
      <c r="I46" s="51">
        <v>22300</v>
      </c>
      <c r="J46" s="51">
        <v>5</v>
      </c>
      <c r="K46" s="51">
        <f t="shared" si="0"/>
        <v>356</v>
      </c>
      <c r="L46" s="51">
        <v>41</v>
      </c>
    </row>
    <row r="47" spans="1:12" ht="12.5" x14ac:dyDescent="0.25">
      <c r="A47" s="48">
        <v>11202</v>
      </c>
      <c r="B47" s="49" t="s">
        <v>284</v>
      </c>
      <c r="C47" s="50" t="s">
        <v>293</v>
      </c>
      <c r="D47" s="49" t="s">
        <v>294</v>
      </c>
      <c r="E47" s="51"/>
      <c r="F47" s="47">
        <v>14200</v>
      </c>
      <c r="G47" s="47">
        <v>3</v>
      </c>
      <c r="I47" s="51">
        <v>22310</v>
      </c>
      <c r="J47" s="51">
        <v>5</v>
      </c>
      <c r="K47" s="51">
        <f t="shared" si="0"/>
        <v>361</v>
      </c>
      <c r="L47" s="51">
        <v>42</v>
      </c>
    </row>
    <row r="48" spans="1:12" ht="12.5" x14ac:dyDescent="0.25">
      <c r="A48" s="48">
        <v>12010</v>
      </c>
      <c r="B48" s="49" t="s">
        <v>295</v>
      </c>
      <c r="C48" s="50" t="s">
        <v>296</v>
      </c>
      <c r="D48" s="49" t="s">
        <v>297</v>
      </c>
      <c r="E48" s="51"/>
      <c r="F48" s="47">
        <v>14201</v>
      </c>
      <c r="G48" s="47">
        <v>6</v>
      </c>
      <c r="I48" s="51">
        <v>31110</v>
      </c>
      <c r="J48" s="51">
        <v>5</v>
      </c>
      <c r="K48" s="51">
        <f t="shared" si="0"/>
        <v>366</v>
      </c>
      <c r="L48" s="51">
        <v>43</v>
      </c>
    </row>
    <row r="49" spans="1:12" ht="12.5" x14ac:dyDescent="0.25">
      <c r="A49" s="48">
        <v>12011</v>
      </c>
      <c r="B49" s="49" t="s">
        <v>298</v>
      </c>
      <c r="C49" s="50" t="s">
        <v>296</v>
      </c>
      <c r="D49" s="49" t="s">
        <v>297</v>
      </c>
      <c r="E49" s="51"/>
      <c r="F49" s="47">
        <v>14202</v>
      </c>
      <c r="G49" s="47">
        <v>1</v>
      </c>
      <c r="I49" s="51">
        <v>31202</v>
      </c>
      <c r="J49" s="51">
        <v>5</v>
      </c>
      <c r="K49" s="51">
        <f t="shared" si="0"/>
        <v>371</v>
      </c>
      <c r="L49" s="51">
        <v>44</v>
      </c>
    </row>
    <row r="50" spans="1:12" ht="12.5" x14ac:dyDescent="0.25">
      <c r="A50" s="48">
        <v>12012</v>
      </c>
      <c r="B50" s="49" t="s">
        <v>299</v>
      </c>
      <c r="C50" s="50" t="s">
        <v>296</v>
      </c>
      <c r="D50" s="49" t="s">
        <v>297</v>
      </c>
      <c r="E50" s="51"/>
      <c r="F50" s="47">
        <v>14300</v>
      </c>
      <c r="G50" s="47">
        <v>1</v>
      </c>
      <c r="I50" s="51">
        <v>32121</v>
      </c>
      <c r="J50" s="51">
        <v>5</v>
      </c>
      <c r="K50" s="51">
        <f t="shared" si="0"/>
        <v>376</v>
      </c>
      <c r="L50" s="51">
        <v>45</v>
      </c>
    </row>
    <row r="51" spans="1:12" ht="12.5" x14ac:dyDescent="0.25">
      <c r="A51" s="48">
        <v>12013</v>
      </c>
      <c r="B51" s="49" t="s">
        <v>2236</v>
      </c>
      <c r="C51" s="50" t="s">
        <v>296</v>
      </c>
      <c r="D51" s="49" t="s">
        <v>297</v>
      </c>
      <c r="E51" s="51"/>
      <c r="F51" s="47">
        <v>14301</v>
      </c>
      <c r="G51" s="47">
        <v>3</v>
      </c>
      <c r="I51" s="51">
        <v>33109</v>
      </c>
      <c r="J51" s="51">
        <v>5</v>
      </c>
      <c r="K51" s="51">
        <f t="shared" si="0"/>
        <v>381</v>
      </c>
      <c r="L51" s="51">
        <v>46</v>
      </c>
    </row>
    <row r="52" spans="1:12" ht="12.5" x14ac:dyDescent="0.25">
      <c r="A52" s="48">
        <v>12013</v>
      </c>
      <c r="B52" s="49" t="s">
        <v>2236</v>
      </c>
      <c r="C52" s="50" t="s">
        <v>301</v>
      </c>
      <c r="D52" s="49" t="s">
        <v>302</v>
      </c>
      <c r="E52" s="51"/>
      <c r="F52" s="47">
        <v>14400</v>
      </c>
      <c r="G52" s="47">
        <v>1</v>
      </c>
      <c r="I52" s="51">
        <v>43109</v>
      </c>
      <c r="J52" s="51">
        <v>5</v>
      </c>
      <c r="K52" s="51">
        <f t="shared" si="0"/>
        <v>386</v>
      </c>
      <c r="L52" s="51">
        <v>47</v>
      </c>
    </row>
    <row r="53" spans="1:12" ht="12.5" x14ac:dyDescent="0.25">
      <c r="A53" s="48">
        <v>12013</v>
      </c>
      <c r="B53" s="49" t="s">
        <v>2236</v>
      </c>
      <c r="C53" s="50" t="s">
        <v>303</v>
      </c>
      <c r="D53" s="49" t="s">
        <v>304</v>
      </c>
      <c r="E53" s="51"/>
      <c r="F53" s="47">
        <v>14401</v>
      </c>
      <c r="G53" s="47">
        <v>2</v>
      </c>
      <c r="I53" s="51">
        <v>52120</v>
      </c>
      <c r="J53" s="51">
        <v>5</v>
      </c>
      <c r="K53" s="51">
        <f t="shared" si="0"/>
        <v>391</v>
      </c>
      <c r="L53" s="51">
        <v>48</v>
      </c>
    </row>
    <row r="54" spans="1:12" ht="12.5" x14ac:dyDescent="0.25">
      <c r="A54" s="48">
        <v>12013</v>
      </c>
      <c r="B54" s="49" t="s">
        <v>2236</v>
      </c>
      <c r="C54" s="50" t="s">
        <v>305</v>
      </c>
      <c r="D54" s="49" t="s">
        <v>306</v>
      </c>
      <c r="E54" s="51"/>
      <c r="F54" s="47">
        <v>14402</v>
      </c>
      <c r="G54" s="47">
        <v>1</v>
      </c>
      <c r="I54" s="51">
        <v>53121</v>
      </c>
      <c r="J54" s="51">
        <v>5</v>
      </c>
      <c r="K54" s="51">
        <f t="shared" si="0"/>
        <v>396</v>
      </c>
      <c r="L54" s="51">
        <v>49</v>
      </c>
    </row>
    <row r="55" spans="1:12" ht="12.5" x14ac:dyDescent="0.25">
      <c r="A55" s="48">
        <v>12100</v>
      </c>
      <c r="B55" s="49" t="s">
        <v>314</v>
      </c>
      <c r="C55" s="50" t="s">
        <v>312</v>
      </c>
      <c r="D55" s="49" t="s">
        <v>313</v>
      </c>
      <c r="E55" s="51"/>
      <c r="F55" s="47">
        <v>14403</v>
      </c>
      <c r="G55" s="47">
        <v>2</v>
      </c>
      <c r="I55" s="51">
        <v>53123</v>
      </c>
      <c r="J55" s="51">
        <v>5</v>
      </c>
      <c r="K55" s="51">
        <f t="shared" si="0"/>
        <v>401</v>
      </c>
      <c r="L55" s="51">
        <v>50</v>
      </c>
    </row>
    <row r="56" spans="1:12" ht="12.5" x14ac:dyDescent="0.25">
      <c r="A56" s="48">
        <v>12101</v>
      </c>
      <c r="B56" s="49" t="s">
        <v>315</v>
      </c>
      <c r="C56" s="50" t="s">
        <v>316</v>
      </c>
      <c r="D56" s="49" t="s">
        <v>317</v>
      </c>
      <c r="E56" s="51"/>
      <c r="F56" s="47">
        <v>14404</v>
      </c>
      <c r="G56" s="47">
        <v>2</v>
      </c>
      <c r="I56" s="51">
        <v>63102</v>
      </c>
      <c r="J56" s="51">
        <v>5</v>
      </c>
      <c r="K56" s="51">
        <f t="shared" si="0"/>
        <v>406</v>
      </c>
      <c r="L56" s="51">
        <v>51</v>
      </c>
    </row>
    <row r="57" spans="1:12" ht="12.5" x14ac:dyDescent="0.25">
      <c r="A57" s="48">
        <v>12101</v>
      </c>
      <c r="B57" s="49" t="s">
        <v>315</v>
      </c>
      <c r="C57" s="50" t="s">
        <v>318</v>
      </c>
      <c r="D57" s="49" t="s">
        <v>319</v>
      </c>
      <c r="E57" s="51"/>
      <c r="F57" s="47">
        <v>14405</v>
      </c>
      <c r="G57" s="47">
        <v>1</v>
      </c>
      <c r="I57" s="51">
        <v>63200</v>
      </c>
      <c r="J57" s="51">
        <v>5</v>
      </c>
      <c r="K57" s="51">
        <f t="shared" si="0"/>
        <v>411</v>
      </c>
      <c r="L57" s="51">
        <v>52</v>
      </c>
    </row>
    <row r="58" spans="1:12" ht="12.5" x14ac:dyDescent="0.25">
      <c r="A58" s="48">
        <v>12102</v>
      </c>
      <c r="B58" s="49" t="s">
        <v>2237</v>
      </c>
      <c r="C58" s="50" t="s">
        <v>323</v>
      </c>
      <c r="D58" s="49" t="s">
        <v>324</v>
      </c>
      <c r="E58" s="51"/>
      <c r="F58" s="47">
        <v>20010</v>
      </c>
      <c r="G58" s="47">
        <v>1</v>
      </c>
      <c r="I58" s="51">
        <v>63211</v>
      </c>
      <c r="J58" s="51">
        <v>5</v>
      </c>
      <c r="K58" s="51">
        <f t="shared" si="0"/>
        <v>416</v>
      </c>
      <c r="L58" s="51">
        <v>53</v>
      </c>
    </row>
    <row r="59" spans="1:12" ht="12.5" x14ac:dyDescent="0.25">
      <c r="A59" s="48">
        <v>12102</v>
      </c>
      <c r="B59" s="49" t="s">
        <v>2237</v>
      </c>
      <c r="C59" s="50" t="s">
        <v>325</v>
      </c>
      <c r="D59" s="49" t="s">
        <v>326</v>
      </c>
      <c r="E59" s="51"/>
      <c r="F59" s="47">
        <v>20011</v>
      </c>
      <c r="G59" s="47">
        <v>3</v>
      </c>
      <c r="I59" s="51">
        <v>72423</v>
      </c>
      <c r="J59" s="51">
        <v>5</v>
      </c>
      <c r="K59" s="51">
        <f t="shared" si="0"/>
        <v>421</v>
      </c>
      <c r="L59" s="51">
        <v>54</v>
      </c>
    </row>
    <row r="60" spans="1:12" ht="12.5" x14ac:dyDescent="0.25">
      <c r="A60" s="48">
        <v>12103</v>
      </c>
      <c r="B60" s="49" t="s">
        <v>327</v>
      </c>
      <c r="C60" s="50" t="s">
        <v>328</v>
      </c>
      <c r="D60" s="49" t="s">
        <v>329</v>
      </c>
      <c r="E60" s="51"/>
      <c r="F60" s="47">
        <v>20012</v>
      </c>
      <c r="G60" s="47">
        <v>2</v>
      </c>
      <c r="I60" s="51">
        <v>72999</v>
      </c>
      <c r="J60" s="51">
        <v>5</v>
      </c>
      <c r="K60" s="51">
        <f t="shared" si="0"/>
        <v>426</v>
      </c>
      <c r="L60" s="51">
        <v>55</v>
      </c>
    </row>
    <row r="61" spans="1:12" ht="12.5" x14ac:dyDescent="0.25">
      <c r="A61" s="48">
        <v>12104</v>
      </c>
      <c r="B61" s="49" t="s">
        <v>2239</v>
      </c>
      <c r="C61" s="50" t="s">
        <v>334</v>
      </c>
      <c r="D61" s="49" t="s">
        <v>335</v>
      </c>
      <c r="E61" s="51"/>
      <c r="F61" s="47">
        <v>21100</v>
      </c>
      <c r="G61" s="47">
        <v>4</v>
      </c>
      <c r="I61" s="51">
        <v>73400</v>
      </c>
      <c r="J61" s="51">
        <v>5</v>
      </c>
      <c r="K61" s="51">
        <f t="shared" si="0"/>
        <v>431</v>
      </c>
      <c r="L61" s="51">
        <v>56</v>
      </c>
    </row>
    <row r="62" spans="1:12" ht="12.5" x14ac:dyDescent="0.25">
      <c r="A62" s="48">
        <v>12104</v>
      </c>
      <c r="B62" s="49" t="s">
        <v>2239</v>
      </c>
      <c r="C62" s="50" t="s">
        <v>330</v>
      </c>
      <c r="D62" s="49" t="s">
        <v>331</v>
      </c>
      <c r="E62" s="51"/>
      <c r="F62" s="47">
        <v>21101</v>
      </c>
      <c r="G62" s="47">
        <v>3</v>
      </c>
      <c r="I62" s="51">
        <v>74205</v>
      </c>
      <c r="J62" s="51">
        <v>5</v>
      </c>
      <c r="K62" s="51">
        <f t="shared" si="0"/>
        <v>436</v>
      </c>
      <c r="L62" s="51">
        <v>57</v>
      </c>
    </row>
    <row r="63" spans="1:12" ht="12.5" x14ac:dyDescent="0.25">
      <c r="A63" s="48">
        <v>12104</v>
      </c>
      <c r="B63" s="49" t="s">
        <v>2239</v>
      </c>
      <c r="C63" s="50" t="s">
        <v>338</v>
      </c>
      <c r="D63" s="49" t="s">
        <v>339</v>
      </c>
      <c r="E63" s="51"/>
      <c r="F63" s="47">
        <v>21102</v>
      </c>
      <c r="G63" s="47">
        <v>2</v>
      </c>
      <c r="I63" s="51">
        <v>75101</v>
      </c>
      <c r="J63" s="51">
        <v>5</v>
      </c>
      <c r="K63" s="51">
        <f t="shared" si="0"/>
        <v>441</v>
      </c>
      <c r="L63" s="51">
        <v>58</v>
      </c>
    </row>
    <row r="64" spans="1:12" ht="12.5" x14ac:dyDescent="0.25">
      <c r="A64" s="48">
        <v>12110</v>
      </c>
      <c r="B64" s="49" t="s">
        <v>350</v>
      </c>
      <c r="C64" s="50" t="s">
        <v>351</v>
      </c>
      <c r="D64" s="49" t="s">
        <v>352</v>
      </c>
      <c r="E64" s="51"/>
      <c r="F64" s="47">
        <v>21103</v>
      </c>
      <c r="G64" s="47">
        <v>1</v>
      </c>
      <c r="I64" s="51">
        <v>75211</v>
      </c>
      <c r="J64" s="51">
        <v>5</v>
      </c>
      <c r="K64" s="51">
        <f t="shared" si="0"/>
        <v>446</v>
      </c>
      <c r="L64" s="51">
        <v>59</v>
      </c>
    </row>
    <row r="65" spans="1:12" ht="12.5" x14ac:dyDescent="0.25">
      <c r="A65" s="48">
        <v>12110</v>
      </c>
      <c r="B65" s="49" t="s">
        <v>350</v>
      </c>
      <c r="C65" s="50" t="s">
        <v>346</v>
      </c>
      <c r="D65" s="49" t="s">
        <v>347</v>
      </c>
      <c r="E65" s="51"/>
      <c r="F65" s="47">
        <v>21109</v>
      </c>
      <c r="G65" s="47">
        <v>3</v>
      </c>
      <c r="I65" s="51">
        <v>83101</v>
      </c>
      <c r="J65" s="51">
        <v>5</v>
      </c>
      <c r="K65" s="51">
        <f t="shared" si="0"/>
        <v>451</v>
      </c>
      <c r="L65" s="51">
        <v>60</v>
      </c>
    </row>
    <row r="66" spans="1:12" ht="12.5" x14ac:dyDescent="0.25">
      <c r="A66" s="48">
        <v>12110</v>
      </c>
      <c r="B66" s="49" t="s">
        <v>350</v>
      </c>
      <c r="C66" s="50" t="s">
        <v>353</v>
      </c>
      <c r="D66" s="49" t="s">
        <v>354</v>
      </c>
      <c r="E66" s="51"/>
      <c r="F66" s="47">
        <v>21110</v>
      </c>
      <c r="G66" s="47">
        <v>7</v>
      </c>
      <c r="I66" s="51">
        <v>93101</v>
      </c>
      <c r="J66" s="51">
        <v>5</v>
      </c>
      <c r="K66" s="51">
        <f t="shared" si="0"/>
        <v>456</v>
      </c>
      <c r="L66" s="51">
        <v>61</v>
      </c>
    </row>
    <row r="67" spans="1:12" ht="12.5" x14ac:dyDescent="0.25">
      <c r="A67" s="48">
        <v>12200</v>
      </c>
      <c r="B67" s="49" t="s">
        <v>365</v>
      </c>
      <c r="C67" s="50" t="s">
        <v>366</v>
      </c>
      <c r="D67" s="49" t="s">
        <v>367</v>
      </c>
      <c r="E67" s="51"/>
      <c r="F67" s="47">
        <v>21111</v>
      </c>
      <c r="G67" s="47">
        <v>1</v>
      </c>
      <c r="I67" s="51">
        <v>94124</v>
      </c>
      <c r="J67" s="51">
        <v>5</v>
      </c>
      <c r="K67" s="51">
        <f t="shared" si="0"/>
        <v>461</v>
      </c>
      <c r="L67" s="51">
        <v>62</v>
      </c>
    </row>
    <row r="68" spans="1:12" ht="12.5" x14ac:dyDescent="0.25">
      <c r="A68" s="48">
        <v>12201</v>
      </c>
      <c r="B68" s="49" t="s">
        <v>368</v>
      </c>
      <c r="C68" s="50" t="s">
        <v>369</v>
      </c>
      <c r="D68" s="49" t="s">
        <v>370</v>
      </c>
      <c r="E68" s="51"/>
      <c r="F68" s="47">
        <v>21112</v>
      </c>
      <c r="G68" s="47">
        <v>2</v>
      </c>
      <c r="I68" s="51">
        <v>94203</v>
      </c>
      <c r="J68" s="51">
        <v>5</v>
      </c>
      <c r="K68" s="51">
        <f t="shared" si="0"/>
        <v>466</v>
      </c>
      <c r="L68" s="51">
        <v>63</v>
      </c>
    </row>
    <row r="69" spans="1:12" ht="12.5" x14ac:dyDescent="0.25">
      <c r="A69" s="48">
        <v>12201</v>
      </c>
      <c r="B69" s="49" t="s">
        <v>368</v>
      </c>
      <c r="C69" s="50" t="s">
        <v>371</v>
      </c>
      <c r="D69" s="49" t="s">
        <v>372</v>
      </c>
      <c r="E69" s="51"/>
      <c r="F69" s="47">
        <v>21120</v>
      </c>
      <c r="G69" s="47">
        <v>2</v>
      </c>
      <c r="I69" s="51">
        <v>10021</v>
      </c>
      <c r="J69" s="51">
        <v>4</v>
      </c>
      <c r="K69" s="51">
        <f t="shared" si="0"/>
        <v>470</v>
      </c>
      <c r="L69" s="51">
        <v>64</v>
      </c>
    </row>
    <row r="70" spans="1:12" ht="12.5" x14ac:dyDescent="0.25">
      <c r="A70" s="48">
        <v>12202</v>
      </c>
      <c r="B70" s="49" t="s">
        <v>373</v>
      </c>
      <c r="C70" s="50" t="s">
        <v>374</v>
      </c>
      <c r="D70" s="49" t="s">
        <v>375</v>
      </c>
      <c r="E70" s="51"/>
      <c r="F70" s="47">
        <v>21200</v>
      </c>
      <c r="G70" s="47">
        <v>1</v>
      </c>
      <c r="I70" s="51">
        <v>10022</v>
      </c>
      <c r="J70" s="51">
        <v>4</v>
      </c>
      <c r="K70" s="51">
        <f t="shared" si="0"/>
        <v>474</v>
      </c>
      <c r="L70" s="51">
        <v>65</v>
      </c>
    </row>
    <row r="71" spans="1:12" ht="12.5" x14ac:dyDescent="0.25">
      <c r="A71" s="48">
        <v>12203</v>
      </c>
      <c r="B71" s="49" t="s">
        <v>2241</v>
      </c>
      <c r="C71" s="50" t="s">
        <v>376</v>
      </c>
      <c r="D71" s="49" t="s">
        <v>377</v>
      </c>
      <c r="E71" s="51"/>
      <c r="F71" s="47">
        <v>21201</v>
      </c>
      <c r="G71" s="47">
        <v>1</v>
      </c>
      <c r="I71" s="51">
        <v>11101</v>
      </c>
      <c r="J71" s="51">
        <v>4</v>
      </c>
      <c r="K71" s="51">
        <f t="shared" si="0"/>
        <v>478</v>
      </c>
      <c r="L71" s="51">
        <v>66</v>
      </c>
    </row>
    <row r="72" spans="1:12" ht="12.5" x14ac:dyDescent="0.25">
      <c r="A72" s="48">
        <v>12203</v>
      </c>
      <c r="B72" s="49" t="s">
        <v>2241</v>
      </c>
      <c r="C72" s="50" t="s">
        <v>378</v>
      </c>
      <c r="D72" s="49" t="s">
        <v>379</v>
      </c>
      <c r="E72" s="51"/>
      <c r="F72" s="47">
        <v>21202</v>
      </c>
      <c r="G72" s="47">
        <v>1</v>
      </c>
      <c r="I72" s="51">
        <v>12013</v>
      </c>
      <c r="J72" s="51">
        <v>4</v>
      </c>
      <c r="K72" s="51">
        <f t="shared" ref="K72:K135" si="1">K71+J72</f>
        <v>482</v>
      </c>
      <c r="L72" s="51">
        <v>67</v>
      </c>
    </row>
    <row r="73" spans="1:12" ht="12.5" x14ac:dyDescent="0.25">
      <c r="A73" s="48">
        <v>13100</v>
      </c>
      <c r="B73" s="49" t="s">
        <v>307</v>
      </c>
      <c r="C73" s="50" t="s">
        <v>123</v>
      </c>
      <c r="D73" s="49" t="s">
        <v>124</v>
      </c>
      <c r="E73" s="51"/>
      <c r="F73" s="47">
        <v>21203</v>
      </c>
      <c r="G73" s="47">
        <v>1</v>
      </c>
      <c r="I73" s="51">
        <v>13200</v>
      </c>
      <c r="J73" s="51">
        <v>4</v>
      </c>
      <c r="K73" s="51">
        <f t="shared" si="1"/>
        <v>486</v>
      </c>
      <c r="L73" s="51">
        <v>68</v>
      </c>
    </row>
    <row r="74" spans="1:12" ht="12.5" x14ac:dyDescent="0.25">
      <c r="A74" s="48">
        <v>13100</v>
      </c>
      <c r="B74" s="49" t="s">
        <v>307</v>
      </c>
      <c r="C74" s="50" t="s">
        <v>308</v>
      </c>
      <c r="D74" s="49" t="s">
        <v>309</v>
      </c>
      <c r="E74" s="51"/>
      <c r="F74" s="47">
        <v>21210</v>
      </c>
      <c r="G74" s="47">
        <v>6</v>
      </c>
      <c r="I74" s="51">
        <v>14101</v>
      </c>
      <c r="J74" s="51">
        <v>4</v>
      </c>
      <c r="K74" s="51">
        <f t="shared" si="1"/>
        <v>490</v>
      </c>
      <c r="L74" s="51">
        <v>69</v>
      </c>
    </row>
    <row r="75" spans="1:12" ht="12.5" x14ac:dyDescent="0.25">
      <c r="A75" s="48">
        <v>13100</v>
      </c>
      <c r="B75" s="49" t="s">
        <v>307</v>
      </c>
      <c r="C75" s="50" t="s">
        <v>310</v>
      </c>
      <c r="D75" s="49" t="s">
        <v>311</v>
      </c>
      <c r="E75" s="51"/>
      <c r="F75" s="47">
        <v>21220</v>
      </c>
      <c r="G75" s="47">
        <v>3</v>
      </c>
      <c r="I75" s="51">
        <v>14103</v>
      </c>
      <c r="J75" s="51">
        <v>4</v>
      </c>
      <c r="K75" s="51">
        <f t="shared" si="1"/>
        <v>494</v>
      </c>
      <c r="L75" s="51">
        <v>70</v>
      </c>
    </row>
    <row r="76" spans="1:12" ht="12.5" x14ac:dyDescent="0.25">
      <c r="A76" s="48">
        <v>13100</v>
      </c>
      <c r="B76" s="49" t="s">
        <v>307</v>
      </c>
      <c r="C76" s="50" t="s">
        <v>296</v>
      </c>
      <c r="D76" s="49" t="s">
        <v>297</v>
      </c>
      <c r="E76" s="51"/>
      <c r="F76" s="47">
        <v>21223</v>
      </c>
      <c r="G76" s="47">
        <v>3</v>
      </c>
      <c r="I76" s="51">
        <v>21100</v>
      </c>
      <c r="J76" s="51">
        <v>4</v>
      </c>
      <c r="K76" s="51">
        <f t="shared" si="1"/>
        <v>498</v>
      </c>
      <c r="L76" s="51">
        <v>71</v>
      </c>
    </row>
    <row r="77" spans="1:12" ht="12.5" x14ac:dyDescent="0.25">
      <c r="A77" s="48">
        <v>13100</v>
      </c>
      <c r="B77" s="49" t="s">
        <v>307</v>
      </c>
      <c r="C77" s="50" t="s">
        <v>312</v>
      </c>
      <c r="D77" s="49" t="s">
        <v>313</v>
      </c>
      <c r="E77" s="51"/>
      <c r="F77" s="47">
        <v>21230</v>
      </c>
      <c r="G77" s="47">
        <v>2</v>
      </c>
      <c r="I77" s="51">
        <v>21399</v>
      </c>
      <c r="J77" s="51">
        <v>4</v>
      </c>
      <c r="K77" s="51">
        <f t="shared" si="1"/>
        <v>502</v>
      </c>
      <c r="L77" s="51">
        <v>72</v>
      </c>
    </row>
    <row r="78" spans="1:12" ht="12.5" x14ac:dyDescent="0.25">
      <c r="A78" s="48">
        <v>13101</v>
      </c>
      <c r="B78" s="49" t="s">
        <v>320</v>
      </c>
      <c r="C78" s="50" t="s">
        <v>126</v>
      </c>
      <c r="D78" s="49" t="s">
        <v>127</v>
      </c>
      <c r="E78" s="51"/>
      <c r="F78" s="47">
        <v>21231</v>
      </c>
      <c r="G78" s="47">
        <v>3</v>
      </c>
      <c r="I78" s="51">
        <v>22212</v>
      </c>
      <c r="J78" s="51">
        <v>4</v>
      </c>
      <c r="K78" s="51">
        <f t="shared" si="1"/>
        <v>506</v>
      </c>
      <c r="L78" s="51">
        <v>73</v>
      </c>
    </row>
    <row r="79" spans="1:12" ht="12.5" x14ac:dyDescent="0.25">
      <c r="A79" s="48">
        <v>13101</v>
      </c>
      <c r="B79" s="49" t="s">
        <v>320</v>
      </c>
      <c r="C79" s="50" t="s">
        <v>321</v>
      </c>
      <c r="D79" s="49" t="s">
        <v>322</v>
      </c>
      <c r="E79" s="51"/>
      <c r="F79" s="47">
        <v>21232</v>
      </c>
      <c r="G79" s="47">
        <v>1</v>
      </c>
      <c r="I79" s="51">
        <v>22301</v>
      </c>
      <c r="J79" s="51">
        <v>4</v>
      </c>
      <c r="K79" s="51">
        <f t="shared" si="1"/>
        <v>510</v>
      </c>
      <c r="L79" s="51">
        <v>74</v>
      </c>
    </row>
    <row r="80" spans="1:12" ht="12.5" x14ac:dyDescent="0.25">
      <c r="A80" s="48">
        <v>13102</v>
      </c>
      <c r="B80" s="49" t="s">
        <v>419</v>
      </c>
      <c r="C80" s="50" t="s">
        <v>420</v>
      </c>
      <c r="D80" s="49" t="s">
        <v>421</v>
      </c>
      <c r="E80" s="51"/>
      <c r="F80" s="47">
        <v>21234</v>
      </c>
      <c r="G80" s="47">
        <v>1</v>
      </c>
      <c r="I80" s="51">
        <v>22311</v>
      </c>
      <c r="J80" s="51">
        <v>4</v>
      </c>
      <c r="K80" s="51">
        <f t="shared" si="1"/>
        <v>514</v>
      </c>
      <c r="L80" s="51">
        <v>75</v>
      </c>
    </row>
    <row r="81" spans="1:12" ht="12.5" x14ac:dyDescent="0.25">
      <c r="A81" s="48">
        <v>13110</v>
      </c>
      <c r="B81" s="49" t="s">
        <v>340</v>
      </c>
      <c r="C81" s="50" t="s">
        <v>341</v>
      </c>
      <c r="D81" s="49" t="s">
        <v>342</v>
      </c>
      <c r="E81" s="51"/>
      <c r="F81" s="47">
        <v>21300</v>
      </c>
      <c r="G81" s="47">
        <v>2</v>
      </c>
      <c r="I81" s="51">
        <v>31200</v>
      </c>
      <c r="J81" s="51">
        <v>4</v>
      </c>
      <c r="K81" s="51">
        <f t="shared" si="1"/>
        <v>518</v>
      </c>
      <c r="L81" s="51">
        <v>76</v>
      </c>
    </row>
    <row r="82" spans="1:12" ht="12.5" x14ac:dyDescent="0.25">
      <c r="A82" s="48">
        <v>13111</v>
      </c>
      <c r="B82" s="49" t="s">
        <v>2240</v>
      </c>
      <c r="C82" s="50" t="s">
        <v>343</v>
      </c>
      <c r="D82" s="49" t="s">
        <v>344</v>
      </c>
      <c r="E82" s="51"/>
      <c r="F82" s="47">
        <v>21301</v>
      </c>
      <c r="G82" s="47">
        <v>2</v>
      </c>
      <c r="I82" s="51">
        <v>33102</v>
      </c>
      <c r="J82" s="51">
        <v>4</v>
      </c>
      <c r="K82" s="51">
        <f t="shared" si="1"/>
        <v>522</v>
      </c>
      <c r="L82" s="51">
        <v>77</v>
      </c>
    </row>
    <row r="83" spans="1:12" ht="12.5" x14ac:dyDescent="0.25">
      <c r="A83" s="48">
        <v>13112</v>
      </c>
      <c r="B83" s="49" t="s">
        <v>345</v>
      </c>
      <c r="C83" s="50" t="s">
        <v>346</v>
      </c>
      <c r="D83" s="49" t="s">
        <v>347</v>
      </c>
      <c r="E83" s="51"/>
      <c r="F83" s="47">
        <v>21310</v>
      </c>
      <c r="G83" s="47">
        <v>2</v>
      </c>
      <c r="I83" s="51">
        <v>41220</v>
      </c>
      <c r="J83" s="51">
        <v>4</v>
      </c>
      <c r="K83" s="51">
        <f t="shared" si="1"/>
        <v>526</v>
      </c>
      <c r="L83" s="51">
        <v>78</v>
      </c>
    </row>
    <row r="84" spans="1:12" ht="12.5" x14ac:dyDescent="0.25">
      <c r="A84" s="48">
        <v>13112</v>
      </c>
      <c r="B84" s="49" t="s">
        <v>345</v>
      </c>
      <c r="C84" s="50" t="s">
        <v>348</v>
      </c>
      <c r="D84" s="49" t="s">
        <v>349</v>
      </c>
      <c r="E84" s="51"/>
      <c r="F84" s="47">
        <v>21311</v>
      </c>
      <c r="G84" s="47">
        <v>2</v>
      </c>
      <c r="I84" s="51">
        <v>41300</v>
      </c>
      <c r="J84" s="51">
        <v>4</v>
      </c>
      <c r="K84" s="51">
        <f t="shared" si="1"/>
        <v>530</v>
      </c>
      <c r="L84" s="51">
        <v>79</v>
      </c>
    </row>
    <row r="85" spans="1:12" ht="12.5" x14ac:dyDescent="0.25">
      <c r="A85" s="48">
        <v>13200</v>
      </c>
      <c r="B85" s="49" t="s">
        <v>380</v>
      </c>
      <c r="C85" s="50" t="s">
        <v>381</v>
      </c>
      <c r="D85" s="49" t="s">
        <v>382</v>
      </c>
      <c r="E85" s="51"/>
      <c r="F85" s="47">
        <v>21320</v>
      </c>
      <c r="G85" s="47">
        <v>2</v>
      </c>
      <c r="I85" s="51">
        <v>42202</v>
      </c>
      <c r="J85" s="51">
        <v>4</v>
      </c>
      <c r="K85" s="51">
        <f t="shared" si="1"/>
        <v>534</v>
      </c>
      <c r="L85" s="51">
        <v>80</v>
      </c>
    </row>
    <row r="86" spans="1:12" ht="12.5" x14ac:dyDescent="0.25">
      <c r="A86" s="48">
        <v>14100</v>
      </c>
      <c r="B86" s="49" t="s">
        <v>383</v>
      </c>
      <c r="C86" s="50" t="s">
        <v>355</v>
      </c>
      <c r="D86" s="49" t="s">
        <v>356</v>
      </c>
      <c r="E86" s="51"/>
      <c r="F86" s="47">
        <v>21321</v>
      </c>
      <c r="G86" s="47">
        <v>2</v>
      </c>
      <c r="I86" s="51">
        <v>43100</v>
      </c>
      <c r="J86" s="51">
        <v>4</v>
      </c>
      <c r="K86" s="51">
        <f t="shared" si="1"/>
        <v>538</v>
      </c>
      <c r="L86" s="51">
        <v>81</v>
      </c>
    </row>
    <row r="87" spans="1:12" ht="12.5" x14ac:dyDescent="0.25">
      <c r="A87" s="48">
        <v>14100</v>
      </c>
      <c r="B87" s="49" t="s">
        <v>383</v>
      </c>
      <c r="C87" s="50" t="s">
        <v>357</v>
      </c>
      <c r="D87" s="49" t="s">
        <v>358</v>
      </c>
      <c r="E87" s="51"/>
      <c r="F87" s="47">
        <v>21322</v>
      </c>
      <c r="G87" s="47">
        <v>1</v>
      </c>
      <c r="I87" s="51">
        <v>53124</v>
      </c>
      <c r="J87" s="51">
        <v>4</v>
      </c>
      <c r="K87" s="51">
        <f t="shared" si="1"/>
        <v>542</v>
      </c>
      <c r="L87" s="51">
        <v>82</v>
      </c>
    </row>
    <row r="88" spans="1:12" ht="12.5" x14ac:dyDescent="0.25">
      <c r="A88" s="48">
        <v>14100</v>
      </c>
      <c r="B88" s="49" t="s">
        <v>383</v>
      </c>
      <c r="C88" s="50" t="s">
        <v>359</v>
      </c>
      <c r="D88" s="49" t="s">
        <v>360</v>
      </c>
      <c r="E88" s="51"/>
      <c r="F88" s="47">
        <v>21330</v>
      </c>
      <c r="G88" s="47">
        <v>1</v>
      </c>
      <c r="I88" s="51">
        <v>60031</v>
      </c>
      <c r="J88" s="51">
        <v>4</v>
      </c>
      <c r="K88" s="51">
        <f t="shared" si="1"/>
        <v>546</v>
      </c>
      <c r="L88" s="51">
        <v>83</v>
      </c>
    </row>
    <row r="89" spans="1:12" ht="12.5" x14ac:dyDescent="0.25">
      <c r="A89" s="48">
        <v>14100</v>
      </c>
      <c r="B89" s="49" t="s">
        <v>383</v>
      </c>
      <c r="C89" s="50" t="s">
        <v>359</v>
      </c>
      <c r="D89" s="49" t="s">
        <v>360</v>
      </c>
      <c r="E89" s="51"/>
      <c r="F89" s="47">
        <v>21331</v>
      </c>
      <c r="G89" s="47">
        <v>1</v>
      </c>
      <c r="I89" s="51">
        <v>64101</v>
      </c>
      <c r="J89" s="51">
        <v>4</v>
      </c>
      <c r="K89" s="51">
        <f t="shared" si="1"/>
        <v>550</v>
      </c>
      <c r="L89" s="51">
        <v>84</v>
      </c>
    </row>
    <row r="90" spans="1:12" ht="12.5" x14ac:dyDescent="0.25">
      <c r="A90" s="48">
        <v>14100</v>
      </c>
      <c r="B90" s="49" t="s">
        <v>383</v>
      </c>
      <c r="C90" s="50" t="s">
        <v>384</v>
      </c>
      <c r="D90" s="49" t="s">
        <v>385</v>
      </c>
      <c r="E90" s="51"/>
      <c r="F90" s="47">
        <v>21332</v>
      </c>
      <c r="G90" s="47">
        <v>1</v>
      </c>
      <c r="I90" s="51">
        <v>64321</v>
      </c>
      <c r="J90" s="51">
        <v>4</v>
      </c>
      <c r="K90" s="51">
        <f t="shared" si="1"/>
        <v>554</v>
      </c>
      <c r="L90" s="51">
        <v>85</v>
      </c>
    </row>
    <row r="91" spans="1:12" ht="12.5" x14ac:dyDescent="0.25">
      <c r="A91" s="48">
        <v>14100</v>
      </c>
      <c r="B91" s="49" t="s">
        <v>383</v>
      </c>
      <c r="C91" s="50" t="s">
        <v>386</v>
      </c>
      <c r="D91" s="49" t="s">
        <v>387</v>
      </c>
      <c r="E91" s="51"/>
      <c r="F91" s="47">
        <v>21390</v>
      </c>
      <c r="G91" s="47">
        <v>1</v>
      </c>
      <c r="I91" s="51">
        <v>65109</v>
      </c>
      <c r="J91" s="51">
        <v>4</v>
      </c>
      <c r="K91" s="51">
        <f t="shared" si="1"/>
        <v>558</v>
      </c>
      <c r="L91" s="51">
        <v>86</v>
      </c>
    </row>
    <row r="92" spans="1:12" ht="12.5" x14ac:dyDescent="0.25">
      <c r="A92" s="48">
        <v>14100</v>
      </c>
      <c r="B92" s="49" t="s">
        <v>383</v>
      </c>
      <c r="C92" s="50" t="s">
        <v>388</v>
      </c>
      <c r="D92" s="49" t="s">
        <v>389</v>
      </c>
      <c r="E92" s="51"/>
      <c r="F92" s="47">
        <v>21399</v>
      </c>
      <c r="G92" s="47">
        <v>4</v>
      </c>
      <c r="I92" s="51">
        <v>65211</v>
      </c>
      <c r="J92" s="51">
        <v>4</v>
      </c>
      <c r="K92" s="51">
        <f t="shared" si="1"/>
        <v>562</v>
      </c>
      <c r="L92" s="51">
        <v>87</v>
      </c>
    </row>
    <row r="93" spans="1:12" ht="12.5" x14ac:dyDescent="0.25">
      <c r="A93" s="48">
        <v>14100</v>
      </c>
      <c r="B93" s="49" t="s">
        <v>383</v>
      </c>
      <c r="C93" s="50" t="s">
        <v>390</v>
      </c>
      <c r="D93" s="49" t="s">
        <v>391</v>
      </c>
      <c r="E93" s="51"/>
      <c r="F93" s="47">
        <v>22100</v>
      </c>
      <c r="G93" s="47">
        <v>5</v>
      </c>
      <c r="I93" s="51">
        <v>65311</v>
      </c>
      <c r="J93" s="51">
        <v>4</v>
      </c>
      <c r="K93" s="51">
        <f t="shared" si="1"/>
        <v>566</v>
      </c>
      <c r="L93" s="51">
        <v>88</v>
      </c>
    </row>
    <row r="94" spans="1:12" ht="12.5" x14ac:dyDescent="0.25">
      <c r="A94" s="48">
        <v>14100</v>
      </c>
      <c r="B94" s="49" t="s">
        <v>383</v>
      </c>
      <c r="C94" s="50" t="s">
        <v>353</v>
      </c>
      <c r="D94" s="49" t="s">
        <v>354</v>
      </c>
      <c r="E94" s="51"/>
      <c r="F94" s="47">
        <v>22101</v>
      </c>
      <c r="G94" s="47">
        <v>2</v>
      </c>
      <c r="I94" s="51">
        <v>72021</v>
      </c>
      <c r="J94" s="51">
        <v>4</v>
      </c>
      <c r="K94" s="51">
        <f t="shared" si="1"/>
        <v>570</v>
      </c>
      <c r="L94" s="51">
        <v>89</v>
      </c>
    </row>
    <row r="95" spans="1:12" ht="12.5" x14ac:dyDescent="0.25">
      <c r="A95" s="48">
        <v>14101</v>
      </c>
      <c r="B95" s="49" t="s">
        <v>392</v>
      </c>
      <c r="C95" s="50" t="s">
        <v>393</v>
      </c>
      <c r="D95" s="49" t="s">
        <v>394</v>
      </c>
      <c r="E95" s="51"/>
      <c r="F95" s="47">
        <v>22110</v>
      </c>
      <c r="G95" s="47">
        <v>3</v>
      </c>
      <c r="I95" s="51">
        <v>73301</v>
      </c>
      <c r="J95" s="51">
        <v>4</v>
      </c>
      <c r="K95" s="51">
        <f t="shared" si="1"/>
        <v>574</v>
      </c>
      <c r="L95" s="51">
        <v>90</v>
      </c>
    </row>
    <row r="96" spans="1:12" ht="12.5" x14ac:dyDescent="0.25">
      <c r="A96" s="48">
        <v>14101</v>
      </c>
      <c r="B96" s="49" t="s">
        <v>392</v>
      </c>
      <c r="C96" s="50" t="s">
        <v>395</v>
      </c>
      <c r="D96" s="49" t="s">
        <v>396</v>
      </c>
      <c r="E96" s="51"/>
      <c r="F96" s="47">
        <v>22111</v>
      </c>
      <c r="G96" s="47">
        <v>1</v>
      </c>
      <c r="I96" s="51">
        <v>75201</v>
      </c>
      <c r="J96" s="51">
        <v>4</v>
      </c>
      <c r="K96" s="51">
        <f t="shared" si="1"/>
        <v>578</v>
      </c>
      <c r="L96" s="51">
        <v>91</v>
      </c>
    </row>
    <row r="97" spans="1:12" ht="12.5" x14ac:dyDescent="0.25">
      <c r="A97" s="48">
        <v>14101</v>
      </c>
      <c r="B97" s="49" t="s">
        <v>392</v>
      </c>
      <c r="C97" s="50" t="s">
        <v>397</v>
      </c>
      <c r="D97" s="49" t="s">
        <v>398</v>
      </c>
      <c r="E97" s="51"/>
      <c r="F97" s="47">
        <v>22112</v>
      </c>
      <c r="G97" s="47">
        <v>3</v>
      </c>
      <c r="I97" s="51">
        <v>83100</v>
      </c>
      <c r="J97" s="51">
        <v>4</v>
      </c>
      <c r="K97" s="51">
        <f t="shared" si="1"/>
        <v>582</v>
      </c>
      <c r="L97" s="51">
        <v>92</v>
      </c>
    </row>
    <row r="98" spans="1:12" ht="12.5" x14ac:dyDescent="0.25">
      <c r="A98" s="48">
        <v>14101</v>
      </c>
      <c r="B98" s="49" t="s">
        <v>392</v>
      </c>
      <c r="C98" s="50" t="s">
        <v>399</v>
      </c>
      <c r="D98" s="49" t="s">
        <v>400</v>
      </c>
      <c r="E98" s="51"/>
      <c r="F98" s="47">
        <v>22113</v>
      </c>
      <c r="G98" s="47">
        <v>1</v>
      </c>
      <c r="I98" s="51">
        <v>90011</v>
      </c>
      <c r="J98" s="51">
        <v>4</v>
      </c>
      <c r="K98" s="51">
        <f t="shared" si="1"/>
        <v>586</v>
      </c>
      <c r="L98" s="51">
        <v>93</v>
      </c>
    </row>
    <row r="99" spans="1:12" ht="12.5" x14ac:dyDescent="0.25">
      <c r="A99" s="48">
        <v>14102</v>
      </c>
      <c r="B99" s="49" t="s">
        <v>401</v>
      </c>
      <c r="C99" s="50" t="s">
        <v>402</v>
      </c>
      <c r="D99" s="49" t="s">
        <v>403</v>
      </c>
      <c r="E99" s="51"/>
      <c r="F99" s="47">
        <v>22114</v>
      </c>
      <c r="G99" s="47">
        <v>2</v>
      </c>
      <c r="I99" s="51">
        <v>92100</v>
      </c>
      <c r="J99" s="51">
        <v>4</v>
      </c>
      <c r="K99" s="51">
        <f t="shared" si="1"/>
        <v>590</v>
      </c>
      <c r="L99" s="51">
        <v>94</v>
      </c>
    </row>
    <row r="100" spans="1:12" ht="12.5" x14ac:dyDescent="0.25">
      <c r="A100" s="48">
        <v>14103</v>
      </c>
      <c r="B100" s="49" t="s">
        <v>2238</v>
      </c>
      <c r="C100" s="50" t="s">
        <v>330</v>
      </c>
      <c r="D100" s="49" t="s">
        <v>331</v>
      </c>
      <c r="E100" s="51"/>
      <c r="F100" s="47">
        <v>22210</v>
      </c>
      <c r="G100" s="47">
        <v>1</v>
      </c>
      <c r="I100" s="51">
        <v>94105</v>
      </c>
      <c r="J100" s="51">
        <v>4</v>
      </c>
      <c r="K100" s="51">
        <f t="shared" si="1"/>
        <v>594</v>
      </c>
      <c r="L100" s="51">
        <v>95</v>
      </c>
    </row>
    <row r="101" spans="1:12" ht="12.5" x14ac:dyDescent="0.25">
      <c r="A101" s="48">
        <v>14103</v>
      </c>
      <c r="B101" s="49" t="s">
        <v>2238</v>
      </c>
      <c r="C101" s="50" t="s">
        <v>332</v>
      </c>
      <c r="D101" s="49" t="s">
        <v>333</v>
      </c>
      <c r="E101" s="51"/>
      <c r="F101" s="47">
        <v>22211</v>
      </c>
      <c r="G101" s="47">
        <v>1</v>
      </c>
      <c r="I101" s="51">
        <v>94110</v>
      </c>
      <c r="J101" s="51">
        <v>4</v>
      </c>
      <c r="K101" s="51">
        <f t="shared" si="1"/>
        <v>598</v>
      </c>
      <c r="L101" s="51">
        <v>96</v>
      </c>
    </row>
    <row r="102" spans="1:12" ht="12.5" x14ac:dyDescent="0.25">
      <c r="A102" s="48">
        <v>14103</v>
      </c>
      <c r="B102" s="49" t="s">
        <v>2238</v>
      </c>
      <c r="C102" s="50" t="s">
        <v>404</v>
      </c>
      <c r="D102" s="49" t="s">
        <v>405</v>
      </c>
      <c r="E102" s="51"/>
      <c r="F102" s="47">
        <v>22212</v>
      </c>
      <c r="G102" s="47">
        <v>4</v>
      </c>
      <c r="I102" s="51">
        <v>94121</v>
      </c>
      <c r="J102" s="51">
        <v>4</v>
      </c>
      <c r="K102" s="51">
        <f t="shared" si="1"/>
        <v>602</v>
      </c>
      <c r="L102" s="51">
        <v>97</v>
      </c>
    </row>
    <row r="103" spans="1:12" ht="12.5" x14ac:dyDescent="0.25">
      <c r="A103" s="48">
        <v>14103</v>
      </c>
      <c r="B103" s="49" t="s">
        <v>2238</v>
      </c>
      <c r="C103" s="50" t="s">
        <v>332</v>
      </c>
      <c r="D103" s="49" t="s">
        <v>333</v>
      </c>
      <c r="E103" s="51"/>
      <c r="F103" s="47">
        <v>22213</v>
      </c>
      <c r="G103" s="47">
        <v>1</v>
      </c>
      <c r="I103" s="51">
        <v>94202</v>
      </c>
      <c r="J103" s="51">
        <v>4</v>
      </c>
      <c r="K103" s="51">
        <f t="shared" si="1"/>
        <v>606</v>
      </c>
      <c r="L103" s="51">
        <v>98</v>
      </c>
    </row>
    <row r="104" spans="1:12" ht="12.5" x14ac:dyDescent="0.25">
      <c r="A104" s="48">
        <v>14110</v>
      </c>
      <c r="B104" s="49" t="s">
        <v>443</v>
      </c>
      <c r="C104" s="50" t="s">
        <v>444</v>
      </c>
      <c r="D104" s="49" t="s">
        <v>445</v>
      </c>
      <c r="E104" s="51"/>
      <c r="F104" s="47">
        <v>22214</v>
      </c>
      <c r="G104" s="47">
        <v>3</v>
      </c>
      <c r="I104" s="51">
        <v>94210</v>
      </c>
      <c r="J104" s="51">
        <v>4</v>
      </c>
      <c r="K104" s="51">
        <f t="shared" si="1"/>
        <v>610</v>
      </c>
      <c r="L104" s="51">
        <v>99</v>
      </c>
    </row>
    <row r="105" spans="1:12" ht="12.5" x14ac:dyDescent="0.25">
      <c r="A105" s="48">
        <v>14110</v>
      </c>
      <c r="B105" s="49" t="s">
        <v>443</v>
      </c>
      <c r="C105" s="50" t="s">
        <v>446</v>
      </c>
      <c r="D105" s="49" t="s">
        <v>447</v>
      </c>
      <c r="E105" s="51"/>
      <c r="F105" s="47">
        <v>22220</v>
      </c>
      <c r="G105" s="47">
        <v>3</v>
      </c>
      <c r="I105" s="51">
        <v>95105</v>
      </c>
      <c r="J105" s="51">
        <v>4</v>
      </c>
      <c r="K105" s="51">
        <f t="shared" si="1"/>
        <v>614</v>
      </c>
      <c r="L105" s="51">
        <v>100</v>
      </c>
    </row>
    <row r="106" spans="1:12" ht="12.5" x14ac:dyDescent="0.25">
      <c r="A106" s="48">
        <v>14110</v>
      </c>
      <c r="B106" s="49" t="s">
        <v>443</v>
      </c>
      <c r="C106" s="50" t="s">
        <v>363</v>
      </c>
      <c r="D106" s="49" t="s">
        <v>364</v>
      </c>
      <c r="E106" s="51"/>
      <c r="F106" s="47">
        <v>22221</v>
      </c>
      <c r="G106" s="47">
        <v>1</v>
      </c>
      <c r="I106" s="51">
        <v>95109</v>
      </c>
      <c r="J106" s="51">
        <v>4</v>
      </c>
      <c r="K106" s="51">
        <f t="shared" si="1"/>
        <v>618</v>
      </c>
      <c r="L106" s="51">
        <v>101</v>
      </c>
    </row>
    <row r="107" spans="1:12" ht="12.5" x14ac:dyDescent="0.25">
      <c r="A107" s="48">
        <v>14111</v>
      </c>
      <c r="B107" s="49" t="s">
        <v>406</v>
      </c>
      <c r="C107" s="50" t="s">
        <v>407</v>
      </c>
      <c r="D107" s="49" t="s">
        <v>408</v>
      </c>
      <c r="E107" s="51"/>
      <c r="F107" s="47">
        <v>22222</v>
      </c>
      <c r="G107" s="47">
        <v>1</v>
      </c>
      <c r="I107" s="51">
        <v>10011</v>
      </c>
      <c r="J107" s="51">
        <v>3</v>
      </c>
      <c r="K107" s="51">
        <f t="shared" si="1"/>
        <v>621</v>
      </c>
      <c r="L107" s="51">
        <v>102</v>
      </c>
    </row>
    <row r="108" spans="1:12" ht="12.5" x14ac:dyDescent="0.25">
      <c r="A108" s="48">
        <v>14112</v>
      </c>
      <c r="B108" s="49" t="s">
        <v>409</v>
      </c>
      <c r="C108" s="50" t="s">
        <v>410</v>
      </c>
      <c r="D108" s="49" t="s">
        <v>411</v>
      </c>
      <c r="E108" s="51"/>
      <c r="F108" s="47">
        <v>22230</v>
      </c>
      <c r="G108" s="47">
        <v>1</v>
      </c>
      <c r="I108" s="51">
        <v>10020</v>
      </c>
      <c r="J108" s="51">
        <v>3</v>
      </c>
      <c r="K108" s="51">
        <f t="shared" si="1"/>
        <v>624</v>
      </c>
      <c r="L108" s="51">
        <v>103</v>
      </c>
    </row>
    <row r="109" spans="1:12" ht="12.5" x14ac:dyDescent="0.25">
      <c r="A109" s="48">
        <v>14112</v>
      </c>
      <c r="B109" s="49" t="s">
        <v>409</v>
      </c>
      <c r="C109" s="50" t="s">
        <v>412</v>
      </c>
      <c r="D109" s="49" t="s">
        <v>413</v>
      </c>
      <c r="E109" s="51"/>
      <c r="F109" s="47">
        <v>22231</v>
      </c>
      <c r="G109" s="47">
        <v>3</v>
      </c>
      <c r="I109" s="51">
        <v>12104</v>
      </c>
      <c r="J109" s="51">
        <v>3</v>
      </c>
      <c r="K109" s="51">
        <f t="shared" si="1"/>
        <v>627</v>
      </c>
      <c r="L109" s="51">
        <v>104</v>
      </c>
    </row>
    <row r="110" spans="1:12" ht="12.5" x14ac:dyDescent="0.25">
      <c r="A110" s="48">
        <v>14200</v>
      </c>
      <c r="B110" s="49" t="s">
        <v>414</v>
      </c>
      <c r="C110" s="50" t="s">
        <v>415</v>
      </c>
      <c r="D110" s="49" t="s">
        <v>416</v>
      </c>
      <c r="E110" s="51"/>
      <c r="F110" s="47">
        <v>22233</v>
      </c>
      <c r="G110" s="47">
        <v>1</v>
      </c>
      <c r="I110" s="51">
        <v>12110</v>
      </c>
      <c r="J110" s="51">
        <v>3</v>
      </c>
      <c r="K110" s="51">
        <f t="shared" si="1"/>
        <v>630</v>
      </c>
      <c r="L110" s="51">
        <v>105</v>
      </c>
    </row>
    <row r="111" spans="1:12" ht="12.5" x14ac:dyDescent="0.25">
      <c r="A111" s="48">
        <v>14200</v>
      </c>
      <c r="B111" s="49" t="s">
        <v>414</v>
      </c>
      <c r="C111" s="50" t="s">
        <v>417</v>
      </c>
      <c r="D111" s="49" t="s">
        <v>418</v>
      </c>
      <c r="E111" s="51"/>
      <c r="F111" s="47">
        <v>22300</v>
      </c>
      <c r="G111" s="47">
        <v>5</v>
      </c>
      <c r="I111" s="51">
        <v>14110</v>
      </c>
      <c r="J111" s="51">
        <v>3</v>
      </c>
      <c r="K111" s="51">
        <f t="shared" si="1"/>
        <v>633</v>
      </c>
      <c r="L111" s="51">
        <v>106</v>
      </c>
    </row>
    <row r="112" spans="1:12" ht="12.5" x14ac:dyDescent="0.25">
      <c r="A112" s="48">
        <v>14200</v>
      </c>
      <c r="B112" s="49" t="s">
        <v>414</v>
      </c>
      <c r="C112" s="50" t="s">
        <v>366</v>
      </c>
      <c r="D112" s="49" t="s">
        <v>367</v>
      </c>
      <c r="E112" s="51"/>
      <c r="F112" s="47">
        <v>22301</v>
      </c>
      <c r="G112" s="47">
        <v>4</v>
      </c>
      <c r="I112" s="51">
        <v>14200</v>
      </c>
      <c r="J112" s="51">
        <v>3</v>
      </c>
      <c r="K112" s="51">
        <f t="shared" si="1"/>
        <v>636</v>
      </c>
      <c r="L112" s="51">
        <v>107</v>
      </c>
    </row>
    <row r="113" spans="1:12" ht="12.5" x14ac:dyDescent="0.25">
      <c r="A113" s="48">
        <v>14201</v>
      </c>
      <c r="B113" s="49" t="s">
        <v>422</v>
      </c>
      <c r="C113" s="50" t="s">
        <v>417</v>
      </c>
      <c r="D113" s="49" t="s">
        <v>418</v>
      </c>
      <c r="E113" s="51"/>
      <c r="F113" s="47">
        <v>22302</v>
      </c>
      <c r="G113" s="47">
        <v>2</v>
      </c>
      <c r="I113" s="51">
        <v>14301</v>
      </c>
      <c r="J113" s="51">
        <v>3</v>
      </c>
      <c r="K113" s="51">
        <f t="shared" si="1"/>
        <v>639</v>
      </c>
      <c r="L113" s="51">
        <v>108</v>
      </c>
    </row>
    <row r="114" spans="1:12" ht="12.5" x14ac:dyDescent="0.25">
      <c r="A114" s="48">
        <v>14201</v>
      </c>
      <c r="B114" s="49" t="s">
        <v>422</v>
      </c>
      <c r="C114" s="50" t="s">
        <v>423</v>
      </c>
      <c r="D114" s="49" t="s">
        <v>424</v>
      </c>
      <c r="E114" s="51"/>
      <c r="F114" s="47">
        <v>22303</v>
      </c>
      <c r="G114" s="47">
        <v>1</v>
      </c>
      <c r="I114" s="51">
        <v>20011</v>
      </c>
      <c r="J114" s="51">
        <v>3</v>
      </c>
      <c r="K114" s="51">
        <f t="shared" si="1"/>
        <v>642</v>
      </c>
      <c r="L114" s="51">
        <v>109</v>
      </c>
    </row>
    <row r="115" spans="1:12" ht="12.5" x14ac:dyDescent="0.25">
      <c r="A115" s="48">
        <v>14201</v>
      </c>
      <c r="B115" s="49" t="s">
        <v>422</v>
      </c>
      <c r="C115" s="50" t="s">
        <v>425</v>
      </c>
      <c r="D115" s="49" t="s">
        <v>426</v>
      </c>
      <c r="E115" s="51"/>
      <c r="F115" s="47">
        <v>22310</v>
      </c>
      <c r="G115" s="47">
        <v>5</v>
      </c>
      <c r="I115" s="51">
        <v>21101</v>
      </c>
      <c r="J115" s="51">
        <v>3</v>
      </c>
      <c r="K115" s="51">
        <f t="shared" si="1"/>
        <v>645</v>
      </c>
      <c r="L115" s="51">
        <v>110</v>
      </c>
    </row>
    <row r="116" spans="1:12" ht="12.5" x14ac:dyDescent="0.25">
      <c r="A116" s="48">
        <v>14201</v>
      </c>
      <c r="B116" s="49" t="s">
        <v>422</v>
      </c>
      <c r="C116" s="50" t="s">
        <v>427</v>
      </c>
      <c r="D116" s="49" t="s">
        <v>428</v>
      </c>
      <c r="E116" s="51"/>
      <c r="F116" s="47">
        <v>22311</v>
      </c>
      <c r="G116" s="47">
        <v>4</v>
      </c>
      <c r="I116" s="51">
        <v>21109</v>
      </c>
      <c r="J116" s="51">
        <v>3</v>
      </c>
      <c r="K116" s="51">
        <f t="shared" si="1"/>
        <v>648</v>
      </c>
      <c r="L116" s="51">
        <v>111</v>
      </c>
    </row>
    <row r="117" spans="1:12" ht="12.5" x14ac:dyDescent="0.25">
      <c r="A117" s="48">
        <v>14201</v>
      </c>
      <c r="B117" s="49" t="s">
        <v>422</v>
      </c>
      <c r="C117" s="50" t="s">
        <v>429</v>
      </c>
      <c r="D117" s="49" t="s">
        <v>430</v>
      </c>
      <c r="E117" s="51"/>
      <c r="F117" s="47">
        <v>22312</v>
      </c>
      <c r="G117" s="47">
        <v>1</v>
      </c>
      <c r="I117" s="51">
        <v>21220</v>
      </c>
      <c r="J117" s="51">
        <v>3</v>
      </c>
      <c r="K117" s="51">
        <f t="shared" si="1"/>
        <v>651</v>
      </c>
      <c r="L117" s="51">
        <v>112</v>
      </c>
    </row>
    <row r="118" spans="1:12" ht="12.5" x14ac:dyDescent="0.25">
      <c r="A118" s="48">
        <v>14201</v>
      </c>
      <c r="B118" s="49" t="s">
        <v>422</v>
      </c>
      <c r="C118" s="50" t="s">
        <v>431</v>
      </c>
      <c r="D118" s="49" t="s">
        <v>432</v>
      </c>
      <c r="E118" s="51"/>
      <c r="F118" s="47">
        <v>22313</v>
      </c>
      <c r="G118" s="47">
        <v>1</v>
      </c>
      <c r="I118" s="51">
        <v>21223</v>
      </c>
      <c r="J118" s="51">
        <v>3</v>
      </c>
      <c r="K118" s="51">
        <f t="shared" si="1"/>
        <v>654</v>
      </c>
      <c r="L118" s="51">
        <v>113</v>
      </c>
    </row>
    <row r="119" spans="1:12" ht="12.5" x14ac:dyDescent="0.25">
      <c r="A119" s="48">
        <v>14202</v>
      </c>
      <c r="B119" s="49" t="s">
        <v>2242</v>
      </c>
      <c r="C119" s="50" t="s">
        <v>433</v>
      </c>
      <c r="D119" s="49" t="s">
        <v>434</v>
      </c>
      <c r="E119" s="51"/>
      <c r="F119" s="47">
        <v>30010</v>
      </c>
      <c r="G119" s="47">
        <v>1</v>
      </c>
      <c r="I119" s="51">
        <v>21231</v>
      </c>
      <c r="J119" s="51">
        <v>3</v>
      </c>
      <c r="K119" s="51">
        <f t="shared" si="1"/>
        <v>657</v>
      </c>
      <c r="L119" s="51">
        <v>114</v>
      </c>
    </row>
    <row r="120" spans="1:12" ht="12.5" x14ac:dyDescent="0.25">
      <c r="A120" s="48">
        <v>14300</v>
      </c>
      <c r="B120" s="49" t="s">
        <v>435</v>
      </c>
      <c r="C120" s="50" t="s">
        <v>436</v>
      </c>
      <c r="D120" s="49" t="s">
        <v>437</v>
      </c>
      <c r="E120" s="51"/>
      <c r="F120" s="47">
        <v>31100</v>
      </c>
      <c r="G120" s="47">
        <v>17</v>
      </c>
      <c r="I120" s="51">
        <v>22110</v>
      </c>
      <c r="J120" s="51">
        <v>3</v>
      </c>
      <c r="K120" s="51">
        <f t="shared" si="1"/>
        <v>660</v>
      </c>
      <c r="L120" s="51">
        <v>115</v>
      </c>
    </row>
    <row r="121" spans="1:12" ht="12.5" x14ac:dyDescent="0.25">
      <c r="A121" s="48">
        <v>14301</v>
      </c>
      <c r="B121" s="49" t="s">
        <v>438</v>
      </c>
      <c r="C121" s="50" t="s">
        <v>439</v>
      </c>
      <c r="D121" s="49" t="s">
        <v>440</v>
      </c>
      <c r="E121" s="51"/>
      <c r="F121" s="47">
        <v>31101</v>
      </c>
      <c r="G121" s="47">
        <v>3</v>
      </c>
      <c r="I121" s="51">
        <v>22112</v>
      </c>
      <c r="J121" s="51">
        <v>3</v>
      </c>
      <c r="K121" s="51">
        <f t="shared" si="1"/>
        <v>663</v>
      </c>
      <c r="L121" s="51">
        <v>116</v>
      </c>
    </row>
    <row r="122" spans="1:12" ht="12.5" x14ac:dyDescent="0.25">
      <c r="A122" s="48">
        <v>14301</v>
      </c>
      <c r="B122" s="49" t="s">
        <v>438</v>
      </c>
      <c r="C122" s="50" t="s">
        <v>332</v>
      </c>
      <c r="D122" s="49" t="s">
        <v>333</v>
      </c>
      <c r="E122" s="51"/>
      <c r="F122" s="47">
        <v>31102</v>
      </c>
      <c r="G122" s="47">
        <v>1</v>
      </c>
      <c r="I122" s="51">
        <v>22214</v>
      </c>
      <c r="J122" s="51">
        <v>3</v>
      </c>
      <c r="K122" s="51">
        <f t="shared" si="1"/>
        <v>666</v>
      </c>
      <c r="L122" s="51">
        <v>117</v>
      </c>
    </row>
    <row r="123" spans="1:12" ht="12.5" x14ac:dyDescent="0.25">
      <c r="A123" s="48">
        <v>14301</v>
      </c>
      <c r="B123" s="49" t="s">
        <v>438</v>
      </c>
      <c r="C123" s="50" t="s">
        <v>441</v>
      </c>
      <c r="D123" s="49" t="s">
        <v>442</v>
      </c>
      <c r="E123" s="51"/>
      <c r="F123" s="47">
        <v>31103</v>
      </c>
      <c r="G123" s="47">
        <v>2</v>
      </c>
      <c r="I123" s="51">
        <v>22220</v>
      </c>
      <c r="J123" s="51">
        <v>3</v>
      </c>
      <c r="K123" s="51">
        <f t="shared" si="1"/>
        <v>669</v>
      </c>
      <c r="L123" s="51">
        <v>118</v>
      </c>
    </row>
    <row r="124" spans="1:12" ht="12.5" x14ac:dyDescent="0.25">
      <c r="A124" s="48">
        <v>14400</v>
      </c>
      <c r="B124" s="49" t="s">
        <v>461</v>
      </c>
      <c r="C124" s="50" t="s">
        <v>462</v>
      </c>
      <c r="D124" s="49" t="s">
        <v>463</v>
      </c>
      <c r="E124" s="51"/>
      <c r="F124" s="47">
        <v>31110</v>
      </c>
      <c r="G124" s="47">
        <v>5</v>
      </c>
      <c r="I124" s="51">
        <v>22231</v>
      </c>
      <c r="J124" s="51">
        <v>3</v>
      </c>
      <c r="K124" s="51">
        <f t="shared" si="1"/>
        <v>672</v>
      </c>
      <c r="L124" s="51">
        <v>119</v>
      </c>
    </row>
    <row r="125" spans="1:12" ht="12.5" x14ac:dyDescent="0.25">
      <c r="A125" s="48">
        <v>14401</v>
      </c>
      <c r="B125" s="49" t="s">
        <v>464</v>
      </c>
      <c r="C125" s="50" t="s">
        <v>465</v>
      </c>
      <c r="D125" s="49" t="s">
        <v>466</v>
      </c>
      <c r="E125" s="51"/>
      <c r="F125" s="47">
        <v>31111</v>
      </c>
      <c r="G125" s="47">
        <v>1</v>
      </c>
      <c r="I125" s="51">
        <v>31101</v>
      </c>
      <c r="J125" s="51">
        <v>3</v>
      </c>
      <c r="K125" s="51">
        <f t="shared" si="1"/>
        <v>675</v>
      </c>
      <c r="L125" s="51">
        <v>120</v>
      </c>
    </row>
    <row r="126" spans="1:12" ht="12.5" x14ac:dyDescent="0.25">
      <c r="A126" s="48">
        <v>14401</v>
      </c>
      <c r="B126" s="49" t="s">
        <v>464</v>
      </c>
      <c r="C126" s="50" t="s">
        <v>467</v>
      </c>
      <c r="D126" s="49" t="s">
        <v>468</v>
      </c>
      <c r="E126" s="51"/>
      <c r="F126" s="47">
        <v>31112</v>
      </c>
      <c r="G126" s="47">
        <v>2</v>
      </c>
      <c r="I126" s="51">
        <v>31209</v>
      </c>
      <c r="J126" s="51">
        <v>3</v>
      </c>
      <c r="K126" s="51">
        <f t="shared" si="1"/>
        <v>678</v>
      </c>
      <c r="L126" s="51">
        <v>121</v>
      </c>
    </row>
    <row r="127" spans="1:12" ht="12.5" x14ac:dyDescent="0.25">
      <c r="A127" s="48">
        <v>14402</v>
      </c>
      <c r="B127" s="49" t="s">
        <v>2245</v>
      </c>
      <c r="C127" s="50" t="s">
        <v>469</v>
      </c>
      <c r="D127" s="49" t="s">
        <v>470</v>
      </c>
      <c r="E127" s="51"/>
      <c r="F127" s="47">
        <v>31120</v>
      </c>
      <c r="G127" s="47">
        <v>2</v>
      </c>
      <c r="I127" s="51">
        <v>32102</v>
      </c>
      <c r="J127" s="51">
        <v>3</v>
      </c>
      <c r="K127" s="51">
        <f t="shared" si="1"/>
        <v>681</v>
      </c>
      <c r="L127" s="51">
        <v>122</v>
      </c>
    </row>
    <row r="128" spans="1:12" ht="12.5" x14ac:dyDescent="0.25">
      <c r="A128" s="48">
        <v>14403</v>
      </c>
      <c r="B128" s="49" t="s">
        <v>471</v>
      </c>
      <c r="C128" s="50" t="s">
        <v>472</v>
      </c>
      <c r="D128" s="49" t="s">
        <v>473</v>
      </c>
      <c r="E128" s="51"/>
      <c r="F128" s="47">
        <v>31121</v>
      </c>
      <c r="G128" s="47">
        <v>1</v>
      </c>
      <c r="I128" s="51">
        <v>32103</v>
      </c>
      <c r="J128" s="51">
        <v>3</v>
      </c>
      <c r="K128" s="51">
        <f t="shared" si="1"/>
        <v>684</v>
      </c>
      <c r="L128" s="51">
        <v>123</v>
      </c>
    </row>
    <row r="129" spans="1:12" ht="12.5" x14ac:dyDescent="0.25">
      <c r="A129" s="48">
        <v>14403</v>
      </c>
      <c r="B129" s="49" t="s">
        <v>471</v>
      </c>
      <c r="C129" s="50" t="s">
        <v>462</v>
      </c>
      <c r="D129" s="49" t="s">
        <v>463</v>
      </c>
      <c r="E129" s="51"/>
      <c r="F129" s="47">
        <v>31200</v>
      </c>
      <c r="G129" s="47">
        <v>4</v>
      </c>
      <c r="I129" s="51">
        <v>40019</v>
      </c>
      <c r="J129" s="51">
        <v>3</v>
      </c>
      <c r="K129" s="51">
        <f t="shared" si="1"/>
        <v>687</v>
      </c>
      <c r="L129" s="51">
        <v>124</v>
      </c>
    </row>
    <row r="130" spans="1:12" ht="12.5" x14ac:dyDescent="0.25">
      <c r="A130" s="48">
        <v>14404</v>
      </c>
      <c r="B130" s="49" t="s">
        <v>474</v>
      </c>
      <c r="C130" s="50" t="s">
        <v>475</v>
      </c>
      <c r="D130" s="49" t="s">
        <v>476</v>
      </c>
      <c r="E130" s="51"/>
      <c r="F130" s="47">
        <v>31202</v>
      </c>
      <c r="G130" s="47">
        <v>5</v>
      </c>
      <c r="I130" s="51">
        <v>40020</v>
      </c>
      <c r="J130" s="51">
        <v>3</v>
      </c>
      <c r="K130" s="51">
        <f t="shared" si="1"/>
        <v>690</v>
      </c>
      <c r="L130" s="51">
        <v>125</v>
      </c>
    </row>
    <row r="131" spans="1:12" ht="12.5" x14ac:dyDescent="0.25">
      <c r="A131" s="48">
        <v>14404</v>
      </c>
      <c r="B131" s="49" t="s">
        <v>474</v>
      </c>
      <c r="C131" s="50" t="s">
        <v>477</v>
      </c>
      <c r="D131" s="49" t="s">
        <v>478</v>
      </c>
      <c r="E131" s="51"/>
      <c r="F131" s="47">
        <v>31203</v>
      </c>
      <c r="G131" s="47">
        <v>1</v>
      </c>
      <c r="I131" s="51">
        <v>40030</v>
      </c>
      <c r="J131" s="51">
        <v>3</v>
      </c>
      <c r="K131" s="51">
        <f t="shared" si="1"/>
        <v>693</v>
      </c>
      <c r="L131" s="51">
        <v>126</v>
      </c>
    </row>
    <row r="132" spans="1:12" ht="12.5" x14ac:dyDescent="0.25">
      <c r="A132" s="48">
        <v>14405</v>
      </c>
      <c r="B132" s="49" t="s">
        <v>479</v>
      </c>
      <c r="C132" s="50" t="s">
        <v>477</v>
      </c>
      <c r="D132" s="49" t="s">
        <v>478</v>
      </c>
      <c r="E132" s="51"/>
      <c r="F132" s="47">
        <v>31209</v>
      </c>
      <c r="G132" s="47">
        <v>3</v>
      </c>
      <c r="I132" s="51">
        <v>41201</v>
      </c>
      <c r="J132" s="51">
        <v>3</v>
      </c>
      <c r="K132" s="51">
        <f t="shared" si="1"/>
        <v>696</v>
      </c>
      <c r="L132" s="51">
        <v>127</v>
      </c>
    </row>
    <row r="133" spans="1:12" ht="12.5" x14ac:dyDescent="0.25">
      <c r="A133" s="48">
        <v>20010</v>
      </c>
      <c r="B133" s="49" t="s">
        <v>148</v>
      </c>
      <c r="C133" s="50" t="s">
        <v>149</v>
      </c>
      <c r="D133" s="49" t="s">
        <v>150</v>
      </c>
      <c r="E133" s="51"/>
      <c r="F133" s="47">
        <v>31300</v>
      </c>
      <c r="G133" s="47">
        <v>1</v>
      </c>
      <c r="I133" s="51">
        <v>41400</v>
      </c>
      <c r="J133" s="51">
        <v>3</v>
      </c>
      <c r="K133" s="51">
        <f t="shared" si="1"/>
        <v>699</v>
      </c>
      <c r="L133" s="51">
        <v>128</v>
      </c>
    </row>
    <row r="134" spans="1:12" ht="12.5" x14ac:dyDescent="0.25">
      <c r="A134" s="48">
        <v>20011</v>
      </c>
      <c r="B134" s="49" t="s">
        <v>151</v>
      </c>
      <c r="C134" s="50" t="s">
        <v>149</v>
      </c>
      <c r="D134" s="49" t="s">
        <v>150</v>
      </c>
      <c r="E134" s="51"/>
      <c r="F134" s="47">
        <v>31301</v>
      </c>
      <c r="G134" s="47">
        <v>1</v>
      </c>
      <c r="I134" s="51">
        <v>41403</v>
      </c>
      <c r="J134" s="51">
        <v>3</v>
      </c>
      <c r="K134" s="51">
        <f t="shared" si="1"/>
        <v>702</v>
      </c>
      <c r="L134" s="51">
        <v>129</v>
      </c>
    </row>
    <row r="135" spans="1:12" ht="12.5" x14ac:dyDescent="0.25">
      <c r="A135" s="48">
        <v>20011</v>
      </c>
      <c r="B135" s="49" t="s">
        <v>151</v>
      </c>
      <c r="C135" s="50" t="s">
        <v>152</v>
      </c>
      <c r="D135" s="49" t="s">
        <v>153</v>
      </c>
      <c r="E135" s="51"/>
      <c r="F135" s="47">
        <v>31303</v>
      </c>
      <c r="G135" s="47">
        <v>8</v>
      </c>
      <c r="I135" s="51">
        <v>41406</v>
      </c>
      <c r="J135" s="51">
        <v>3</v>
      </c>
      <c r="K135" s="51">
        <f t="shared" si="1"/>
        <v>705</v>
      </c>
      <c r="L135" s="51">
        <v>130</v>
      </c>
    </row>
    <row r="136" spans="1:12" ht="12.5" x14ac:dyDescent="0.25">
      <c r="A136" s="48">
        <v>20011</v>
      </c>
      <c r="B136" s="49" t="s">
        <v>151</v>
      </c>
      <c r="C136" s="50" t="s">
        <v>154</v>
      </c>
      <c r="D136" s="49" t="s">
        <v>155</v>
      </c>
      <c r="E136" s="51"/>
      <c r="F136" s="47">
        <v>32100</v>
      </c>
      <c r="G136" s="47">
        <v>1</v>
      </c>
      <c r="I136" s="51">
        <v>42101</v>
      </c>
      <c r="J136" s="51">
        <v>3</v>
      </c>
      <c r="K136" s="51">
        <f t="shared" ref="K136:K199" si="2">K135+J136</f>
        <v>708</v>
      </c>
      <c r="L136" s="51">
        <v>131</v>
      </c>
    </row>
    <row r="137" spans="1:12" ht="12.5" x14ac:dyDescent="0.25">
      <c r="A137" s="48">
        <v>20012</v>
      </c>
      <c r="B137" s="49" t="s">
        <v>156</v>
      </c>
      <c r="C137" s="50" t="s">
        <v>157</v>
      </c>
      <c r="D137" s="49" t="s">
        <v>158</v>
      </c>
      <c r="E137" s="51"/>
      <c r="F137" s="47">
        <v>32101</v>
      </c>
      <c r="G137" s="47">
        <v>2</v>
      </c>
      <c r="I137" s="51">
        <v>42200</v>
      </c>
      <c r="J137" s="51">
        <v>3</v>
      </c>
      <c r="K137" s="51">
        <f t="shared" si="2"/>
        <v>711</v>
      </c>
      <c r="L137" s="51">
        <v>132</v>
      </c>
    </row>
    <row r="138" spans="1:12" ht="12.5" x14ac:dyDescent="0.25">
      <c r="A138" s="48">
        <v>20012</v>
      </c>
      <c r="B138" s="49" t="s">
        <v>156</v>
      </c>
      <c r="C138" s="50" t="s">
        <v>159</v>
      </c>
      <c r="D138" s="49" t="s">
        <v>160</v>
      </c>
      <c r="E138" s="51"/>
      <c r="F138" s="47">
        <v>32102</v>
      </c>
      <c r="G138" s="47">
        <v>3</v>
      </c>
      <c r="I138" s="51">
        <v>42201</v>
      </c>
      <c r="J138" s="51">
        <v>3</v>
      </c>
      <c r="K138" s="51">
        <f t="shared" si="2"/>
        <v>714</v>
      </c>
      <c r="L138" s="51">
        <v>133</v>
      </c>
    </row>
    <row r="139" spans="1:12" ht="12.5" x14ac:dyDescent="0.25">
      <c r="A139" s="48">
        <v>21100</v>
      </c>
      <c r="B139" s="49" t="s">
        <v>480</v>
      </c>
      <c r="C139" s="50" t="s">
        <v>481</v>
      </c>
      <c r="D139" s="49" t="s">
        <v>482</v>
      </c>
      <c r="E139" s="51"/>
      <c r="F139" s="47">
        <v>32103</v>
      </c>
      <c r="G139" s="47">
        <v>3</v>
      </c>
      <c r="I139" s="51">
        <v>42204</v>
      </c>
      <c r="J139" s="51">
        <v>3</v>
      </c>
      <c r="K139" s="51">
        <f t="shared" si="2"/>
        <v>717</v>
      </c>
      <c r="L139" s="51">
        <v>134</v>
      </c>
    </row>
    <row r="140" spans="1:12" ht="12.5" x14ac:dyDescent="0.25">
      <c r="A140" s="48">
        <v>21100</v>
      </c>
      <c r="B140" s="49" t="s">
        <v>480</v>
      </c>
      <c r="C140" s="50" t="s">
        <v>483</v>
      </c>
      <c r="D140" s="49" t="s">
        <v>484</v>
      </c>
      <c r="E140" s="51"/>
      <c r="F140" s="47">
        <v>32104</v>
      </c>
      <c r="G140" s="47">
        <v>2</v>
      </c>
      <c r="I140" s="51">
        <v>43200</v>
      </c>
      <c r="J140" s="51">
        <v>3</v>
      </c>
      <c r="K140" s="51">
        <f t="shared" si="2"/>
        <v>720</v>
      </c>
      <c r="L140" s="51">
        <v>135</v>
      </c>
    </row>
    <row r="141" spans="1:12" ht="12.5" x14ac:dyDescent="0.25">
      <c r="A141" s="48">
        <v>21100</v>
      </c>
      <c r="B141" s="49" t="s">
        <v>480</v>
      </c>
      <c r="C141" s="50" t="s">
        <v>485</v>
      </c>
      <c r="D141" s="49" t="s">
        <v>486</v>
      </c>
      <c r="E141" s="51"/>
      <c r="F141" s="47">
        <v>32110</v>
      </c>
      <c r="G141" s="47">
        <v>1</v>
      </c>
      <c r="I141" s="51">
        <v>44101</v>
      </c>
      <c r="J141" s="51">
        <v>3</v>
      </c>
      <c r="K141" s="51">
        <f t="shared" si="2"/>
        <v>723</v>
      </c>
      <c r="L141" s="51">
        <v>136</v>
      </c>
    </row>
    <row r="142" spans="1:12" ht="12.5" x14ac:dyDescent="0.25">
      <c r="A142" s="48">
        <v>21100</v>
      </c>
      <c r="B142" s="49" t="s">
        <v>480</v>
      </c>
      <c r="C142" s="50" t="s">
        <v>487</v>
      </c>
      <c r="D142" s="49" t="s">
        <v>488</v>
      </c>
      <c r="E142" s="51"/>
      <c r="F142" s="47">
        <v>32111</v>
      </c>
      <c r="G142" s="47">
        <v>1</v>
      </c>
      <c r="I142" s="51">
        <v>51111</v>
      </c>
      <c r="J142" s="51">
        <v>3</v>
      </c>
      <c r="K142" s="51">
        <f t="shared" si="2"/>
        <v>726</v>
      </c>
      <c r="L142" s="51">
        <v>137</v>
      </c>
    </row>
    <row r="143" spans="1:12" ht="12.5" x14ac:dyDescent="0.25">
      <c r="A143" s="48">
        <v>21101</v>
      </c>
      <c r="B143" s="49" t="s">
        <v>489</v>
      </c>
      <c r="C143" s="50" t="s">
        <v>481</v>
      </c>
      <c r="D143" s="49" t="s">
        <v>482</v>
      </c>
      <c r="E143" s="51"/>
      <c r="F143" s="47">
        <v>32112</v>
      </c>
      <c r="G143" s="47">
        <v>1</v>
      </c>
      <c r="I143" s="51">
        <v>52111</v>
      </c>
      <c r="J143" s="51">
        <v>3</v>
      </c>
      <c r="K143" s="51">
        <f t="shared" si="2"/>
        <v>729</v>
      </c>
      <c r="L143" s="51">
        <v>138</v>
      </c>
    </row>
    <row r="144" spans="1:12" ht="12.5" x14ac:dyDescent="0.25">
      <c r="A144" s="48">
        <v>21101</v>
      </c>
      <c r="B144" s="49" t="s">
        <v>489</v>
      </c>
      <c r="C144" s="50" t="s">
        <v>487</v>
      </c>
      <c r="D144" s="49" t="s">
        <v>488</v>
      </c>
      <c r="E144" s="51"/>
      <c r="F144" s="47">
        <v>32120</v>
      </c>
      <c r="G144" s="47">
        <v>1</v>
      </c>
      <c r="I144" s="51">
        <v>52114</v>
      </c>
      <c r="J144" s="51">
        <v>3</v>
      </c>
      <c r="K144" s="51">
        <f t="shared" si="2"/>
        <v>732</v>
      </c>
      <c r="L144" s="51">
        <v>139</v>
      </c>
    </row>
    <row r="145" spans="1:12" ht="12.5" x14ac:dyDescent="0.25">
      <c r="A145" s="48">
        <v>21101</v>
      </c>
      <c r="B145" s="49" t="s">
        <v>489</v>
      </c>
      <c r="C145" s="50" t="s">
        <v>490</v>
      </c>
      <c r="D145" s="49" t="s">
        <v>489</v>
      </c>
      <c r="E145" s="51"/>
      <c r="F145" s="47">
        <v>32121</v>
      </c>
      <c r="G145" s="47">
        <v>5</v>
      </c>
      <c r="I145" s="51">
        <v>54100</v>
      </c>
      <c r="J145" s="51">
        <v>3</v>
      </c>
      <c r="K145" s="51">
        <f t="shared" si="2"/>
        <v>735</v>
      </c>
      <c r="L145" s="51">
        <v>140</v>
      </c>
    </row>
    <row r="146" spans="1:12" ht="12.5" x14ac:dyDescent="0.25">
      <c r="A146" s="48">
        <v>21102</v>
      </c>
      <c r="B146" s="49" t="s">
        <v>491</v>
      </c>
      <c r="C146" s="50" t="s">
        <v>492</v>
      </c>
      <c r="D146" s="49" t="s">
        <v>493</v>
      </c>
      <c r="E146" s="51"/>
      <c r="F146" s="47">
        <v>32122</v>
      </c>
      <c r="G146" s="47">
        <v>1</v>
      </c>
      <c r="I146" s="51">
        <v>60020</v>
      </c>
      <c r="J146" s="51">
        <v>3</v>
      </c>
      <c r="K146" s="51">
        <f t="shared" si="2"/>
        <v>738</v>
      </c>
      <c r="L146" s="51">
        <v>141</v>
      </c>
    </row>
    <row r="147" spans="1:12" ht="12.5" x14ac:dyDescent="0.25">
      <c r="A147" s="48">
        <v>21102</v>
      </c>
      <c r="B147" s="49" t="s">
        <v>491</v>
      </c>
      <c r="C147" s="50" t="s">
        <v>494</v>
      </c>
      <c r="D147" s="49" t="s">
        <v>495</v>
      </c>
      <c r="E147" s="51"/>
      <c r="F147" s="47">
        <v>32123</v>
      </c>
      <c r="G147" s="47">
        <v>2</v>
      </c>
      <c r="I147" s="51">
        <v>62100</v>
      </c>
      <c r="J147" s="51">
        <v>3</v>
      </c>
      <c r="K147" s="51">
        <f t="shared" si="2"/>
        <v>741</v>
      </c>
      <c r="L147" s="51">
        <v>142</v>
      </c>
    </row>
    <row r="148" spans="1:12" ht="12.5" x14ac:dyDescent="0.25">
      <c r="A148" s="48">
        <v>21103</v>
      </c>
      <c r="B148" s="49" t="s">
        <v>496</v>
      </c>
      <c r="C148" s="50" t="s">
        <v>487</v>
      </c>
      <c r="D148" s="49" t="s">
        <v>488</v>
      </c>
      <c r="E148" s="51"/>
      <c r="F148" s="47">
        <v>32129</v>
      </c>
      <c r="G148" s="47">
        <v>6</v>
      </c>
      <c r="I148" s="51">
        <v>62201</v>
      </c>
      <c r="J148" s="51">
        <v>3</v>
      </c>
      <c r="K148" s="51">
        <f t="shared" si="2"/>
        <v>744</v>
      </c>
      <c r="L148" s="51">
        <v>143</v>
      </c>
    </row>
    <row r="149" spans="1:12" ht="12.5" x14ac:dyDescent="0.25">
      <c r="A149" s="48">
        <v>21109</v>
      </c>
      <c r="B149" s="49" t="s">
        <v>497</v>
      </c>
      <c r="C149" s="50" t="s">
        <v>498</v>
      </c>
      <c r="D149" s="49" t="s">
        <v>499</v>
      </c>
      <c r="E149" s="51"/>
      <c r="F149" s="47">
        <v>32200</v>
      </c>
      <c r="G149" s="47">
        <v>1</v>
      </c>
      <c r="I149" s="51">
        <v>64100</v>
      </c>
      <c r="J149" s="51">
        <v>3</v>
      </c>
      <c r="K149" s="51">
        <f t="shared" si="2"/>
        <v>747</v>
      </c>
      <c r="L149" s="51">
        <v>144</v>
      </c>
    </row>
    <row r="150" spans="1:12" ht="12.5" x14ac:dyDescent="0.25">
      <c r="A150" s="48">
        <v>21109</v>
      </c>
      <c r="B150" s="49" t="s">
        <v>497</v>
      </c>
      <c r="C150" s="50" t="s">
        <v>500</v>
      </c>
      <c r="D150" s="49" t="s">
        <v>501</v>
      </c>
      <c r="E150" s="51"/>
      <c r="F150" s="47">
        <v>32201</v>
      </c>
      <c r="G150" s="47">
        <v>2</v>
      </c>
      <c r="I150" s="51">
        <v>64311</v>
      </c>
      <c r="J150" s="51">
        <v>3</v>
      </c>
      <c r="K150" s="51">
        <f t="shared" si="2"/>
        <v>750</v>
      </c>
      <c r="L150" s="51">
        <v>145</v>
      </c>
    </row>
    <row r="151" spans="1:12" ht="12.5" x14ac:dyDescent="0.25">
      <c r="A151" s="48">
        <v>21109</v>
      </c>
      <c r="B151" s="49" t="s">
        <v>497</v>
      </c>
      <c r="C151" s="50" t="s">
        <v>502</v>
      </c>
      <c r="D151" s="49" t="s">
        <v>503</v>
      </c>
      <c r="E151" s="51"/>
      <c r="F151" s="47">
        <v>33100</v>
      </c>
      <c r="G151" s="47">
        <v>1</v>
      </c>
      <c r="I151" s="51">
        <v>64401</v>
      </c>
      <c r="J151" s="51">
        <v>3</v>
      </c>
      <c r="K151" s="51">
        <f t="shared" si="2"/>
        <v>753</v>
      </c>
      <c r="L151" s="51">
        <v>146</v>
      </c>
    </row>
    <row r="152" spans="1:12" ht="12.5" x14ac:dyDescent="0.25">
      <c r="A152" s="48">
        <v>21110</v>
      </c>
      <c r="B152" s="49" t="s">
        <v>504</v>
      </c>
      <c r="C152" s="50" t="s">
        <v>505</v>
      </c>
      <c r="D152" s="49" t="s">
        <v>506</v>
      </c>
      <c r="E152" s="51"/>
      <c r="F152" s="47">
        <v>33102</v>
      </c>
      <c r="G152" s="47">
        <v>4</v>
      </c>
      <c r="I152" s="51">
        <v>70012</v>
      </c>
      <c r="J152" s="51">
        <v>3</v>
      </c>
      <c r="K152" s="51">
        <f t="shared" si="2"/>
        <v>756</v>
      </c>
      <c r="L152" s="51">
        <v>147</v>
      </c>
    </row>
    <row r="153" spans="1:12" ht="12.5" x14ac:dyDescent="0.25">
      <c r="A153" s="48">
        <v>21110</v>
      </c>
      <c r="B153" s="49" t="s">
        <v>504</v>
      </c>
      <c r="C153" s="50" t="s">
        <v>507</v>
      </c>
      <c r="D153" s="49" t="s">
        <v>508</v>
      </c>
      <c r="E153" s="51"/>
      <c r="F153" s="47">
        <v>33103</v>
      </c>
      <c r="G153" s="47">
        <v>9</v>
      </c>
      <c r="I153" s="51">
        <v>72100</v>
      </c>
      <c r="J153" s="51">
        <v>3</v>
      </c>
      <c r="K153" s="51">
        <f t="shared" si="2"/>
        <v>759</v>
      </c>
      <c r="L153" s="51">
        <v>148</v>
      </c>
    </row>
    <row r="154" spans="1:12" ht="12.5" x14ac:dyDescent="0.25">
      <c r="A154" s="48">
        <v>21110</v>
      </c>
      <c r="B154" s="49" t="s">
        <v>504</v>
      </c>
      <c r="C154" s="50" t="s">
        <v>498</v>
      </c>
      <c r="D154" s="49" t="s">
        <v>499</v>
      </c>
      <c r="E154" s="51"/>
      <c r="F154" s="47">
        <v>33109</v>
      </c>
      <c r="G154" s="47">
        <v>5</v>
      </c>
      <c r="I154" s="51">
        <v>72104</v>
      </c>
      <c r="J154" s="51">
        <v>3</v>
      </c>
      <c r="K154" s="51">
        <f t="shared" si="2"/>
        <v>762</v>
      </c>
      <c r="L154" s="51">
        <v>149</v>
      </c>
    </row>
    <row r="155" spans="1:12" ht="12.5" x14ac:dyDescent="0.25">
      <c r="A155" s="48">
        <v>21110</v>
      </c>
      <c r="B155" s="49" t="s">
        <v>504</v>
      </c>
      <c r="C155" s="50" t="s">
        <v>509</v>
      </c>
      <c r="D155" s="49" t="s">
        <v>510</v>
      </c>
      <c r="E155" s="51"/>
      <c r="F155" s="47">
        <v>40010</v>
      </c>
      <c r="G155" s="47">
        <v>1</v>
      </c>
      <c r="I155" s="51">
        <v>72320</v>
      </c>
      <c r="J155" s="51">
        <v>3</v>
      </c>
      <c r="K155" s="51">
        <f t="shared" si="2"/>
        <v>765</v>
      </c>
      <c r="L155" s="51">
        <v>150</v>
      </c>
    </row>
    <row r="156" spans="1:12" ht="12.5" x14ac:dyDescent="0.25">
      <c r="A156" s="48">
        <v>21110</v>
      </c>
      <c r="B156" s="49" t="s">
        <v>504</v>
      </c>
      <c r="C156" s="50" t="s">
        <v>511</v>
      </c>
      <c r="D156" s="49" t="s">
        <v>512</v>
      </c>
      <c r="E156" s="51"/>
      <c r="F156" s="47">
        <v>40011</v>
      </c>
      <c r="G156" s="47">
        <v>1</v>
      </c>
      <c r="I156" s="51">
        <v>72400</v>
      </c>
      <c r="J156" s="51">
        <v>3</v>
      </c>
      <c r="K156" s="51">
        <f t="shared" si="2"/>
        <v>768</v>
      </c>
      <c r="L156" s="51">
        <v>151</v>
      </c>
    </row>
    <row r="157" spans="1:12" ht="12.5" x14ac:dyDescent="0.25">
      <c r="A157" s="48">
        <v>21110</v>
      </c>
      <c r="B157" s="49" t="s">
        <v>504</v>
      </c>
      <c r="C157" s="50" t="s">
        <v>513</v>
      </c>
      <c r="D157" s="49" t="s">
        <v>514</v>
      </c>
      <c r="E157" s="51"/>
      <c r="F157" s="47">
        <v>40012</v>
      </c>
      <c r="G157" s="47">
        <v>1</v>
      </c>
      <c r="I157" s="51">
        <v>72500</v>
      </c>
      <c r="J157" s="51">
        <v>3</v>
      </c>
      <c r="K157" s="51">
        <f t="shared" si="2"/>
        <v>771</v>
      </c>
      <c r="L157" s="51">
        <v>152</v>
      </c>
    </row>
    <row r="158" spans="1:12" ht="12.5" x14ac:dyDescent="0.25">
      <c r="A158" s="48">
        <v>21110</v>
      </c>
      <c r="B158" s="49" t="s">
        <v>504</v>
      </c>
      <c r="C158" s="50" t="s">
        <v>515</v>
      </c>
      <c r="D158" s="49" t="s">
        <v>516</v>
      </c>
      <c r="E158" s="51"/>
      <c r="F158" s="47">
        <v>40019</v>
      </c>
      <c r="G158" s="47">
        <v>3</v>
      </c>
      <c r="I158" s="51">
        <v>73102</v>
      </c>
      <c r="J158" s="51">
        <v>3</v>
      </c>
      <c r="K158" s="51">
        <f t="shared" si="2"/>
        <v>774</v>
      </c>
      <c r="L158" s="51">
        <v>153</v>
      </c>
    </row>
    <row r="159" spans="1:12" ht="12.5" x14ac:dyDescent="0.25">
      <c r="A159" s="48">
        <v>21111</v>
      </c>
      <c r="B159" s="49" t="s">
        <v>517</v>
      </c>
      <c r="C159" s="50" t="s">
        <v>518</v>
      </c>
      <c r="D159" s="49" t="s">
        <v>519</v>
      </c>
      <c r="E159" s="51"/>
      <c r="F159" s="47">
        <v>40020</v>
      </c>
      <c r="G159" s="47">
        <v>3</v>
      </c>
      <c r="I159" s="51">
        <v>73113</v>
      </c>
      <c r="J159" s="51">
        <v>3</v>
      </c>
      <c r="K159" s="51">
        <f t="shared" si="2"/>
        <v>777</v>
      </c>
      <c r="L159" s="51">
        <v>154</v>
      </c>
    </row>
    <row r="160" spans="1:12" ht="12.5" x14ac:dyDescent="0.25">
      <c r="A160" s="48">
        <v>21112</v>
      </c>
      <c r="B160" s="49" t="s">
        <v>520</v>
      </c>
      <c r="C160" s="50" t="s">
        <v>521</v>
      </c>
      <c r="D160" s="49" t="s">
        <v>522</v>
      </c>
      <c r="E160" s="51"/>
      <c r="F160" s="47">
        <v>40021</v>
      </c>
      <c r="G160" s="47">
        <v>2</v>
      </c>
      <c r="I160" s="51">
        <v>74203</v>
      </c>
      <c r="J160" s="51">
        <v>3</v>
      </c>
      <c r="K160" s="51">
        <f t="shared" si="2"/>
        <v>780</v>
      </c>
      <c r="L160" s="51">
        <v>155</v>
      </c>
    </row>
    <row r="161" spans="1:12" ht="12.5" x14ac:dyDescent="0.25">
      <c r="A161" s="48">
        <v>21112</v>
      </c>
      <c r="B161" s="49" t="s">
        <v>520</v>
      </c>
      <c r="C161" s="50" t="s">
        <v>523</v>
      </c>
      <c r="D161" s="49" t="s">
        <v>524</v>
      </c>
      <c r="E161" s="51"/>
      <c r="F161" s="47">
        <v>40030</v>
      </c>
      <c r="G161" s="47">
        <v>3</v>
      </c>
      <c r="I161" s="51">
        <v>75119</v>
      </c>
      <c r="J161" s="51">
        <v>3</v>
      </c>
      <c r="K161" s="51">
        <f t="shared" si="2"/>
        <v>783</v>
      </c>
      <c r="L161" s="51">
        <v>156</v>
      </c>
    </row>
    <row r="162" spans="1:12" ht="12.5" x14ac:dyDescent="0.25">
      <c r="A162" s="48">
        <v>21120</v>
      </c>
      <c r="B162" s="49" t="s">
        <v>2250</v>
      </c>
      <c r="C162" s="50" t="s">
        <v>732</v>
      </c>
      <c r="D162" s="49" t="s">
        <v>733</v>
      </c>
      <c r="E162" s="51"/>
      <c r="F162" s="47">
        <v>40040</v>
      </c>
      <c r="G162" s="47">
        <v>2</v>
      </c>
      <c r="I162" s="51">
        <v>75210</v>
      </c>
      <c r="J162" s="51">
        <v>3</v>
      </c>
      <c r="K162" s="51">
        <f t="shared" si="2"/>
        <v>786</v>
      </c>
      <c r="L162" s="51">
        <v>157</v>
      </c>
    </row>
    <row r="163" spans="1:12" ht="12.5" x14ac:dyDescent="0.25">
      <c r="A163" s="48">
        <v>21120</v>
      </c>
      <c r="B163" s="49" t="s">
        <v>2250</v>
      </c>
      <c r="C163" s="50" t="s">
        <v>734</v>
      </c>
      <c r="D163" s="49" t="s">
        <v>735</v>
      </c>
      <c r="E163" s="51"/>
      <c r="F163" s="47">
        <v>40041</v>
      </c>
      <c r="G163" s="47">
        <v>2</v>
      </c>
      <c r="I163" s="51">
        <v>75212</v>
      </c>
      <c r="J163" s="51">
        <v>3</v>
      </c>
      <c r="K163" s="51">
        <f t="shared" si="2"/>
        <v>789</v>
      </c>
      <c r="L163" s="51">
        <v>158</v>
      </c>
    </row>
    <row r="164" spans="1:12" ht="12.5" x14ac:dyDescent="0.25">
      <c r="A164" s="48">
        <v>21200</v>
      </c>
      <c r="B164" s="49" t="s">
        <v>574</v>
      </c>
      <c r="C164" s="50" t="s">
        <v>575</v>
      </c>
      <c r="D164" s="49" t="s">
        <v>576</v>
      </c>
      <c r="E164" s="51"/>
      <c r="F164" s="47">
        <v>40042</v>
      </c>
      <c r="G164" s="47">
        <v>9</v>
      </c>
      <c r="I164" s="51">
        <v>80020</v>
      </c>
      <c r="J164" s="51">
        <v>3</v>
      </c>
      <c r="K164" s="51">
        <f t="shared" si="2"/>
        <v>792</v>
      </c>
      <c r="L164" s="51">
        <v>159</v>
      </c>
    </row>
    <row r="165" spans="1:12" ht="12.5" x14ac:dyDescent="0.25">
      <c r="A165" s="48">
        <v>21201</v>
      </c>
      <c r="B165" s="49" t="s">
        <v>577</v>
      </c>
      <c r="C165" s="50" t="s">
        <v>578</v>
      </c>
      <c r="D165" s="49" t="s">
        <v>579</v>
      </c>
      <c r="E165" s="51"/>
      <c r="F165" s="47">
        <v>41100</v>
      </c>
      <c r="G165" s="47">
        <v>1</v>
      </c>
      <c r="I165" s="51">
        <v>94129</v>
      </c>
      <c r="J165" s="51">
        <v>3</v>
      </c>
      <c r="K165" s="51">
        <f t="shared" si="2"/>
        <v>795</v>
      </c>
      <c r="L165" s="51">
        <v>160</v>
      </c>
    </row>
    <row r="166" spans="1:12" ht="12.5" x14ac:dyDescent="0.25">
      <c r="A166" s="48">
        <v>21202</v>
      </c>
      <c r="B166" s="49" t="s">
        <v>580</v>
      </c>
      <c r="C166" s="50" t="s">
        <v>154</v>
      </c>
      <c r="D166" s="49" t="s">
        <v>155</v>
      </c>
      <c r="E166" s="51"/>
      <c r="F166" s="47">
        <v>41101</v>
      </c>
      <c r="G166" s="47">
        <v>1</v>
      </c>
      <c r="I166" s="51">
        <v>94141</v>
      </c>
      <c r="J166" s="51">
        <v>3</v>
      </c>
      <c r="K166" s="51">
        <f t="shared" si="2"/>
        <v>798</v>
      </c>
      <c r="L166" s="51">
        <v>161</v>
      </c>
    </row>
    <row r="167" spans="1:12" ht="12.5" x14ac:dyDescent="0.25">
      <c r="A167" s="48">
        <v>21203</v>
      </c>
      <c r="B167" s="49" t="s">
        <v>581</v>
      </c>
      <c r="C167" s="50" t="s">
        <v>582</v>
      </c>
      <c r="D167" s="49" t="s">
        <v>583</v>
      </c>
      <c r="E167" s="51"/>
      <c r="F167" s="47">
        <v>41200</v>
      </c>
      <c r="G167" s="47">
        <v>35</v>
      </c>
      <c r="I167" s="51">
        <v>94151</v>
      </c>
      <c r="J167" s="51">
        <v>3</v>
      </c>
      <c r="K167" s="51">
        <f t="shared" si="2"/>
        <v>801</v>
      </c>
      <c r="L167" s="51">
        <v>162</v>
      </c>
    </row>
    <row r="168" spans="1:12" ht="12.5" x14ac:dyDescent="0.25">
      <c r="A168" s="48">
        <v>21210</v>
      </c>
      <c r="B168" s="49" t="s">
        <v>584</v>
      </c>
      <c r="C168" s="50" t="s">
        <v>585</v>
      </c>
      <c r="D168" s="49" t="s">
        <v>586</v>
      </c>
      <c r="E168" s="51"/>
      <c r="F168" s="47">
        <v>41201</v>
      </c>
      <c r="G168" s="47">
        <v>3</v>
      </c>
      <c r="I168" s="51">
        <v>94200</v>
      </c>
      <c r="J168" s="51">
        <v>3</v>
      </c>
      <c r="K168" s="51">
        <f t="shared" si="2"/>
        <v>804</v>
      </c>
      <c r="L168" s="51">
        <v>163</v>
      </c>
    </row>
    <row r="169" spans="1:12" ht="12.5" x14ac:dyDescent="0.25">
      <c r="A169" s="48">
        <v>21210</v>
      </c>
      <c r="B169" s="49" t="s">
        <v>584</v>
      </c>
      <c r="C169" s="50" t="s">
        <v>587</v>
      </c>
      <c r="D169" s="49" t="s">
        <v>588</v>
      </c>
      <c r="E169" s="51"/>
      <c r="F169" s="47">
        <v>41210</v>
      </c>
      <c r="G169" s="47">
        <v>35</v>
      </c>
      <c r="I169" s="51">
        <v>94201</v>
      </c>
      <c r="J169" s="51">
        <v>3</v>
      </c>
      <c r="K169" s="51">
        <f t="shared" si="2"/>
        <v>807</v>
      </c>
      <c r="L169" s="51">
        <v>164</v>
      </c>
    </row>
    <row r="170" spans="1:12" ht="12.5" x14ac:dyDescent="0.25">
      <c r="A170" s="48">
        <v>21210</v>
      </c>
      <c r="B170" s="49" t="s">
        <v>584</v>
      </c>
      <c r="C170" s="50" t="s">
        <v>589</v>
      </c>
      <c r="D170" s="49" t="s">
        <v>590</v>
      </c>
      <c r="E170" s="51"/>
      <c r="F170" s="47">
        <v>41220</v>
      </c>
      <c r="G170" s="47">
        <v>4</v>
      </c>
      <c r="I170" s="51">
        <v>94204</v>
      </c>
      <c r="J170" s="51">
        <v>3</v>
      </c>
      <c r="K170" s="51">
        <f t="shared" si="2"/>
        <v>810</v>
      </c>
      <c r="L170" s="51">
        <v>165</v>
      </c>
    </row>
    <row r="171" spans="1:12" ht="12.5" x14ac:dyDescent="0.25">
      <c r="A171" s="48">
        <v>21210</v>
      </c>
      <c r="B171" s="49" t="s">
        <v>584</v>
      </c>
      <c r="C171" s="50" t="s">
        <v>591</v>
      </c>
      <c r="D171" s="49" t="s">
        <v>592</v>
      </c>
      <c r="E171" s="51"/>
      <c r="F171" s="47">
        <v>41221</v>
      </c>
      <c r="G171" s="47">
        <v>8</v>
      </c>
      <c r="I171" s="51">
        <v>94212</v>
      </c>
      <c r="J171" s="51">
        <v>3</v>
      </c>
      <c r="K171" s="51">
        <f t="shared" si="2"/>
        <v>813</v>
      </c>
      <c r="L171" s="51">
        <v>166</v>
      </c>
    </row>
    <row r="172" spans="1:12" ht="12.5" x14ac:dyDescent="0.25">
      <c r="A172" s="48">
        <v>21210</v>
      </c>
      <c r="B172" s="49" t="s">
        <v>584</v>
      </c>
      <c r="C172" s="50" t="s">
        <v>593</v>
      </c>
      <c r="D172" s="49" t="s">
        <v>594</v>
      </c>
      <c r="E172" s="51"/>
      <c r="F172" s="47">
        <v>41300</v>
      </c>
      <c r="G172" s="47">
        <v>4</v>
      </c>
      <c r="I172" s="51">
        <v>10019</v>
      </c>
      <c r="J172" s="51">
        <v>2</v>
      </c>
      <c r="K172" s="51">
        <f t="shared" si="2"/>
        <v>815</v>
      </c>
      <c r="L172" s="51">
        <v>167</v>
      </c>
    </row>
    <row r="173" spans="1:12" ht="12.5" x14ac:dyDescent="0.25">
      <c r="A173" s="48">
        <v>21210</v>
      </c>
      <c r="B173" s="49" t="s">
        <v>584</v>
      </c>
      <c r="C173" s="50" t="s">
        <v>595</v>
      </c>
      <c r="D173" s="49" t="s">
        <v>596</v>
      </c>
      <c r="E173" s="51"/>
      <c r="F173" s="47">
        <v>41301</v>
      </c>
      <c r="G173" s="47">
        <v>6</v>
      </c>
      <c r="I173" s="51">
        <v>12101</v>
      </c>
      <c r="J173" s="51">
        <v>2</v>
      </c>
      <c r="K173" s="51">
        <f t="shared" si="2"/>
        <v>817</v>
      </c>
      <c r="L173" s="51">
        <v>168</v>
      </c>
    </row>
    <row r="174" spans="1:12" ht="12.5" x14ac:dyDescent="0.25">
      <c r="A174" s="48">
        <v>21220</v>
      </c>
      <c r="B174" s="49" t="s">
        <v>2247</v>
      </c>
      <c r="C174" s="50" t="s">
        <v>597</v>
      </c>
      <c r="D174" s="49" t="s">
        <v>598</v>
      </c>
      <c r="E174" s="51"/>
      <c r="F174" s="47">
        <v>41302</v>
      </c>
      <c r="G174" s="47">
        <v>1</v>
      </c>
      <c r="I174" s="51">
        <v>12102</v>
      </c>
      <c r="J174" s="51">
        <v>2</v>
      </c>
      <c r="K174" s="51">
        <f t="shared" si="2"/>
        <v>819</v>
      </c>
      <c r="L174" s="51">
        <v>169</v>
      </c>
    </row>
    <row r="175" spans="1:12" ht="12.5" x14ac:dyDescent="0.25">
      <c r="A175" s="48">
        <v>21220</v>
      </c>
      <c r="B175" s="49" t="s">
        <v>2247</v>
      </c>
      <c r="C175" s="50" t="s">
        <v>599</v>
      </c>
      <c r="D175" s="49" t="s">
        <v>600</v>
      </c>
      <c r="E175" s="51"/>
      <c r="F175" s="47">
        <v>41311</v>
      </c>
      <c r="G175" s="47">
        <v>1</v>
      </c>
      <c r="I175" s="51">
        <v>12201</v>
      </c>
      <c r="J175" s="51">
        <v>2</v>
      </c>
      <c r="K175" s="51">
        <f t="shared" si="2"/>
        <v>821</v>
      </c>
      <c r="L175" s="51">
        <v>170</v>
      </c>
    </row>
    <row r="176" spans="1:12" ht="12.5" x14ac:dyDescent="0.25">
      <c r="A176" s="48">
        <v>21220</v>
      </c>
      <c r="B176" s="49" t="s">
        <v>2247</v>
      </c>
      <c r="C176" s="50" t="s">
        <v>601</v>
      </c>
      <c r="D176" s="49" t="s">
        <v>602</v>
      </c>
      <c r="E176" s="51"/>
      <c r="F176" s="47">
        <v>41320</v>
      </c>
      <c r="G176" s="47">
        <v>1</v>
      </c>
      <c r="I176" s="51">
        <v>12203</v>
      </c>
      <c r="J176" s="51">
        <v>2</v>
      </c>
      <c r="K176" s="51">
        <f t="shared" si="2"/>
        <v>823</v>
      </c>
      <c r="L176" s="51">
        <v>171</v>
      </c>
    </row>
    <row r="177" spans="1:12" ht="12.5" x14ac:dyDescent="0.25">
      <c r="A177" s="48">
        <v>21223</v>
      </c>
      <c r="B177" s="49" t="s">
        <v>603</v>
      </c>
      <c r="C177" s="50" t="s">
        <v>604</v>
      </c>
      <c r="D177" s="49" t="s">
        <v>605</v>
      </c>
      <c r="E177" s="51"/>
      <c r="F177" s="47">
        <v>41321</v>
      </c>
      <c r="G177" s="47">
        <v>1</v>
      </c>
      <c r="I177" s="51">
        <v>13101</v>
      </c>
      <c r="J177" s="51">
        <v>2</v>
      </c>
      <c r="K177" s="51">
        <f t="shared" si="2"/>
        <v>825</v>
      </c>
      <c r="L177" s="51">
        <v>172</v>
      </c>
    </row>
    <row r="178" spans="1:12" ht="12.5" x14ac:dyDescent="0.25">
      <c r="A178" s="48">
        <v>21223</v>
      </c>
      <c r="B178" s="49" t="s">
        <v>603</v>
      </c>
      <c r="C178" s="50" t="s">
        <v>606</v>
      </c>
      <c r="D178" s="49" t="s">
        <v>607</v>
      </c>
      <c r="E178" s="51"/>
      <c r="F178" s="47">
        <v>41400</v>
      </c>
      <c r="G178" s="47">
        <v>3</v>
      </c>
      <c r="I178" s="51">
        <v>13112</v>
      </c>
      <c r="J178" s="51">
        <v>2</v>
      </c>
      <c r="K178" s="51">
        <f t="shared" si="2"/>
        <v>827</v>
      </c>
      <c r="L178" s="51">
        <v>173</v>
      </c>
    </row>
    <row r="179" spans="1:12" ht="12.5" x14ac:dyDescent="0.25">
      <c r="A179" s="48">
        <v>21223</v>
      </c>
      <c r="B179" s="49" t="s">
        <v>603</v>
      </c>
      <c r="C179" s="50" t="s">
        <v>608</v>
      </c>
      <c r="D179" s="49" t="s">
        <v>609</v>
      </c>
      <c r="E179" s="51"/>
      <c r="F179" s="47">
        <v>41401</v>
      </c>
      <c r="G179" s="47">
        <v>1</v>
      </c>
      <c r="I179" s="51">
        <v>14112</v>
      </c>
      <c r="J179" s="51">
        <v>2</v>
      </c>
      <c r="K179" s="51">
        <f t="shared" si="2"/>
        <v>829</v>
      </c>
      <c r="L179" s="51">
        <v>174</v>
      </c>
    </row>
    <row r="180" spans="1:12" ht="12.5" x14ac:dyDescent="0.25">
      <c r="A180" s="48">
        <v>21230</v>
      </c>
      <c r="B180" s="49" t="s">
        <v>2248</v>
      </c>
      <c r="C180" s="50" t="s">
        <v>615</v>
      </c>
      <c r="D180" s="49" t="s">
        <v>616</v>
      </c>
      <c r="E180" s="51"/>
      <c r="F180" s="47">
        <v>41402</v>
      </c>
      <c r="G180" s="47">
        <v>1</v>
      </c>
      <c r="I180" s="51">
        <v>14401</v>
      </c>
      <c r="J180" s="51">
        <v>2</v>
      </c>
      <c r="K180" s="51">
        <f t="shared" si="2"/>
        <v>831</v>
      </c>
      <c r="L180" s="51">
        <v>175</v>
      </c>
    </row>
    <row r="181" spans="1:12" ht="12.5" x14ac:dyDescent="0.25">
      <c r="A181" s="48">
        <v>21230</v>
      </c>
      <c r="B181" s="49" t="s">
        <v>2248</v>
      </c>
      <c r="C181" s="50" t="s">
        <v>613</v>
      </c>
      <c r="D181" s="49" t="s">
        <v>614</v>
      </c>
      <c r="E181" s="51"/>
      <c r="F181" s="47">
        <v>41403</v>
      </c>
      <c r="G181" s="47">
        <v>3</v>
      </c>
      <c r="I181" s="51">
        <v>14403</v>
      </c>
      <c r="J181" s="51">
        <v>2</v>
      </c>
      <c r="K181" s="51">
        <f t="shared" si="2"/>
        <v>833</v>
      </c>
      <c r="L181" s="51">
        <v>176</v>
      </c>
    </row>
    <row r="182" spans="1:12" ht="12.5" x14ac:dyDescent="0.25">
      <c r="A182" s="48">
        <v>21231</v>
      </c>
      <c r="B182" s="49" t="s">
        <v>610</v>
      </c>
      <c r="C182" s="50" t="s">
        <v>564</v>
      </c>
      <c r="D182" s="49" t="s">
        <v>565</v>
      </c>
      <c r="E182" s="51"/>
      <c r="F182" s="47">
        <v>41404</v>
      </c>
      <c r="G182" s="47">
        <v>2</v>
      </c>
      <c r="I182" s="51">
        <v>14404</v>
      </c>
      <c r="J182" s="51">
        <v>2</v>
      </c>
      <c r="K182" s="51">
        <f t="shared" si="2"/>
        <v>835</v>
      </c>
      <c r="L182" s="51">
        <v>177</v>
      </c>
    </row>
    <row r="183" spans="1:12" ht="12.5" x14ac:dyDescent="0.25">
      <c r="A183" s="48">
        <v>21231</v>
      </c>
      <c r="B183" s="49" t="s">
        <v>610</v>
      </c>
      <c r="C183" s="50" t="s">
        <v>566</v>
      </c>
      <c r="D183" s="49" t="s">
        <v>567</v>
      </c>
      <c r="E183" s="51"/>
      <c r="F183" s="47">
        <v>41405</v>
      </c>
      <c r="G183" s="47">
        <v>1</v>
      </c>
      <c r="I183" s="51">
        <v>20012</v>
      </c>
      <c r="J183" s="51">
        <v>2</v>
      </c>
      <c r="K183" s="51">
        <f t="shared" si="2"/>
        <v>837</v>
      </c>
      <c r="L183" s="51">
        <v>178</v>
      </c>
    </row>
    <row r="184" spans="1:12" ht="12.5" x14ac:dyDescent="0.25">
      <c r="A184" s="48">
        <v>21231</v>
      </c>
      <c r="B184" s="49" t="s">
        <v>610</v>
      </c>
      <c r="C184" s="50" t="s">
        <v>538</v>
      </c>
      <c r="D184" s="49" t="s">
        <v>539</v>
      </c>
      <c r="E184" s="51"/>
      <c r="F184" s="47">
        <v>41406</v>
      </c>
      <c r="G184" s="47">
        <v>3</v>
      </c>
      <c r="I184" s="51">
        <v>21102</v>
      </c>
      <c r="J184" s="51">
        <v>2</v>
      </c>
      <c r="K184" s="51">
        <f t="shared" si="2"/>
        <v>839</v>
      </c>
      <c r="L184" s="51">
        <v>179</v>
      </c>
    </row>
    <row r="185" spans="1:12" ht="12.5" x14ac:dyDescent="0.25">
      <c r="A185" s="48">
        <v>21234</v>
      </c>
      <c r="B185" s="49" t="s">
        <v>2303</v>
      </c>
      <c r="C185" s="50" t="s">
        <v>617</v>
      </c>
      <c r="D185" s="49" t="s">
        <v>618</v>
      </c>
      <c r="E185" s="51"/>
      <c r="F185" s="47">
        <v>41407</v>
      </c>
      <c r="G185" s="47">
        <v>2</v>
      </c>
      <c r="I185" s="51">
        <v>21112</v>
      </c>
      <c r="J185" s="51">
        <v>2</v>
      </c>
      <c r="K185" s="51">
        <f t="shared" si="2"/>
        <v>841</v>
      </c>
      <c r="L185" s="51">
        <v>180</v>
      </c>
    </row>
    <row r="186" spans="1:12" ht="12.5" x14ac:dyDescent="0.25">
      <c r="A186" s="48">
        <v>21232</v>
      </c>
      <c r="B186" s="49" t="s">
        <v>2302</v>
      </c>
      <c r="C186" s="50" t="s">
        <v>619</v>
      </c>
      <c r="D186" s="49" t="s">
        <v>620</v>
      </c>
      <c r="E186" s="51"/>
      <c r="F186" s="47">
        <v>41409</v>
      </c>
      <c r="G186" s="47">
        <v>6</v>
      </c>
      <c r="I186" s="51">
        <v>21120</v>
      </c>
      <c r="J186" s="51">
        <v>2</v>
      </c>
      <c r="K186" s="51">
        <f t="shared" si="2"/>
        <v>843</v>
      </c>
      <c r="L186" s="51">
        <v>181</v>
      </c>
    </row>
    <row r="187" spans="1:12" ht="12.5" x14ac:dyDescent="0.25">
      <c r="A187" s="48">
        <v>21300</v>
      </c>
      <c r="B187" s="49" t="s">
        <v>525</v>
      </c>
      <c r="C187" s="50" t="s">
        <v>526</v>
      </c>
      <c r="D187" s="49" t="s">
        <v>527</v>
      </c>
      <c r="E187" s="51"/>
      <c r="F187" s="47">
        <v>42100</v>
      </c>
      <c r="G187" s="47">
        <v>2</v>
      </c>
      <c r="I187" s="51">
        <v>21230</v>
      </c>
      <c r="J187" s="51">
        <v>2</v>
      </c>
      <c r="K187" s="51">
        <f t="shared" si="2"/>
        <v>845</v>
      </c>
      <c r="L187" s="51">
        <v>182</v>
      </c>
    </row>
    <row r="188" spans="1:12" ht="12.5" x14ac:dyDescent="0.25">
      <c r="A188" s="48">
        <v>21300</v>
      </c>
      <c r="B188" s="49" t="s">
        <v>525</v>
      </c>
      <c r="C188" s="50" t="s">
        <v>528</v>
      </c>
      <c r="D188" s="49" t="s">
        <v>529</v>
      </c>
      <c r="E188" s="51"/>
      <c r="F188" s="47">
        <v>42101</v>
      </c>
      <c r="G188" s="47">
        <v>3</v>
      </c>
      <c r="I188" s="51">
        <v>21300</v>
      </c>
      <c r="J188" s="51">
        <v>2</v>
      </c>
      <c r="K188" s="51">
        <f t="shared" si="2"/>
        <v>847</v>
      </c>
      <c r="L188" s="51">
        <v>183</v>
      </c>
    </row>
    <row r="189" spans="1:12" ht="12.5" x14ac:dyDescent="0.25">
      <c r="A189" s="48">
        <v>21301</v>
      </c>
      <c r="B189" s="49" t="s">
        <v>530</v>
      </c>
      <c r="C189" s="50" t="s">
        <v>531</v>
      </c>
      <c r="D189" s="49" t="s">
        <v>532</v>
      </c>
      <c r="E189" s="51"/>
      <c r="F189" s="47">
        <v>42200</v>
      </c>
      <c r="G189" s="47">
        <v>3</v>
      </c>
      <c r="I189" s="51">
        <v>21301</v>
      </c>
      <c r="J189" s="51">
        <v>2</v>
      </c>
      <c r="K189" s="51">
        <f t="shared" si="2"/>
        <v>849</v>
      </c>
      <c r="L189" s="51">
        <v>184</v>
      </c>
    </row>
    <row r="190" spans="1:12" ht="12.5" x14ac:dyDescent="0.25">
      <c r="A190" s="48">
        <v>21301</v>
      </c>
      <c r="B190" s="49" t="s">
        <v>530</v>
      </c>
      <c r="C190" s="50" t="s">
        <v>533</v>
      </c>
      <c r="D190" s="49" t="s">
        <v>534</v>
      </c>
      <c r="E190" s="51"/>
      <c r="F190" s="47">
        <v>42201</v>
      </c>
      <c r="G190" s="47">
        <v>3</v>
      </c>
      <c r="I190" s="51">
        <v>21310</v>
      </c>
      <c r="J190" s="51">
        <v>2</v>
      </c>
      <c r="K190" s="51">
        <f t="shared" si="2"/>
        <v>851</v>
      </c>
      <c r="L190" s="51">
        <v>185</v>
      </c>
    </row>
    <row r="191" spans="1:12" ht="12.5" x14ac:dyDescent="0.25">
      <c r="A191" s="48">
        <v>21310</v>
      </c>
      <c r="B191" s="49" t="s">
        <v>535</v>
      </c>
      <c r="C191" s="50" t="s">
        <v>536</v>
      </c>
      <c r="D191" s="49" t="s">
        <v>537</v>
      </c>
      <c r="E191" s="51"/>
      <c r="F191" s="47">
        <v>42202</v>
      </c>
      <c r="G191" s="47">
        <v>4</v>
      </c>
      <c r="I191" s="51">
        <v>21311</v>
      </c>
      <c r="J191" s="51">
        <v>2</v>
      </c>
      <c r="K191" s="51">
        <f t="shared" si="2"/>
        <v>853</v>
      </c>
      <c r="L191" s="51">
        <v>186</v>
      </c>
    </row>
    <row r="192" spans="1:12" ht="12.5" x14ac:dyDescent="0.25">
      <c r="A192" s="48">
        <v>21310</v>
      </c>
      <c r="B192" s="49" t="s">
        <v>535</v>
      </c>
      <c r="C192" s="50" t="s">
        <v>538</v>
      </c>
      <c r="D192" s="49" t="s">
        <v>539</v>
      </c>
      <c r="E192" s="51"/>
      <c r="F192" s="47">
        <v>42203</v>
      </c>
      <c r="G192" s="47">
        <v>2</v>
      </c>
      <c r="I192" s="51">
        <v>21320</v>
      </c>
      <c r="J192" s="51">
        <v>2</v>
      </c>
      <c r="K192" s="51">
        <f t="shared" si="2"/>
        <v>855</v>
      </c>
      <c r="L192" s="51">
        <v>187</v>
      </c>
    </row>
    <row r="193" spans="1:12" ht="12.5" x14ac:dyDescent="0.25">
      <c r="A193" s="48">
        <v>21311</v>
      </c>
      <c r="B193" s="49" t="s">
        <v>563</v>
      </c>
      <c r="C193" s="50" t="s">
        <v>611</v>
      </c>
      <c r="D193" s="49" t="s">
        <v>612</v>
      </c>
      <c r="E193" s="51"/>
      <c r="F193" s="47">
        <v>42204</v>
      </c>
      <c r="G193" s="47">
        <v>3</v>
      </c>
      <c r="I193" s="51">
        <v>21321</v>
      </c>
      <c r="J193" s="51">
        <v>2</v>
      </c>
      <c r="K193" s="51">
        <f t="shared" si="2"/>
        <v>857</v>
      </c>
      <c r="L193" s="51">
        <v>188</v>
      </c>
    </row>
    <row r="194" spans="1:12" ht="12.5" x14ac:dyDescent="0.25">
      <c r="A194" s="48">
        <v>21311</v>
      </c>
      <c r="B194" s="49" t="s">
        <v>563</v>
      </c>
      <c r="C194" s="50" t="s">
        <v>613</v>
      </c>
      <c r="D194" s="49" t="s">
        <v>614</v>
      </c>
      <c r="E194" s="51"/>
      <c r="F194" s="47">
        <v>43100</v>
      </c>
      <c r="G194" s="47">
        <v>4</v>
      </c>
      <c r="I194" s="51">
        <v>22101</v>
      </c>
      <c r="J194" s="51">
        <v>2</v>
      </c>
      <c r="K194" s="51">
        <f t="shared" si="2"/>
        <v>859</v>
      </c>
      <c r="L194" s="51">
        <v>189</v>
      </c>
    </row>
    <row r="195" spans="1:12" ht="12.5" x14ac:dyDescent="0.25">
      <c r="A195" s="48">
        <v>21320</v>
      </c>
      <c r="B195" s="49" t="s">
        <v>540</v>
      </c>
      <c r="C195" s="50" t="s">
        <v>541</v>
      </c>
      <c r="D195" s="49" t="s">
        <v>542</v>
      </c>
      <c r="E195" s="51"/>
      <c r="F195" s="47">
        <v>43109</v>
      </c>
      <c r="G195" s="47">
        <v>5</v>
      </c>
      <c r="I195" s="51">
        <v>22114</v>
      </c>
      <c r="J195" s="51">
        <v>2</v>
      </c>
      <c r="K195" s="51">
        <f t="shared" si="2"/>
        <v>861</v>
      </c>
      <c r="L195" s="51">
        <v>190</v>
      </c>
    </row>
    <row r="196" spans="1:12" ht="12.5" x14ac:dyDescent="0.25">
      <c r="A196" s="48">
        <v>21320</v>
      </c>
      <c r="B196" s="49" t="s">
        <v>540</v>
      </c>
      <c r="C196" s="50" t="s">
        <v>543</v>
      </c>
      <c r="D196" s="49" t="s">
        <v>544</v>
      </c>
      <c r="E196" s="51"/>
      <c r="F196" s="47">
        <v>43200</v>
      </c>
      <c r="G196" s="47">
        <v>3</v>
      </c>
      <c r="I196" s="51">
        <v>22302</v>
      </c>
      <c r="J196" s="51">
        <v>2</v>
      </c>
      <c r="K196" s="51">
        <f t="shared" si="2"/>
        <v>863</v>
      </c>
      <c r="L196" s="51">
        <v>191</v>
      </c>
    </row>
    <row r="197" spans="1:12" ht="12.5" x14ac:dyDescent="0.25">
      <c r="A197" s="48">
        <v>21321</v>
      </c>
      <c r="B197" s="49" t="s">
        <v>545</v>
      </c>
      <c r="C197" s="50" t="s">
        <v>546</v>
      </c>
      <c r="D197" s="49" t="s">
        <v>547</v>
      </c>
      <c r="E197" s="51"/>
      <c r="F197" s="47">
        <v>43201</v>
      </c>
      <c r="G197" s="47">
        <v>2</v>
      </c>
      <c r="I197" s="51">
        <v>31103</v>
      </c>
      <c r="J197" s="51">
        <v>2</v>
      </c>
      <c r="K197" s="51">
        <f t="shared" si="2"/>
        <v>865</v>
      </c>
      <c r="L197" s="51">
        <v>192</v>
      </c>
    </row>
    <row r="198" spans="1:12" ht="12.5" x14ac:dyDescent="0.25">
      <c r="A198" s="48">
        <v>21321</v>
      </c>
      <c r="B198" s="49" t="s">
        <v>545</v>
      </c>
      <c r="C198" s="50" t="s">
        <v>548</v>
      </c>
      <c r="D198" s="49" t="s">
        <v>549</v>
      </c>
      <c r="E198" s="51"/>
      <c r="F198" s="47">
        <v>43202</v>
      </c>
      <c r="G198" s="47">
        <v>6</v>
      </c>
      <c r="I198" s="51">
        <v>31112</v>
      </c>
      <c r="J198" s="51">
        <v>2</v>
      </c>
      <c r="K198" s="51">
        <f t="shared" si="2"/>
        <v>867</v>
      </c>
      <c r="L198" s="51">
        <v>193</v>
      </c>
    </row>
    <row r="199" spans="1:12" ht="12.5" x14ac:dyDescent="0.25">
      <c r="A199" s="48">
        <v>21322</v>
      </c>
      <c r="B199" s="49" t="s">
        <v>550</v>
      </c>
      <c r="C199" s="50" t="s">
        <v>551</v>
      </c>
      <c r="D199" s="49" t="s">
        <v>552</v>
      </c>
      <c r="E199" s="51"/>
      <c r="F199" s="47">
        <v>43203</v>
      </c>
      <c r="G199" s="47">
        <v>1</v>
      </c>
      <c r="I199" s="51">
        <v>31120</v>
      </c>
      <c r="J199" s="51">
        <v>2</v>
      </c>
      <c r="K199" s="51">
        <f t="shared" si="2"/>
        <v>869</v>
      </c>
      <c r="L199" s="51">
        <v>194</v>
      </c>
    </row>
    <row r="200" spans="1:12" ht="12.5" x14ac:dyDescent="0.25">
      <c r="A200" s="48">
        <v>21330</v>
      </c>
      <c r="B200" s="49" t="s">
        <v>553</v>
      </c>
      <c r="C200" s="50" t="s">
        <v>554</v>
      </c>
      <c r="D200" s="49" t="s">
        <v>555</v>
      </c>
      <c r="E200" s="51"/>
      <c r="F200" s="47">
        <v>44100</v>
      </c>
      <c r="G200" s="47">
        <v>1</v>
      </c>
      <c r="I200" s="51">
        <v>32101</v>
      </c>
      <c r="J200" s="51">
        <v>2</v>
      </c>
      <c r="K200" s="51">
        <f t="shared" ref="K200:K263" si="3">K199+J200</f>
        <v>871</v>
      </c>
      <c r="L200" s="51">
        <v>195</v>
      </c>
    </row>
    <row r="201" spans="1:12" ht="12.5" x14ac:dyDescent="0.25">
      <c r="A201" s="48">
        <v>21331</v>
      </c>
      <c r="B201" s="49" t="s">
        <v>556</v>
      </c>
      <c r="C201" s="50" t="s">
        <v>554</v>
      </c>
      <c r="D201" s="49" t="s">
        <v>555</v>
      </c>
      <c r="E201" s="51"/>
      <c r="F201" s="47">
        <v>44101</v>
      </c>
      <c r="G201" s="47">
        <v>3</v>
      </c>
      <c r="I201" s="51">
        <v>32104</v>
      </c>
      <c r="J201" s="51">
        <v>2</v>
      </c>
      <c r="K201" s="51">
        <f t="shared" si="3"/>
        <v>873</v>
      </c>
      <c r="L201" s="51">
        <v>196</v>
      </c>
    </row>
    <row r="202" spans="1:12" ht="12.5" x14ac:dyDescent="0.25">
      <c r="A202" s="48">
        <v>21332</v>
      </c>
      <c r="B202" s="49" t="s">
        <v>557</v>
      </c>
      <c r="C202" s="50" t="s">
        <v>558</v>
      </c>
      <c r="D202" s="49" t="s">
        <v>559</v>
      </c>
      <c r="E202" s="51"/>
      <c r="F202" s="47">
        <v>44200</v>
      </c>
      <c r="G202" s="47">
        <v>11</v>
      </c>
      <c r="I202" s="51">
        <v>32123</v>
      </c>
      <c r="J202" s="51">
        <v>2</v>
      </c>
      <c r="K202" s="51">
        <f t="shared" si="3"/>
        <v>875</v>
      </c>
      <c r="L202" s="51">
        <v>197</v>
      </c>
    </row>
    <row r="203" spans="1:12" ht="12.5" x14ac:dyDescent="0.25">
      <c r="A203" s="48">
        <v>21390</v>
      </c>
      <c r="B203" s="49" t="s">
        <v>560</v>
      </c>
      <c r="C203" s="50" t="s">
        <v>561</v>
      </c>
      <c r="D203" s="49" t="s">
        <v>562</v>
      </c>
      <c r="E203" s="51"/>
      <c r="F203" s="47">
        <v>50010</v>
      </c>
      <c r="G203" s="47">
        <v>1</v>
      </c>
      <c r="I203" s="51">
        <v>32201</v>
      </c>
      <c r="J203" s="51">
        <v>2</v>
      </c>
      <c r="K203" s="51">
        <f t="shared" si="3"/>
        <v>877</v>
      </c>
      <c r="L203" s="51">
        <v>198</v>
      </c>
    </row>
    <row r="204" spans="1:12" ht="12.5" x14ac:dyDescent="0.25">
      <c r="A204" s="48">
        <v>21399</v>
      </c>
      <c r="B204" s="49" t="s">
        <v>2246</v>
      </c>
      <c r="C204" s="50" t="s">
        <v>568</v>
      </c>
      <c r="D204" s="49" t="s">
        <v>569</v>
      </c>
      <c r="E204" s="51"/>
      <c r="F204" s="47">
        <v>50011</v>
      </c>
      <c r="G204" s="47">
        <v>1</v>
      </c>
      <c r="I204" s="51">
        <v>40021</v>
      </c>
      <c r="J204" s="51">
        <v>2</v>
      </c>
      <c r="K204" s="51">
        <f t="shared" si="3"/>
        <v>879</v>
      </c>
      <c r="L204" s="51">
        <v>199</v>
      </c>
    </row>
    <row r="205" spans="1:12" ht="12.5" x14ac:dyDescent="0.25">
      <c r="A205" s="48">
        <v>21399</v>
      </c>
      <c r="B205" s="49" t="s">
        <v>2246</v>
      </c>
      <c r="C205" s="50" t="s">
        <v>541</v>
      </c>
      <c r="D205" s="49" t="s">
        <v>542</v>
      </c>
      <c r="E205" s="51"/>
      <c r="F205" s="47">
        <v>50012</v>
      </c>
      <c r="G205" s="47">
        <v>2</v>
      </c>
      <c r="I205" s="51">
        <v>40040</v>
      </c>
      <c r="J205" s="51">
        <v>2</v>
      </c>
      <c r="K205" s="51">
        <f t="shared" si="3"/>
        <v>881</v>
      </c>
      <c r="L205" s="51">
        <v>200</v>
      </c>
    </row>
    <row r="206" spans="1:12" ht="12.5" x14ac:dyDescent="0.25">
      <c r="A206" s="48">
        <v>21399</v>
      </c>
      <c r="B206" s="49" t="s">
        <v>2246</v>
      </c>
      <c r="C206" s="50" t="s">
        <v>570</v>
      </c>
      <c r="D206" s="49" t="s">
        <v>571</v>
      </c>
      <c r="E206" s="51"/>
      <c r="F206" s="47">
        <v>51100</v>
      </c>
      <c r="G206" s="47">
        <v>1</v>
      </c>
      <c r="I206" s="51">
        <v>40041</v>
      </c>
      <c r="J206" s="51">
        <v>2</v>
      </c>
      <c r="K206" s="51">
        <f t="shared" si="3"/>
        <v>883</v>
      </c>
      <c r="L206" s="51">
        <v>201</v>
      </c>
    </row>
    <row r="207" spans="1:12" ht="12.5" x14ac:dyDescent="0.25">
      <c r="A207" s="48">
        <v>21399</v>
      </c>
      <c r="B207" s="49" t="s">
        <v>2246</v>
      </c>
      <c r="C207" s="50" t="s">
        <v>572</v>
      </c>
      <c r="D207" s="49" t="s">
        <v>573</v>
      </c>
      <c r="E207" s="51"/>
      <c r="F207" s="47">
        <v>51101</v>
      </c>
      <c r="G207" s="47">
        <v>2</v>
      </c>
      <c r="I207" s="51">
        <v>41404</v>
      </c>
      <c r="J207" s="51">
        <v>2</v>
      </c>
      <c r="K207" s="51">
        <f t="shared" si="3"/>
        <v>885</v>
      </c>
      <c r="L207" s="51">
        <v>202</v>
      </c>
    </row>
    <row r="208" spans="1:12" ht="12.5" x14ac:dyDescent="0.25">
      <c r="A208" s="48">
        <v>22100</v>
      </c>
      <c r="B208" s="49" t="s">
        <v>621</v>
      </c>
      <c r="C208" s="50" t="s">
        <v>507</v>
      </c>
      <c r="D208" s="49" t="s">
        <v>508</v>
      </c>
      <c r="E208" s="51"/>
      <c r="F208" s="47">
        <v>51102</v>
      </c>
      <c r="G208" s="47">
        <v>1</v>
      </c>
      <c r="I208" s="51">
        <v>41407</v>
      </c>
      <c r="J208" s="51">
        <v>2</v>
      </c>
      <c r="K208" s="51">
        <f t="shared" si="3"/>
        <v>887</v>
      </c>
      <c r="L208" s="51">
        <v>203</v>
      </c>
    </row>
    <row r="209" spans="1:12" ht="12.5" x14ac:dyDescent="0.25">
      <c r="A209" s="48">
        <v>22100</v>
      </c>
      <c r="B209" s="49" t="s">
        <v>621</v>
      </c>
      <c r="C209" s="50" t="s">
        <v>622</v>
      </c>
      <c r="D209" s="49" t="s">
        <v>623</v>
      </c>
      <c r="E209" s="51"/>
      <c r="F209" s="47">
        <v>51110</v>
      </c>
      <c r="G209" s="47">
        <v>1</v>
      </c>
      <c r="I209" s="51">
        <v>42100</v>
      </c>
      <c r="J209" s="51">
        <v>2</v>
      </c>
      <c r="K209" s="51">
        <f t="shared" si="3"/>
        <v>889</v>
      </c>
      <c r="L209" s="51">
        <v>204</v>
      </c>
    </row>
    <row r="210" spans="1:12" ht="12.5" x14ac:dyDescent="0.25">
      <c r="A210" s="48">
        <v>22100</v>
      </c>
      <c r="B210" s="49" t="s">
        <v>621</v>
      </c>
      <c r="C210" s="50" t="s">
        <v>624</v>
      </c>
      <c r="D210" s="49" t="s">
        <v>625</v>
      </c>
      <c r="E210" s="51"/>
      <c r="F210" s="47">
        <v>51111</v>
      </c>
      <c r="G210" s="47">
        <v>3</v>
      </c>
      <c r="I210" s="51">
        <v>42203</v>
      </c>
      <c r="J210" s="51">
        <v>2</v>
      </c>
      <c r="K210" s="51">
        <f t="shared" si="3"/>
        <v>891</v>
      </c>
      <c r="L210" s="51">
        <v>205</v>
      </c>
    </row>
    <row r="211" spans="1:12" ht="12.5" x14ac:dyDescent="0.25">
      <c r="A211" s="48">
        <v>22100</v>
      </c>
      <c r="B211" s="49" t="s">
        <v>621</v>
      </c>
      <c r="C211" s="50" t="s">
        <v>626</v>
      </c>
      <c r="D211" s="49" t="s">
        <v>627</v>
      </c>
      <c r="E211" s="51"/>
      <c r="F211" s="47">
        <v>51113</v>
      </c>
      <c r="G211" s="47">
        <v>1</v>
      </c>
      <c r="I211" s="51">
        <v>43201</v>
      </c>
      <c r="J211" s="51">
        <v>2</v>
      </c>
      <c r="K211" s="51">
        <f t="shared" si="3"/>
        <v>893</v>
      </c>
      <c r="L211" s="51">
        <v>206</v>
      </c>
    </row>
    <row r="212" spans="1:12" ht="12.5" x14ac:dyDescent="0.25">
      <c r="A212" s="48">
        <v>22100</v>
      </c>
      <c r="B212" s="49" t="s">
        <v>621</v>
      </c>
      <c r="C212" s="50" t="s">
        <v>628</v>
      </c>
      <c r="D212" s="49" t="s">
        <v>629</v>
      </c>
      <c r="E212" s="51"/>
      <c r="F212" s="47">
        <v>51114</v>
      </c>
      <c r="G212" s="47">
        <v>1</v>
      </c>
      <c r="I212" s="51">
        <v>50012</v>
      </c>
      <c r="J212" s="51">
        <v>2</v>
      </c>
      <c r="K212" s="51">
        <f t="shared" si="3"/>
        <v>895</v>
      </c>
      <c r="L212" s="51">
        <v>207</v>
      </c>
    </row>
    <row r="213" spans="1:12" ht="12.5" x14ac:dyDescent="0.25">
      <c r="A213" s="48">
        <v>22101</v>
      </c>
      <c r="B213" s="49" t="s">
        <v>630</v>
      </c>
      <c r="C213" s="50" t="s">
        <v>631</v>
      </c>
      <c r="D213" s="49" t="s">
        <v>632</v>
      </c>
      <c r="E213" s="51"/>
      <c r="F213" s="47">
        <v>51120</v>
      </c>
      <c r="G213" s="47">
        <v>8</v>
      </c>
      <c r="I213" s="51">
        <v>51101</v>
      </c>
      <c r="J213" s="51">
        <v>2</v>
      </c>
      <c r="K213" s="51">
        <f t="shared" si="3"/>
        <v>897</v>
      </c>
      <c r="L213" s="51">
        <v>208</v>
      </c>
    </row>
    <row r="214" spans="1:12" ht="12.5" x14ac:dyDescent="0.25">
      <c r="A214" s="48">
        <v>22101</v>
      </c>
      <c r="B214" s="49" t="s">
        <v>630</v>
      </c>
      <c r="C214" s="50" t="s">
        <v>633</v>
      </c>
      <c r="D214" s="49" t="s">
        <v>634</v>
      </c>
      <c r="E214" s="51"/>
      <c r="F214" s="47">
        <v>51121</v>
      </c>
      <c r="G214" s="47">
        <v>1</v>
      </c>
      <c r="I214" s="51">
        <v>52113</v>
      </c>
      <c r="J214" s="51">
        <v>2</v>
      </c>
      <c r="K214" s="51">
        <f t="shared" si="3"/>
        <v>899</v>
      </c>
      <c r="L214" s="51">
        <v>209</v>
      </c>
    </row>
    <row r="215" spans="1:12" ht="12.5" x14ac:dyDescent="0.25">
      <c r="A215" s="48">
        <v>22110</v>
      </c>
      <c r="B215" s="49" t="s">
        <v>635</v>
      </c>
      <c r="C215" s="50" t="s">
        <v>636</v>
      </c>
      <c r="D215" s="49" t="s">
        <v>637</v>
      </c>
      <c r="E215" s="51"/>
      <c r="F215" s="47">
        <v>51122</v>
      </c>
      <c r="G215" s="47">
        <v>1</v>
      </c>
      <c r="I215" s="51">
        <v>52121</v>
      </c>
      <c r="J215" s="51">
        <v>2</v>
      </c>
      <c r="K215" s="51">
        <f t="shared" si="3"/>
        <v>901</v>
      </c>
      <c r="L215" s="51">
        <v>210</v>
      </c>
    </row>
    <row r="216" spans="1:12" ht="12.5" x14ac:dyDescent="0.25">
      <c r="A216" s="48">
        <v>22110</v>
      </c>
      <c r="B216" s="49" t="s">
        <v>635</v>
      </c>
      <c r="C216" s="50" t="s">
        <v>638</v>
      </c>
      <c r="D216" s="49" t="s">
        <v>639</v>
      </c>
      <c r="E216" s="51"/>
      <c r="F216" s="47">
        <v>52100</v>
      </c>
      <c r="G216" s="47">
        <v>1</v>
      </c>
      <c r="I216" s="51">
        <v>53100</v>
      </c>
      <c r="J216" s="51">
        <v>2</v>
      </c>
      <c r="K216" s="51">
        <f t="shared" si="3"/>
        <v>903</v>
      </c>
      <c r="L216" s="51">
        <v>211</v>
      </c>
    </row>
    <row r="217" spans="1:12" ht="12.5" x14ac:dyDescent="0.25">
      <c r="A217" s="48">
        <v>22110</v>
      </c>
      <c r="B217" s="49" t="s">
        <v>635</v>
      </c>
      <c r="C217" s="50" t="s">
        <v>628</v>
      </c>
      <c r="D217" s="49" t="s">
        <v>629</v>
      </c>
      <c r="E217" s="51"/>
      <c r="F217" s="47">
        <v>52110</v>
      </c>
      <c r="G217" s="47">
        <v>1</v>
      </c>
      <c r="I217" s="51">
        <v>53200</v>
      </c>
      <c r="J217" s="51">
        <v>2</v>
      </c>
      <c r="K217" s="51">
        <f t="shared" si="3"/>
        <v>905</v>
      </c>
      <c r="L217" s="51">
        <v>212</v>
      </c>
    </row>
    <row r="218" spans="1:12" ht="12.5" x14ac:dyDescent="0.25">
      <c r="A218" s="48">
        <v>22111</v>
      </c>
      <c r="B218" s="49" t="s">
        <v>640</v>
      </c>
      <c r="C218" s="50" t="s">
        <v>641</v>
      </c>
      <c r="D218" s="49" t="s">
        <v>642</v>
      </c>
      <c r="E218" s="51"/>
      <c r="F218" s="47">
        <v>52111</v>
      </c>
      <c r="G218" s="47">
        <v>3</v>
      </c>
      <c r="I218" s="51">
        <v>62010</v>
      </c>
      <c r="J218" s="51">
        <v>2</v>
      </c>
      <c r="K218" s="51">
        <f t="shared" si="3"/>
        <v>907</v>
      </c>
      <c r="L218" s="51">
        <v>213</v>
      </c>
    </row>
    <row r="219" spans="1:12" ht="12.5" x14ac:dyDescent="0.25">
      <c r="A219" s="48">
        <v>22112</v>
      </c>
      <c r="B219" s="49" t="s">
        <v>643</v>
      </c>
      <c r="C219" s="50" t="s">
        <v>644</v>
      </c>
      <c r="D219" s="49" t="s">
        <v>645</v>
      </c>
      <c r="E219" s="51"/>
      <c r="F219" s="47">
        <v>52112</v>
      </c>
      <c r="G219" s="47">
        <v>1</v>
      </c>
      <c r="I219" s="51">
        <v>62022</v>
      </c>
      <c r="J219" s="51">
        <v>2</v>
      </c>
      <c r="K219" s="51">
        <f t="shared" si="3"/>
        <v>909</v>
      </c>
      <c r="L219" s="51">
        <v>214</v>
      </c>
    </row>
    <row r="220" spans="1:12" ht="12.5" x14ac:dyDescent="0.25">
      <c r="A220" s="48">
        <v>22112</v>
      </c>
      <c r="B220" s="49" t="s">
        <v>643</v>
      </c>
      <c r="C220" s="50" t="s">
        <v>646</v>
      </c>
      <c r="D220" s="49" t="s">
        <v>647</v>
      </c>
      <c r="E220" s="51"/>
      <c r="F220" s="47">
        <v>52113</v>
      </c>
      <c r="G220" s="47">
        <v>2</v>
      </c>
      <c r="I220" s="51">
        <v>62029</v>
      </c>
      <c r="J220" s="51">
        <v>2</v>
      </c>
      <c r="K220" s="51">
        <f t="shared" si="3"/>
        <v>911</v>
      </c>
      <c r="L220" s="51">
        <v>215</v>
      </c>
    </row>
    <row r="221" spans="1:12" ht="12.5" x14ac:dyDescent="0.25">
      <c r="A221" s="48">
        <v>22112</v>
      </c>
      <c r="B221" s="49" t="s">
        <v>643</v>
      </c>
      <c r="C221" s="50" t="s">
        <v>641</v>
      </c>
      <c r="D221" s="49" t="s">
        <v>642</v>
      </c>
      <c r="E221" s="51"/>
      <c r="F221" s="47">
        <v>52114</v>
      </c>
      <c r="G221" s="47">
        <v>3</v>
      </c>
      <c r="I221" s="51">
        <v>62101</v>
      </c>
      <c r="J221" s="51">
        <v>2</v>
      </c>
      <c r="K221" s="51">
        <f t="shared" si="3"/>
        <v>913</v>
      </c>
      <c r="L221" s="51">
        <v>216</v>
      </c>
    </row>
    <row r="222" spans="1:12" ht="12.5" x14ac:dyDescent="0.25">
      <c r="A222" s="48">
        <v>22113</v>
      </c>
      <c r="B222" s="49" t="s">
        <v>648</v>
      </c>
      <c r="C222" s="50" t="s">
        <v>649</v>
      </c>
      <c r="D222" s="49" t="s">
        <v>650</v>
      </c>
      <c r="E222" s="51"/>
      <c r="F222" s="47">
        <v>52119</v>
      </c>
      <c r="G222" s="47">
        <v>6</v>
      </c>
      <c r="I222" s="51">
        <v>62202</v>
      </c>
      <c r="J222" s="51">
        <v>2</v>
      </c>
      <c r="K222" s="51">
        <f t="shared" si="3"/>
        <v>915</v>
      </c>
      <c r="L222" s="51">
        <v>217</v>
      </c>
    </row>
    <row r="223" spans="1:12" ht="12.5" x14ac:dyDescent="0.25">
      <c r="A223" s="48">
        <v>22114</v>
      </c>
      <c r="B223" s="49" t="s">
        <v>651</v>
      </c>
      <c r="C223" s="50" t="s">
        <v>652</v>
      </c>
      <c r="D223" s="49" t="s">
        <v>653</v>
      </c>
      <c r="E223" s="51"/>
      <c r="F223" s="47">
        <v>52120</v>
      </c>
      <c r="G223" s="47">
        <v>5</v>
      </c>
      <c r="I223" s="51">
        <v>63100</v>
      </c>
      <c r="J223" s="51">
        <v>2</v>
      </c>
      <c r="K223" s="51">
        <f t="shared" si="3"/>
        <v>917</v>
      </c>
      <c r="L223" s="51">
        <v>218</v>
      </c>
    </row>
    <row r="224" spans="1:12" ht="12.5" x14ac:dyDescent="0.25">
      <c r="A224" s="48">
        <v>22114</v>
      </c>
      <c r="B224" s="49" t="s">
        <v>651</v>
      </c>
      <c r="C224" s="50" t="s">
        <v>654</v>
      </c>
      <c r="D224" s="49" t="s">
        <v>655</v>
      </c>
      <c r="E224" s="51"/>
      <c r="F224" s="47">
        <v>52121</v>
      </c>
      <c r="G224" s="47">
        <v>2</v>
      </c>
      <c r="I224" s="51">
        <v>63101</v>
      </c>
      <c r="J224" s="51">
        <v>2</v>
      </c>
      <c r="K224" s="51">
        <f t="shared" si="3"/>
        <v>919</v>
      </c>
      <c r="L224" s="51">
        <v>219</v>
      </c>
    </row>
    <row r="225" spans="1:12" ht="12.5" x14ac:dyDescent="0.25">
      <c r="A225" s="48">
        <v>22210</v>
      </c>
      <c r="B225" s="49" t="s">
        <v>706</v>
      </c>
      <c r="C225" s="50" t="s">
        <v>707</v>
      </c>
      <c r="D225" s="49" t="s">
        <v>708</v>
      </c>
      <c r="E225" s="51"/>
      <c r="F225" s="47">
        <v>53100</v>
      </c>
      <c r="G225" s="47">
        <v>2</v>
      </c>
      <c r="I225" s="51">
        <v>63201</v>
      </c>
      <c r="J225" s="51">
        <v>2</v>
      </c>
      <c r="K225" s="51">
        <f t="shared" si="3"/>
        <v>921</v>
      </c>
      <c r="L225" s="51">
        <v>220</v>
      </c>
    </row>
    <row r="226" spans="1:12" ht="12.5" x14ac:dyDescent="0.25">
      <c r="A226" s="48">
        <v>22211</v>
      </c>
      <c r="B226" s="49" t="s">
        <v>709</v>
      </c>
      <c r="C226" s="50" t="s">
        <v>710</v>
      </c>
      <c r="D226" s="49" t="s">
        <v>711</v>
      </c>
      <c r="E226" s="51"/>
      <c r="F226" s="47">
        <v>53110</v>
      </c>
      <c r="G226" s="47">
        <v>1</v>
      </c>
      <c r="I226" s="51">
        <v>63210</v>
      </c>
      <c r="J226" s="51">
        <v>2</v>
      </c>
      <c r="K226" s="51">
        <f t="shared" si="3"/>
        <v>923</v>
      </c>
      <c r="L226" s="51">
        <v>221</v>
      </c>
    </row>
    <row r="227" spans="1:12" ht="12.5" x14ac:dyDescent="0.25">
      <c r="A227" s="48">
        <v>22212</v>
      </c>
      <c r="B227" s="49" t="s">
        <v>712</v>
      </c>
      <c r="C227" s="50" t="s">
        <v>707</v>
      </c>
      <c r="D227" s="49" t="s">
        <v>708</v>
      </c>
      <c r="E227" s="51"/>
      <c r="F227" s="47">
        <v>53120</v>
      </c>
      <c r="G227" s="47">
        <v>1</v>
      </c>
      <c r="I227" s="51">
        <v>64201</v>
      </c>
      <c r="J227" s="51">
        <v>2</v>
      </c>
      <c r="K227" s="51">
        <f t="shared" si="3"/>
        <v>925</v>
      </c>
      <c r="L227" s="51">
        <v>222</v>
      </c>
    </row>
    <row r="228" spans="1:12" ht="12.5" x14ac:dyDescent="0.25">
      <c r="A228" s="48">
        <v>22212</v>
      </c>
      <c r="B228" s="49" t="s">
        <v>712</v>
      </c>
      <c r="C228" s="50" t="s">
        <v>713</v>
      </c>
      <c r="D228" s="49" t="s">
        <v>714</v>
      </c>
      <c r="E228" s="51"/>
      <c r="F228" s="47">
        <v>53121</v>
      </c>
      <c r="G228" s="47">
        <v>5</v>
      </c>
      <c r="I228" s="51">
        <v>64312</v>
      </c>
      <c r="J228" s="51">
        <v>2</v>
      </c>
      <c r="K228" s="51">
        <f t="shared" si="3"/>
        <v>927</v>
      </c>
      <c r="L228" s="51">
        <v>223</v>
      </c>
    </row>
    <row r="229" spans="1:12" ht="12.5" x14ac:dyDescent="0.25">
      <c r="A229" s="48">
        <v>22212</v>
      </c>
      <c r="B229" s="49" t="s">
        <v>712</v>
      </c>
      <c r="C229" s="50" t="s">
        <v>715</v>
      </c>
      <c r="D229" s="49" t="s">
        <v>716</v>
      </c>
      <c r="E229" s="51"/>
      <c r="F229" s="47">
        <v>53122</v>
      </c>
      <c r="G229" s="47">
        <v>1</v>
      </c>
      <c r="I229" s="51">
        <v>64313</v>
      </c>
      <c r="J229" s="51">
        <v>2</v>
      </c>
      <c r="K229" s="51">
        <f t="shared" si="3"/>
        <v>929</v>
      </c>
      <c r="L229" s="51">
        <v>224</v>
      </c>
    </row>
    <row r="230" spans="1:12" ht="12.5" x14ac:dyDescent="0.25">
      <c r="A230" s="48">
        <v>22212</v>
      </c>
      <c r="B230" s="49" t="s">
        <v>712</v>
      </c>
      <c r="C230" s="50" t="s">
        <v>717</v>
      </c>
      <c r="D230" s="49" t="s">
        <v>718</v>
      </c>
      <c r="E230" s="51"/>
      <c r="F230" s="47">
        <v>53123</v>
      </c>
      <c r="G230" s="47">
        <v>5</v>
      </c>
      <c r="I230" s="51">
        <v>64314</v>
      </c>
      <c r="J230" s="51">
        <v>2</v>
      </c>
      <c r="K230" s="51">
        <f t="shared" si="3"/>
        <v>931</v>
      </c>
      <c r="L230" s="51">
        <v>225</v>
      </c>
    </row>
    <row r="231" spans="1:12" ht="12.5" x14ac:dyDescent="0.25">
      <c r="A231" s="48">
        <v>22213</v>
      </c>
      <c r="B231" s="49" t="s">
        <v>719</v>
      </c>
      <c r="C231" s="50" t="s">
        <v>720</v>
      </c>
      <c r="D231" s="49" t="s">
        <v>721</v>
      </c>
      <c r="E231" s="51"/>
      <c r="F231" s="47">
        <v>53124</v>
      </c>
      <c r="G231" s="47">
        <v>4</v>
      </c>
      <c r="I231" s="51">
        <v>64320</v>
      </c>
      <c r="J231" s="51">
        <v>2</v>
      </c>
      <c r="K231" s="51">
        <f t="shared" si="3"/>
        <v>933</v>
      </c>
      <c r="L231" s="51">
        <v>226</v>
      </c>
    </row>
    <row r="232" spans="1:12" ht="12.5" x14ac:dyDescent="0.25">
      <c r="A232" s="48">
        <v>22214</v>
      </c>
      <c r="B232" s="49" t="s">
        <v>722</v>
      </c>
      <c r="C232" s="50" t="s">
        <v>723</v>
      </c>
      <c r="D232" s="49" t="s">
        <v>724</v>
      </c>
      <c r="E232" s="51"/>
      <c r="F232" s="47">
        <v>53125</v>
      </c>
      <c r="G232" s="47">
        <v>1</v>
      </c>
      <c r="I232" s="51">
        <v>64322</v>
      </c>
      <c r="J232" s="51">
        <v>2</v>
      </c>
      <c r="K232" s="51">
        <f t="shared" si="3"/>
        <v>935</v>
      </c>
      <c r="L232" s="51">
        <v>227</v>
      </c>
    </row>
    <row r="233" spans="1:12" ht="12.5" x14ac:dyDescent="0.25">
      <c r="A233" s="48">
        <v>22214</v>
      </c>
      <c r="B233" s="49" t="s">
        <v>722</v>
      </c>
      <c r="C233" s="50" t="s">
        <v>720</v>
      </c>
      <c r="D233" s="49" t="s">
        <v>721</v>
      </c>
      <c r="E233" s="51"/>
      <c r="F233" s="47">
        <v>53200</v>
      </c>
      <c r="G233" s="47">
        <v>2</v>
      </c>
      <c r="I233" s="51">
        <v>64409</v>
      </c>
      <c r="J233" s="51">
        <v>2</v>
      </c>
      <c r="K233" s="51">
        <f t="shared" si="3"/>
        <v>937</v>
      </c>
      <c r="L233" s="51">
        <v>228</v>
      </c>
    </row>
    <row r="234" spans="1:12" ht="12.5" x14ac:dyDescent="0.25">
      <c r="A234" s="48">
        <v>22214</v>
      </c>
      <c r="B234" s="49" t="s">
        <v>722</v>
      </c>
      <c r="C234" s="50" t="s">
        <v>725</v>
      </c>
      <c r="D234" s="49" t="s">
        <v>726</v>
      </c>
      <c r="E234" s="51"/>
      <c r="F234" s="47">
        <v>53201</v>
      </c>
      <c r="G234" s="47">
        <v>1</v>
      </c>
      <c r="I234" s="51">
        <v>65100</v>
      </c>
      <c r="J234" s="51">
        <v>2</v>
      </c>
      <c r="K234" s="51">
        <f t="shared" si="3"/>
        <v>939</v>
      </c>
      <c r="L234" s="51">
        <v>229</v>
      </c>
    </row>
    <row r="235" spans="1:12" ht="12.5" x14ac:dyDescent="0.25">
      <c r="A235" s="48">
        <v>22220</v>
      </c>
      <c r="B235" s="49" t="s">
        <v>2251</v>
      </c>
      <c r="C235" s="50" t="s">
        <v>754</v>
      </c>
      <c r="D235" s="49" t="s">
        <v>755</v>
      </c>
      <c r="E235" s="51"/>
      <c r="F235" s="47">
        <v>53202</v>
      </c>
      <c r="G235" s="47">
        <v>1</v>
      </c>
      <c r="I235" s="51">
        <v>65102</v>
      </c>
      <c r="J235" s="51">
        <v>2</v>
      </c>
      <c r="K235" s="51">
        <f t="shared" si="3"/>
        <v>941</v>
      </c>
      <c r="L235" s="51">
        <v>230</v>
      </c>
    </row>
    <row r="236" spans="1:12" ht="12.5" x14ac:dyDescent="0.25">
      <c r="A236" s="48">
        <v>22220</v>
      </c>
      <c r="B236" s="49" t="s">
        <v>2251</v>
      </c>
      <c r="C236" s="50" t="s">
        <v>756</v>
      </c>
      <c r="D236" s="49" t="s">
        <v>757</v>
      </c>
      <c r="E236" s="51"/>
      <c r="F236" s="47">
        <v>54100</v>
      </c>
      <c r="G236" s="47">
        <v>3</v>
      </c>
      <c r="I236" s="51">
        <v>65200</v>
      </c>
      <c r="J236" s="51">
        <v>2</v>
      </c>
      <c r="K236" s="51">
        <f t="shared" si="3"/>
        <v>943</v>
      </c>
      <c r="L236" s="51">
        <v>231</v>
      </c>
    </row>
    <row r="237" spans="1:12" ht="12.5" x14ac:dyDescent="0.25">
      <c r="A237" s="48">
        <v>22220</v>
      </c>
      <c r="B237" s="49" t="s">
        <v>2251</v>
      </c>
      <c r="C237" s="50" t="s">
        <v>758</v>
      </c>
      <c r="D237" s="49" t="s">
        <v>759</v>
      </c>
      <c r="E237" s="51"/>
      <c r="F237" s="47">
        <v>60010</v>
      </c>
      <c r="G237" s="47">
        <v>1</v>
      </c>
      <c r="I237" s="51">
        <v>65210</v>
      </c>
      <c r="J237" s="51">
        <v>2</v>
      </c>
      <c r="K237" s="51">
        <f t="shared" si="3"/>
        <v>945</v>
      </c>
      <c r="L237" s="51">
        <v>232</v>
      </c>
    </row>
    <row r="238" spans="1:12" ht="12.5" x14ac:dyDescent="0.25">
      <c r="A238" s="48">
        <v>22221</v>
      </c>
      <c r="B238" s="49" t="s">
        <v>760</v>
      </c>
      <c r="C238" s="50" t="s">
        <v>761</v>
      </c>
      <c r="D238" s="49" t="s">
        <v>762</v>
      </c>
      <c r="E238" s="51"/>
      <c r="F238" s="47">
        <v>60020</v>
      </c>
      <c r="G238" s="47">
        <v>3</v>
      </c>
      <c r="I238" s="51">
        <v>65220</v>
      </c>
      <c r="J238" s="51">
        <v>2</v>
      </c>
      <c r="K238" s="51">
        <f t="shared" si="3"/>
        <v>947</v>
      </c>
      <c r="L238" s="51">
        <v>233</v>
      </c>
    </row>
    <row r="239" spans="1:12" ht="12.5" x14ac:dyDescent="0.25">
      <c r="A239" s="48">
        <v>22222</v>
      </c>
      <c r="B239" s="49" t="s">
        <v>763</v>
      </c>
      <c r="C239" s="50" t="s">
        <v>601</v>
      </c>
      <c r="D239" s="49" t="s">
        <v>602</v>
      </c>
      <c r="E239" s="51"/>
      <c r="F239" s="47">
        <v>60030</v>
      </c>
      <c r="G239" s="47">
        <v>1</v>
      </c>
      <c r="I239" s="51">
        <v>65229</v>
      </c>
      <c r="J239" s="51">
        <v>2</v>
      </c>
      <c r="K239" s="51">
        <f t="shared" si="3"/>
        <v>949</v>
      </c>
      <c r="L239" s="51">
        <v>234</v>
      </c>
    </row>
    <row r="240" spans="1:12" ht="12.5" x14ac:dyDescent="0.25">
      <c r="A240" s="48">
        <v>22230</v>
      </c>
      <c r="B240" s="49" t="s">
        <v>2249</v>
      </c>
      <c r="C240" s="50" t="s">
        <v>661</v>
      </c>
      <c r="D240" s="49" t="s">
        <v>662</v>
      </c>
      <c r="E240" s="51"/>
      <c r="F240" s="47">
        <v>60031</v>
      </c>
      <c r="G240" s="47">
        <v>4</v>
      </c>
      <c r="I240" s="51">
        <v>65312</v>
      </c>
      <c r="J240" s="51">
        <v>2</v>
      </c>
      <c r="K240" s="51">
        <f t="shared" si="3"/>
        <v>951</v>
      </c>
      <c r="L240" s="51">
        <v>235</v>
      </c>
    </row>
    <row r="241" spans="1:12" ht="12.5" x14ac:dyDescent="0.25">
      <c r="A241" s="48">
        <v>22231</v>
      </c>
      <c r="B241" s="49" t="s">
        <v>727</v>
      </c>
      <c r="C241" s="50" t="s">
        <v>271</v>
      </c>
      <c r="D241" s="49" t="s">
        <v>272</v>
      </c>
      <c r="E241" s="51"/>
      <c r="F241" s="47">
        <v>60040</v>
      </c>
      <c r="G241" s="47">
        <v>1</v>
      </c>
      <c r="I241" s="51">
        <v>70010</v>
      </c>
      <c r="J241" s="51">
        <v>2</v>
      </c>
      <c r="K241" s="51">
        <f t="shared" si="3"/>
        <v>953</v>
      </c>
      <c r="L241" s="51">
        <v>236</v>
      </c>
    </row>
    <row r="242" spans="1:12" ht="12.5" x14ac:dyDescent="0.25">
      <c r="A242" s="48">
        <v>22231</v>
      </c>
      <c r="B242" s="49" t="s">
        <v>727</v>
      </c>
      <c r="C242" s="50" t="s">
        <v>728</v>
      </c>
      <c r="D242" s="49" t="s">
        <v>729</v>
      </c>
      <c r="E242" s="51"/>
      <c r="F242" s="47">
        <v>62010</v>
      </c>
      <c r="G242" s="47">
        <v>2</v>
      </c>
      <c r="I242" s="51">
        <v>70021</v>
      </c>
      <c r="J242" s="51">
        <v>2</v>
      </c>
      <c r="K242" s="51">
        <f t="shared" si="3"/>
        <v>955</v>
      </c>
      <c r="L242" s="51">
        <v>237</v>
      </c>
    </row>
    <row r="243" spans="1:12" ht="12.5" x14ac:dyDescent="0.25">
      <c r="A243" s="48">
        <v>22231</v>
      </c>
      <c r="B243" s="49" t="s">
        <v>727</v>
      </c>
      <c r="C243" s="50" t="s">
        <v>730</v>
      </c>
      <c r="D243" s="49" t="s">
        <v>731</v>
      </c>
      <c r="E243" s="51"/>
      <c r="F243" s="47">
        <v>62020</v>
      </c>
      <c r="G243" s="47">
        <v>1</v>
      </c>
      <c r="I243" s="51">
        <v>72010</v>
      </c>
      <c r="J243" s="51">
        <v>2</v>
      </c>
      <c r="K243" s="51">
        <f t="shared" si="3"/>
        <v>957</v>
      </c>
      <c r="L243" s="51">
        <v>238</v>
      </c>
    </row>
    <row r="244" spans="1:12" ht="12.5" x14ac:dyDescent="0.25">
      <c r="A244" s="48">
        <v>22233</v>
      </c>
      <c r="B244" s="49" t="s">
        <v>736</v>
      </c>
      <c r="C244" s="50" t="s">
        <v>728</v>
      </c>
      <c r="D244" s="49" t="s">
        <v>729</v>
      </c>
      <c r="E244" s="51"/>
      <c r="F244" s="47">
        <v>62021</v>
      </c>
      <c r="G244" s="47">
        <v>1</v>
      </c>
      <c r="I244" s="51">
        <v>72011</v>
      </c>
      <c r="J244" s="51">
        <v>2</v>
      </c>
      <c r="K244" s="51">
        <f t="shared" si="3"/>
        <v>959</v>
      </c>
      <c r="L244" s="51">
        <v>239</v>
      </c>
    </row>
    <row r="245" spans="1:12" ht="12.5" x14ac:dyDescent="0.25">
      <c r="A245" s="48">
        <v>22300</v>
      </c>
      <c r="B245" s="49" t="s">
        <v>656</v>
      </c>
      <c r="C245" s="50" t="s">
        <v>657</v>
      </c>
      <c r="D245" s="49" t="s">
        <v>658</v>
      </c>
      <c r="E245" s="51"/>
      <c r="F245" s="47">
        <v>62022</v>
      </c>
      <c r="G245" s="47">
        <v>2</v>
      </c>
      <c r="I245" s="51">
        <v>72014</v>
      </c>
      <c r="J245" s="51">
        <v>2</v>
      </c>
      <c r="K245" s="51">
        <f t="shared" si="3"/>
        <v>961</v>
      </c>
      <c r="L245" s="51">
        <v>240</v>
      </c>
    </row>
    <row r="246" spans="1:12" ht="12.5" x14ac:dyDescent="0.25">
      <c r="A246" s="48">
        <v>22300</v>
      </c>
      <c r="B246" s="49" t="s">
        <v>656</v>
      </c>
      <c r="C246" s="50" t="s">
        <v>659</v>
      </c>
      <c r="D246" s="49" t="s">
        <v>660</v>
      </c>
      <c r="E246" s="51"/>
      <c r="F246" s="47">
        <v>62023</v>
      </c>
      <c r="G246" s="47">
        <v>1</v>
      </c>
      <c r="I246" s="51">
        <v>72023</v>
      </c>
      <c r="J246" s="51">
        <v>2</v>
      </c>
      <c r="K246" s="51">
        <f t="shared" si="3"/>
        <v>963</v>
      </c>
      <c r="L246" s="51">
        <v>241</v>
      </c>
    </row>
    <row r="247" spans="1:12" ht="12.5" x14ac:dyDescent="0.25">
      <c r="A247" s="48">
        <v>22300</v>
      </c>
      <c r="B247" s="49" t="s">
        <v>656</v>
      </c>
      <c r="C247" s="50" t="s">
        <v>661</v>
      </c>
      <c r="D247" s="49" t="s">
        <v>662</v>
      </c>
      <c r="E247" s="51"/>
      <c r="F247" s="47">
        <v>62024</v>
      </c>
      <c r="G247" s="47">
        <v>1</v>
      </c>
      <c r="I247" s="51">
        <v>72024</v>
      </c>
      <c r="J247" s="51">
        <v>2</v>
      </c>
      <c r="K247" s="51">
        <f t="shared" si="3"/>
        <v>965</v>
      </c>
      <c r="L247" s="51">
        <v>242</v>
      </c>
    </row>
    <row r="248" spans="1:12" ht="12.5" x14ac:dyDescent="0.25">
      <c r="A248" s="48">
        <v>22300</v>
      </c>
      <c r="B248" s="49" t="s">
        <v>656</v>
      </c>
      <c r="C248" s="50" t="s">
        <v>663</v>
      </c>
      <c r="D248" s="49" t="s">
        <v>664</v>
      </c>
      <c r="E248" s="51"/>
      <c r="F248" s="47">
        <v>62029</v>
      </c>
      <c r="G248" s="47">
        <v>2</v>
      </c>
      <c r="I248" s="51">
        <v>72105</v>
      </c>
      <c r="J248" s="51">
        <v>2</v>
      </c>
      <c r="K248" s="51">
        <f t="shared" si="3"/>
        <v>967</v>
      </c>
      <c r="L248" s="51">
        <v>243</v>
      </c>
    </row>
    <row r="249" spans="1:12" ht="12.5" x14ac:dyDescent="0.25">
      <c r="A249" s="48">
        <v>22300</v>
      </c>
      <c r="B249" s="49" t="s">
        <v>656</v>
      </c>
      <c r="C249" s="50" t="s">
        <v>665</v>
      </c>
      <c r="D249" s="49" t="s">
        <v>666</v>
      </c>
      <c r="E249" s="51"/>
      <c r="F249" s="47">
        <v>62100</v>
      </c>
      <c r="G249" s="47">
        <v>3</v>
      </c>
      <c r="I249" s="51">
        <v>72106</v>
      </c>
      <c r="J249" s="51">
        <v>2</v>
      </c>
      <c r="K249" s="51">
        <f t="shared" si="3"/>
        <v>969</v>
      </c>
      <c r="L249" s="51">
        <v>244</v>
      </c>
    </row>
    <row r="250" spans="1:12" ht="12.5" x14ac:dyDescent="0.25">
      <c r="A250" s="48">
        <v>22301</v>
      </c>
      <c r="B250" s="49" t="s">
        <v>667</v>
      </c>
      <c r="C250" s="50" t="s">
        <v>668</v>
      </c>
      <c r="D250" s="49" t="s">
        <v>669</v>
      </c>
      <c r="E250" s="51"/>
      <c r="F250" s="47">
        <v>62101</v>
      </c>
      <c r="G250" s="47">
        <v>2</v>
      </c>
      <c r="I250" s="51">
        <v>72201</v>
      </c>
      <c r="J250" s="51">
        <v>2</v>
      </c>
      <c r="K250" s="51">
        <f t="shared" si="3"/>
        <v>971</v>
      </c>
      <c r="L250" s="51">
        <v>245</v>
      </c>
    </row>
    <row r="251" spans="1:12" ht="12.5" x14ac:dyDescent="0.25">
      <c r="A251" s="48">
        <v>22301</v>
      </c>
      <c r="B251" s="49" t="s">
        <v>667</v>
      </c>
      <c r="C251" s="50" t="s">
        <v>670</v>
      </c>
      <c r="D251" s="49" t="s">
        <v>671</v>
      </c>
      <c r="E251" s="51"/>
      <c r="F251" s="47">
        <v>62200</v>
      </c>
      <c r="G251" s="47">
        <v>1</v>
      </c>
      <c r="I251" s="51">
        <v>72203</v>
      </c>
      <c r="J251" s="51">
        <v>2</v>
      </c>
      <c r="K251" s="51">
        <f t="shared" si="3"/>
        <v>973</v>
      </c>
      <c r="L251" s="51">
        <v>246</v>
      </c>
    </row>
    <row r="252" spans="1:12" ht="12.5" x14ac:dyDescent="0.25">
      <c r="A252" s="48">
        <v>22301</v>
      </c>
      <c r="B252" s="49" t="s">
        <v>667</v>
      </c>
      <c r="C252" s="50" t="s">
        <v>672</v>
      </c>
      <c r="D252" s="49" t="s">
        <v>673</v>
      </c>
      <c r="E252" s="51"/>
      <c r="F252" s="47">
        <v>62201</v>
      </c>
      <c r="G252" s="47">
        <v>3</v>
      </c>
      <c r="I252" s="51">
        <v>72204</v>
      </c>
      <c r="J252" s="51">
        <v>2</v>
      </c>
      <c r="K252" s="51">
        <f t="shared" si="3"/>
        <v>975</v>
      </c>
      <c r="L252" s="51">
        <v>247</v>
      </c>
    </row>
    <row r="253" spans="1:12" ht="12.5" x14ac:dyDescent="0.25">
      <c r="A253" s="48">
        <v>22301</v>
      </c>
      <c r="B253" s="49" t="s">
        <v>667</v>
      </c>
      <c r="C253" s="50" t="s">
        <v>626</v>
      </c>
      <c r="D253" s="49" t="s">
        <v>627</v>
      </c>
      <c r="E253" s="51"/>
      <c r="F253" s="47">
        <v>62202</v>
      </c>
      <c r="G253" s="47">
        <v>2</v>
      </c>
      <c r="I253" s="51">
        <v>72205</v>
      </c>
      <c r="J253" s="51">
        <v>2</v>
      </c>
      <c r="K253" s="51">
        <f t="shared" si="3"/>
        <v>977</v>
      </c>
      <c r="L253" s="51">
        <v>248</v>
      </c>
    </row>
    <row r="254" spans="1:12" ht="12.5" x14ac:dyDescent="0.25">
      <c r="A254" s="48">
        <v>22302</v>
      </c>
      <c r="B254" s="49" t="s">
        <v>674</v>
      </c>
      <c r="C254" s="50" t="s">
        <v>675</v>
      </c>
      <c r="D254" s="49" t="s">
        <v>676</v>
      </c>
      <c r="E254" s="51"/>
      <c r="F254" s="47">
        <v>63100</v>
      </c>
      <c r="G254" s="47">
        <v>2</v>
      </c>
      <c r="I254" s="51">
        <v>72302</v>
      </c>
      <c r="J254" s="51">
        <v>2</v>
      </c>
      <c r="K254" s="51">
        <f t="shared" si="3"/>
        <v>979</v>
      </c>
      <c r="L254" s="51">
        <v>249</v>
      </c>
    </row>
    <row r="255" spans="1:12" ht="12.5" x14ac:dyDescent="0.25">
      <c r="A255" s="48">
        <v>22302</v>
      </c>
      <c r="B255" s="49" t="s">
        <v>674</v>
      </c>
      <c r="C255" s="50" t="s">
        <v>677</v>
      </c>
      <c r="D255" s="49" t="s">
        <v>678</v>
      </c>
      <c r="E255" s="51"/>
      <c r="F255" s="47">
        <v>63101</v>
      </c>
      <c r="G255" s="47">
        <v>2</v>
      </c>
      <c r="I255" s="51">
        <v>72321</v>
      </c>
      <c r="J255" s="51">
        <v>2</v>
      </c>
      <c r="K255" s="51">
        <f t="shared" si="3"/>
        <v>981</v>
      </c>
      <c r="L255" s="51">
        <v>250</v>
      </c>
    </row>
    <row r="256" spans="1:12" ht="12.5" x14ac:dyDescent="0.25">
      <c r="A256" s="48">
        <v>22303</v>
      </c>
      <c r="B256" s="49" t="s">
        <v>679</v>
      </c>
      <c r="C256" s="50" t="s">
        <v>680</v>
      </c>
      <c r="D256" s="49" t="s">
        <v>681</v>
      </c>
      <c r="E256" s="51"/>
      <c r="F256" s="47">
        <v>63102</v>
      </c>
      <c r="G256" s="47">
        <v>5</v>
      </c>
      <c r="I256" s="51">
        <v>72401</v>
      </c>
      <c r="J256" s="51">
        <v>2</v>
      </c>
      <c r="K256" s="51">
        <f t="shared" si="3"/>
        <v>983</v>
      </c>
      <c r="L256" s="51">
        <v>251</v>
      </c>
    </row>
    <row r="257" spans="1:12" ht="12.5" x14ac:dyDescent="0.25">
      <c r="A257" s="48">
        <v>22310</v>
      </c>
      <c r="B257" s="49" t="s">
        <v>682</v>
      </c>
      <c r="C257" s="50" t="s">
        <v>683</v>
      </c>
      <c r="D257" s="49" t="s">
        <v>684</v>
      </c>
      <c r="E257" s="51"/>
      <c r="F257" s="47">
        <v>63200</v>
      </c>
      <c r="G257" s="47">
        <v>5</v>
      </c>
      <c r="I257" s="51">
        <v>72404</v>
      </c>
      <c r="J257" s="51">
        <v>2</v>
      </c>
      <c r="K257" s="51">
        <f t="shared" si="3"/>
        <v>985</v>
      </c>
      <c r="L257" s="51">
        <v>252</v>
      </c>
    </row>
    <row r="258" spans="1:12" ht="12.5" x14ac:dyDescent="0.25">
      <c r="A258" s="48">
        <v>22310</v>
      </c>
      <c r="B258" s="49" t="s">
        <v>682</v>
      </c>
      <c r="C258" s="50" t="s">
        <v>670</v>
      </c>
      <c r="D258" s="49" t="s">
        <v>671</v>
      </c>
      <c r="E258" s="51"/>
      <c r="F258" s="47">
        <v>63201</v>
      </c>
      <c r="G258" s="47">
        <v>2</v>
      </c>
      <c r="I258" s="51">
        <v>72410</v>
      </c>
      <c r="J258" s="51">
        <v>2</v>
      </c>
      <c r="K258" s="51">
        <f t="shared" si="3"/>
        <v>987</v>
      </c>
      <c r="L258" s="51">
        <v>253</v>
      </c>
    </row>
    <row r="259" spans="1:12" ht="12.5" x14ac:dyDescent="0.25">
      <c r="A259" s="48">
        <v>22310</v>
      </c>
      <c r="B259" s="49" t="s">
        <v>682</v>
      </c>
      <c r="C259" s="50" t="s">
        <v>685</v>
      </c>
      <c r="D259" s="49" t="s">
        <v>686</v>
      </c>
      <c r="E259" s="51"/>
      <c r="F259" s="47">
        <v>63202</v>
      </c>
      <c r="G259" s="47">
        <v>1</v>
      </c>
      <c r="I259" s="51">
        <v>72411</v>
      </c>
      <c r="J259" s="51">
        <v>2</v>
      </c>
      <c r="K259" s="51">
        <f t="shared" si="3"/>
        <v>989</v>
      </c>
      <c r="L259" s="51">
        <v>254</v>
      </c>
    </row>
    <row r="260" spans="1:12" ht="12.5" x14ac:dyDescent="0.25">
      <c r="A260" s="48">
        <v>22310</v>
      </c>
      <c r="B260" s="49" t="s">
        <v>682</v>
      </c>
      <c r="C260" s="50" t="s">
        <v>687</v>
      </c>
      <c r="D260" s="49" t="s">
        <v>688</v>
      </c>
      <c r="E260" s="51"/>
      <c r="F260" s="47">
        <v>63210</v>
      </c>
      <c r="G260" s="47">
        <v>2</v>
      </c>
      <c r="I260" s="51">
        <v>72421</v>
      </c>
      <c r="J260" s="51">
        <v>2</v>
      </c>
      <c r="K260" s="51">
        <f t="shared" si="3"/>
        <v>991</v>
      </c>
      <c r="L260" s="51">
        <v>255</v>
      </c>
    </row>
    <row r="261" spans="1:12" ht="12.5" x14ac:dyDescent="0.25">
      <c r="A261" s="48">
        <v>22310</v>
      </c>
      <c r="B261" s="49" t="s">
        <v>682</v>
      </c>
      <c r="C261" s="50" t="s">
        <v>689</v>
      </c>
      <c r="D261" s="49" t="s">
        <v>690</v>
      </c>
      <c r="E261" s="51"/>
      <c r="F261" s="47">
        <v>63211</v>
      </c>
      <c r="G261" s="47">
        <v>5</v>
      </c>
      <c r="I261" s="51">
        <v>72600</v>
      </c>
      <c r="J261" s="51">
        <v>2</v>
      </c>
      <c r="K261" s="51">
        <f t="shared" si="3"/>
        <v>993</v>
      </c>
      <c r="L261" s="51">
        <v>256</v>
      </c>
    </row>
    <row r="262" spans="1:12" ht="12.5" x14ac:dyDescent="0.25">
      <c r="A262" s="48">
        <v>22311</v>
      </c>
      <c r="B262" s="49" t="s">
        <v>691</v>
      </c>
      <c r="C262" s="50" t="s">
        <v>692</v>
      </c>
      <c r="D262" s="49" t="s">
        <v>693</v>
      </c>
      <c r="E262" s="51"/>
      <c r="F262" s="47">
        <v>63220</v>
      </c>
      <c r="G262" s="47">
        <v>1</v>
      </c>
      <c r="I262" s="51">
        <v>72601</v>
      </c>
      <c r="J262" s="51">
        <v>2</v>
      </c>
      <c r="K262" s="51">
        <f t="shared" si="3"/>
        <v>995</v>
      </c>
      <c r="L262" s="51">
        <v>257</v>
      </c>
    </row>
    <row r="263" spans="1:12" ht="12.5" x14ac:dyDescent="0.25">
      <c r="A263" s="48">
        <v>22311</v>
      </c>
      <c r="B263" s="49" t="s">
        <v>691</v>
      </c>
      <c r="C263" s="50" t="s">
        <v>694</v>
      </c>
      <c r="D263" s="49" t="s">
        <v>695</v>
      </c>
      <c r="E263" s="51"/>
      <c r="F263" s="47">
        <v>63221</v>
      </c>
      <c r="G263" s="47">
        <v>1</v>
      </c>
      <c r="I263" s="51">
        <v>73101</v>
      </c>
      <c r="J263" s="51">
        <v>2</v>
      </c>
      <c r="K263" s="51">
        <f t="shared" si="3"/>
        <v>997</v>
      </c>
      <c r="L263" s="51">
        <v>258</v>
      </c>
    </row>
    <row r="264" spans="1:12" ht="12.5" x14ac:dyDescent="0.25">
      <c r="A264" s="48">
        <v>22311</v>
      </c>
      <c r="B264" s="49" t="s">
        <v>691</v>
      </c>
      <c r="C264" s="50" t="s">
        <v>696</v>
      </c>
      <c r="D264" s="49" t="s">
        <v>697</v>
      </c>
      <c r="E264" s="51"/>
      <c r="F264" s="47">
        <v>64100</v>
      </c>
      <c r="G264" s="47">
        <v>3</v>
      </c>
      <c r="I264" s="51">
        <v>73112</v>
      </c>
      <c r="J264" s="51">
        <v>2</v>
      </c>
      <c r="K264" s="51">
        <f t="shared" ref="K264:K327" si="4">K263+J264</f>
        <v>999</v>
      </c>
      <c r="L264" s="51">
        <v>259</v>
      </c>
    </row>
    <row r="265" spans="1:12" ht="12.5" x14ac:dyDescent="0.25">
      <c r="A265" s="48">
        <v>22311</v>
      </c>
      <c r="B265" s="49" t="s">
        <v>691</v>
      </c>
      <c r="C265" s="50" t="s">
        <v>698</v>
      </c>
      <c r="D265" s="49" t="s">
        <v>699</v>
      </c>
      <c r="E265" s="51"/>
      <c r="F265" s="47">
        <v>64101</v>
      </c>
      <c r="G265" s="47">
        <v>4</v>
      </c>
      <c r="I265" s="51">
        <v>73310</v>
      </c>
      <c r="J265" s="51">
        <v>2</v>
      </c>
      <c r="K265" s="51">
        <f t="shared" si="4"/>
        <v>1001</v>
      </c>
      <c r="L265" s="51">
        <v>260</v>
      </c>
    </row>
    <row r="266" spans="1:12" ht="12.5" x14ac:dyDescent="0.25">
      <c r="A266" s="48">
        <v>22312</v>
      </c>
      <c r="B266" s="49" t="s">
        <v>700</v>
      </c>
      <c r="C266" s="50" t="s">
        <v>701</v>
      </c>
      <c r="D266" s="49" t="s">
        <v>702</v>
      </c>
      <c r="E266" s="51"/>
      <c r="F266" s="47">
        <v>64200</v>
      </c>
      <c r="G266" s="47">
        <v>1</v>
      </c>
      <c r="I266" s="51">
        <v>73311</v>
      </c>
      <c r="J266" s="51">
        <v>2</v>
      </c>
      <c r="K266" s="51">
        <f t="shared" si="4"/>
        <v>1003</v>
      </c>
      <c r="L266" s="51">
        <v>261</v>
      </c>
    </row>
    <row r="267" spans="1:12" ht="12.5" x14ac:dyDescent="0.25">
      <c r="A267" s="48">
        <v>22313</v>
      </c>
      <c r="B267" s="49" t="s">
        <v>703</v>
      </c>
      <c r="C267" s="50" t="s">
        <v>704</v>
      </c>
      <c r="D267" s="49" t="s">
        <v>705</v>
      </c>
      <c r="E267" s="51"/>
      <c r="F267" s="47">
        <v>64201</v>
      </c>
      <c r="G267" s="47">
        <v>2</v>
      </c>
      <c r="I267" s="51">
        <v>73402</v>
      </c>
      <c r="J267" s="51">
        <v>2</v>
      </c>
      <c r="K267" s="51">
        <f t="shared" si="4"/>
        <v>1005</v>
      </c>
      <c r="L267" s="51">
        <v>262</v>
      </c>
    </row>
    <row r="268" spans="1:12" ht="12.5" x14ac:dyDescent="0.25">
      <c r="A268" s="48">
        <v>30010</v>
      </c>
      <c r="B268" s="49" t="s">
        <v>161</v>
      </c>
      <c r="C268" s="50" t="s">
        <v>107</v>
      </c>
      <c r="D268" s="49" t="s">
        <v>108</v>
      </c>
      <c r="E268" s="51"/>
      <c r="F268" s="47">
        <v>64300</v>
      </c>
      <c r="G268" s="47">
        <v>1</v>
      </c>
      <c r="I268" s="51">
        <v>74202</v>
      </c>
      <c r="J268" s="51">
        <v>2</v>
      </c>
      <c r="K268" s="51">
        <f t="shared" si="4"/>
        <v>1007</v>
      </c>
      <c r="L268" s="51">
        <v>263</v>
      </c>
    </row>
    <row r="269" spans="1:12" ht="12.5" x14ac:dyDescent="0.25">
      <c r="A269" s="48">
        <v>31100</v>
      </c>
      <c r="B269" s="49" t="s">
        <v>2253</v>
      </c>
      <c r="C269" s="50" t="s">
        <v>509</v>
      </c>
      <c r="D269" s="49" t="s">
        <v>510</v>
      </c>
      <c r="E269" s="51"/>
      <c r="F269" s="47">
        <v>64301</v>
      </c>
      <c r="G269" s="47">
        <v>1</v>
      </c>
      <c r="I269" s="51">
        <v>74204</v>
      </c>
      <c r="J269" s="51">
        <v>2</v>
      </c>
      <c r="K269" s="51">
        <f t="shared" si="4"/>
        <v>1009</v>
      </c>
      <c r="L269" s="51">
        <v>264</v>
      </c>
    </row>
    <row r="270" spans="1:12" ht="12.5" x14ac:dyDescent="0.25">
      <c r="A270" s="48">
        <v>31100</v>
      </c>
      <c r="B270" s="49" t="s">
        <v>2253</v>
      </c>
      <c r="C270" s="50" t="s">
        <v>595</v>
      </c>
      <c r="D270" s="49" t="s">
        <v>596</v>
      </c>
      <c r="E270" s="51"/>
      <c r="F270" s="47">
        <v>64310</v>
      </c>
      <c r="G270" s="47">
        <v>1</v>
      </c>
      <c r="I270" s="51">
        <v>75200</v>
      </c>
      <c r="J270" s="51">
        <v>2</v>
      </c>
      <c r="K270" s="51">
        <f t="shared" si="4"/>
        <v>1011</v>
      </c>
      <c r="L270" s="51">
        <v>265</v>
      </c>
    </row>
    <row r="271" spans="1:12" ht="12.5" x14ac:dyDescent="0.25">
      <c r="A271" s="48">
        <v>31100</v>
      </c>
      <c r="B271" s="49" t="s">
        <v>2253</v>
      </c>
      <c r="C271" s="50" t="s">
        <v>767</v>
      </c>
      <c r="D271" s="49" t="s">
        <v>768</v>
      </c>
      <c r="E271" s="51"/>
      <c r="F271" s="47">
        <v>64311</v>
      </c>
      <c r="G271" s="47">
        <v>3</v>
      </c>
      <c r="I271" s="51">
        <v>84100</v>
      </c>
      <c r="J271" s="51">
        <v>2</v>
      </c>
      <c r="K271" s="51">
        <f t="shared" si="4"/>
        <v>1013</v>
      </c>
      <c r="L271" s="51">
        <v>266</v>
      </c>
    </row>
    <row r="272" spans="1:12" ht="12.5" x14ac:dyDescent="0.25">
      <c r="A272" s="48">
        <v>31100</v>
      </c>
      <c r="B272" s="49" t="s">
        <v>2253</v>
      </c>
      <c r="C272" s="50" t="s">
        <v>769</v>
      </c>
      <c r="D272" s="49" t="s">
        <v>770</v>
      </c>
      <c r="E272" s="51"/>
      <c r="F272" s="47">
        <v>64312</v>
      </c>
      <c r="G272" s="47">
        <v>2</v>
      </c>
      <c r="I272" s="51">
        <v>84110</v>
      </c>
      <c r="J272" s="51">
        <v>2</v>
      </c>
      <c r="K272" s="51">
        <f t="shared" si="4"/>
        <v>1015</v>
      </c>
      <c r="L272" s="51">
        <v>267</v>
      </c>
    </row>
    <row r="273" spans="1:12" ht="12.5" x14ac:dyDescent="0.25">
      <c r="A273" s="48">
        <v>31100</v>
      </c>
      <c r="B273" s="49" t="s">
        <v>2253</v>
      </c>
      <c r="C273" s="50" t="s">
        <v>771</v>
      </c>
      <c r="D273" s="49" t="s">
        <v>772</v>
      </c>
      <c r="E273" s="51"/>
      <c r="F273" s="47">
        <v>64313</v>
      </c>
      <c r="G273" s="47">
        <v>2</v>
      </c>
      <c r="I273" s="51">
        <v>85101</v>
      </c>
      <c r="J273" s="51">
        <v>2</v>
      </c>
      <c r="K273" s="51">
        <f t="shared" si="4"/>
        <v>1017</v>
      </c>
      <c r="L273" s="51">
        <v>268</v>
      </c>
    </row>
    <row r="274" spans="1:12" ht="12.5" x14ac:dyDescent="0.25">
      <c r="A274" s="48">
        <v>31100</v>
      </c>
      <c r="B274" s="49" t="s">
        <v>2253</v>
      </c>
      <c r="C274" s="50" t="s">
        <v>773</v>
      </c>
      <c r="D274" s="49" t="s">
        <v>774</v>
      </c>
      <c r="E274" s="51"/>
      <c r="F274" s="47">
        <v>64314</v>
      </c>
      <c r="G274" s="47">
        <v>2</v>
      </c>
      <c r="I274" s="51">
        <v>85103</v>
      </c>
      <c r="J274" s="51">
        <v>2</v>
      </c>
      <c r="K274" s="51">
        <f t="shared" si="4"/>
        <v>1019</v>
      </c>
      <c r="L274" s="51">
        <v>269</v>
      </c>
    </row>
    <row r="275" spans="1:12" ht="12.5" x14ac:dyDescent="0.25">
      <c r="A275" s="48">
        <v>31100</v>
      </c>
      <c r="B275" s="49" t="s">
        <v>2253</v>
      </c>
      <c r="C275" s="50" t="s">
        <v>775</v>
      </c>
      <c r="D275" s="49" t="s">
        <v>776</v>
      </c>
      <c r="E275" s="51"/>
      <c r="F275" s="47">
        <v>64320</v>
      </c>
      <c r="G275" s="47">
        <v>2</v>
      </c>
      <c r="I275" s="51">
        <v>85104</v>
      </c>
      <c r="J275" s="51">
        <v>2</v>
      </c>
      <c r="K275" s="51">
        <f t="shared" si="4"/>
        <v>1021</v>
      </c>
      <c r="L275" s="51">
        <v>270</v>
      </c>
    </row>
    <row r="276" spans="1:12" ht="12.5" x14ac:dyDescent="0.25">
      <c r="A276" s="48">
        <v>31100</v>
      </c>
      <c r="B276" s="49" t="s">
        <v>2253</v>
      </c>
      <c r="C276" s="50" t="s">
        <v>777</v>
      </c>
      <c r="D276" s="49" t="s">
        <v>778</v>
      </c>
      <c r="E276" s="51"/>
      <c r="F276" s="47">
        <v>64321</v>
      </c>
      <c r="G276" s="47">
        <v>4</v>
      </c>
      <c r="I276" s="51">
        <v>85110</v>
      </c>
      <c r="J276" s="51">
        <v>2</v>
      </c>
      <c r="K276" s="51">
        <f t="shared" si="4"/>
        <v>1023</v>
      </c>
      <c r="L276" s="51">
        <v>271</v>
      </c>
    </row>
    <row r="277" spans="1:12" ht="12.5" x14ac:dyDescent="0.25">
      <c r="A277" s="48">
        <v>31100</v>
      </c>
      <c r="B277" s="49" t="s">
        <v>2253</v>
      </c>
      <c r="C277" s="50" t="s">
        <v>779</v>
      </c>
      <c r="D277" s="49" t="s">
        <v>780</v>
      </c>
      <c r="E277" s="51"/>
      <c r="F277" s="47">
        <v>64322</v>
      </c>
      <c r="G277" s="47">
        <v>2</v>
      </c>
      <c r="I277" s="51">
        <v>85121</v>
      </c>
      <c r="J277" s="51">
        <v>2</v>
      </c>
      <c r="K277" s="51">
        <f t="shared" si="4"/>
        <v>1025</v>
      </c>
      <c r="L277" s="51">
        <v>272</v>
      </c>
    </row>
    <row r="278" spans="1:12" ht="12.5" x14ac:dyDescent="0.25">
      <c r="A278" s="48">
        <v>31100</v>
      </c>
      <c r="B278" s="49" t="s">
        <v>2253</v>
      </c>
      <c r="C278" s="50" t="s">
        <v>781</v>
      </c>
      <c r="D278" s="49" t="s">
        <v>782</v>
      </c>
      <c r="E278" s="51"/>
      <c r="F278" s="47">
        <v>64400</v>
      </c>
      <c r="G278" s="47">
        <v>1</v>
      </c>
      <c r="I278" s="51">
        <v>90010</v>
      </c>
      <c r="J278" s="51">
        <v>2</v>
      </c>
      <c r="K278" s="51">
        <f t="shared" si="4"/>
        <v>1027</v>
      </c>
      <c r="L278" s="51">
        <v>273</v>
      </c>
    </row>
    <row r="279" spans="1:12" ht="12.5" x14ac:dyDescent="0.25">
      <c r="A279" s="48">
        <v>31100</v>
      </c>
      <c r="B279" s="49" t="s">
        <v>2253</v>
      </c>
      <c r="C279" s="50" t="s">
        <v>783</v>
      </c>
      <c r="D279" s="49" t="s">
        <v>784</v>
      </c>
      <c r="E279" s="51"/>
      <c r="F279" s="47">
        <v>64401</v>
      </c>
      <c r="G279" s="47">
        <v>3</v>
      </c>
      <c r="I279" s="51">
        <v>92021</v>
      </c>
      <c r="J279" s="51">
        <v>2</v>
      </c>
      <c r="K279" s="51">
        <f t="shared" si="4"/>
        <v>1029</v>
      </c>
      <c r="L279" s="51">
        <v>274</v>
      </c>
    </row>
    <row r="280" spans="1:12" ht="12.5" x14ac:dyDescent="0.25">
      <c r="A280" s="48">
        <v>31100</v>
      </c>
      <c r="B280" s="49" t="s">
        <v>2253</v>
      </c>
      <c r="C280" s="50" t="s">
        <v>785</v>
      </c>
      <c r="D280" s="49" t="s">
        <v>786</v>
      </c>
      <c r="E280" s="51"/>
      <c r="F280" s="47">
        <v>64409</v>
      </c>
      <c r="G280" s="47">
        <v>2</v>
      </c>
      <c r="I280" s="51">
        <v>92101</v>
      </c>
      <c r="J280" s="51">
        <v>2</v>
      </c>
      <c r="K280" s="51">
        <f t="shared" si="4"/>
        <v>1031</v>
      </c>
      <c r="L280" s="51">
        <v>275</v>
      </c>
    </row>
    <row r="281" spans="1:12" ht="12.5" x14ac:dyDescent="0.25">
      <c r="A281" s="48">
        <v>31100</v>
      </c>
      <c r="B281" s="49" t="s">
        <v>2253</v>
      </c>
      <c r="C281" s="50" t="s">
        <v>787</v>
      </c>
      <c r="D281" s="49" t="s">
        <v>788</v>
      </c>
      <c r="E281" s="51"/>
      <c r="F281" s="47">
        <v>64410</v>
      </c>
      <c r="G281" s="47">
        <v>8</v>
      </c>
      <c r="I281" s="51">
        <v>93100</v>
      </c>
      <c r="J281" s="51">
        <v>2</v>
      </c>
      <c r="K281" s="51">
        <f t="shared" si="4"/>
        <v>1033</v>
      </c>
      <c r="L281" s="51">
        <v>276</v>
      </c>
    </row>
    <row r="282" spans="1:12" ht="12.5" x14ac:dyDescent="0.25">
      <c r="A282" s="48">
        <v>31100</v>
      </c>
      <c r="B282" s="49" t="s">
        <v>2253</v>
      </c>
      <c r="C282" s="50" t="s">
        <v>789</v>
      </c>
      <c r="D282" s="49" t="s">
        <v>790</v>
      </c>
      <c r="E282" s="51"/>
      <c r="F282" s="47">
        <v>65100</v>
      </c>
      <c r="G282" s="47">
        <v>2</v>
      </c>
      <c r="I282" s="51">
        <v>93200</v>
      </c>
      <c r="J282" s="51">
        <v>2</v>
      </c>
      <c r="K282" s="51">
        <f t="shared" si="4"/>
        <v>1035</v>
      </c>
      <c r="L282" s="51">
        <v>277</v>
      </c>
    </row>
    <row r="283" spans="1:12" ht="12.5" x14ac:dyDescent="0.25">
      <c r="A283" s="48">
        <v>31100</v>
      </c>
      <c r="B283" s="49" t="s">
        <v>2253</v>
      </c>
      <c r="C283" s="50" t="s">
        <v>791</v>
      </c>
      <c r="D283" s="49" t="s">
        <v>792</v>
      </c>
      <c r="E283" s="51"/>
      <c r="F283" s="47">
        <v>65101</v>
      </c>
      <c r="G283" s="47">
        <v>1</v>
      </c>
      <c r="I283" s="51">
        <v>94107</v>
      </c>
      <c r="J283" s="51">
        <v>2</v>
      </c>
      <c r="K283" s="51">
        <f t="shared" si="4"/>
        <v>1037</v>
      </c>
      <c r="L283" s="51">
        <v>278</v>
      </c>
    </row>
    <row r="284" spans="1:12" ht="12.5" x14ac:dyDescent="0.25">
      <c r="A284" s="48">
        <v>31100</v>
      </c>
      <c r="B284" s="49" t="s">
        <v>2253</v>
      </c>
      <c r="C284" s="50" t="s">
        <v>793</v>
      </c>
      <c r="D284" s="49" t="s">
        <v>794</v>
      </c>
      <c r="E284" s="51"/>
      <c r="F284" s="47">
        <v>65102</v>
      </c>
      <c r="G284" s="47">
        <v>2</v>
      </c>
      <c r="I284" s="51">
        <v>94123</v>
      </c>
      <c r="J284" s="51">
        <v>2</v>
      </c>
      <c r="K284" s="51">
        <f t="shared" si="4"/>
        <v>1039</v>
      </c>
      <c r="L284" s="51">
        <v>279</v>
      </c>
    </row>
    <row r="285" spans="1:12" ht="12.5" x14ac:dyDescent="0.25">
      <c r="A285" s="48">
        <v>31100</v>
      </c>
      <c r="B285" s="49" t="s">
        <v>2253</v>
      </c>
      <c r="C285" s="50" t="s">
        <v>795</v>
      </c>
      <c r="D285" s="49" t="s">
        <v>796</v>
      </c>
      <c r="E285" s="51"/>
      <c r="F285" s="47">
        <v>65109</v>
      </c>
      <c r="G285" s="47">
        <v>4</v>
      </c>
      <c r="I285" s="51">
        <v>94130</v>
      </c>
      <c r="J285" s="51">
        <v>2</v>
      </c>
      <c r="K285" s="51">
        <f t="shared" si="4"/>
        <v>1041</v>
      </c>
      <c r="L285" s="51">
        <v>280</v>
      </c>
    </row>
    <row r="286" spans="1:12" ht="12.5" x14ac:dyDescent="0.25">
      <c r="A286" s="48">
        <v>31101</v>
      </c>
      <c r="B286" s="49" t="s">
        <v>2300</v>
      </c>
      <c r="C286" s="50" t="s">
        <v>797</v>
      </c>
      <c r="D286" s="49" t="s">
        <v>798</v>
      </c>
      <c r="E286" s="51"/>
      <c r="F286" s="47">
        <v>65200</v>
      </c>
      <c r="G286" s="47">
        <v>2</v>
      </c>
      <c r="I286" s="51">
        <v>94132</v>
      </c>
      <c r="J286" s="51">
        <v>2</v>
      </c>
      <c r="K286" s="51">
        <f t="shared" si="4"/>
        <v>1043</v>
      </c>
      <c r="L286" s="51">
        <v>281</v>
      </c>
    </row>
    <row r="287" spans="1:12" ht="12.5" x14ac:dyDescent="0.25">
      <c r="A287" s="48">
        <v>31101</v>
      </c>
      <c r="B287" s="49" t="s">
        <v>2300</v>
      </c>
      <c r="C287" s="50" t="s">
        <v>799</v>
      </c>
      <c r="D287" s="49" t="s">
        <v>800</v>
      </c>
      <c r="E287" s="51"/>
      <c r="F287" s="47">
        <v>65201</v>
      </c>
      <c r="G287" s="47">
        <v>6</v>
      </c>
      <c r="I287" s="51">
        <v>94205</v>
      </c>
      <c r="J287" s="51">
        <v>2</v>
      </c>
      <c r="K287" s="51">
        <f t="shared" si="4"/>
        <v>1045</v>
      </c>
      <c r="L287" s="51">
        <v>282</v>
      </c>
    </row>
    <row r="288" spans="1:12" ht="12.5" x14ac:dyDescent="0.25">
      <c r="A288" s="48">
        <v>31101</v>
      </c>
      <c r="B288" s="49" t="s">
        <v>2300</v>
      </c>
      <c r="C288" s="50" t="s">
        <v>801</v>
      </c>
      <c r="D288" s="49" t="s">
        <v>802</v>
      </c>
      <c r="E288" s="51"/>
      <c r="F288" s="47">
        <v>65210</v>
      </c>
      <c r="G288" s="47">
        <v>2</v>
      </c>
      <c r="I288" s="51">
        <v>94211</v>
      </c>
      <c r="J288" s="51">
        <v>2</v>
      </c>
      <c r="K288" s="51">
        <f t="shared" si="4"/>
        <v>1047</v>
      </c>
      <c r="L288" s="51">
        <v>283</v>
      </c>
    </row>
    <row r="289" spans="1:12" ht="12.5" x14ac:dyDescent="0.25">
      <c r="A289" s="48">
        <v>31102</v>
      </c>
      <c r="B289" s="49" t="s">
        <v>803</v>
      </c>
      <c r="C289" s="50" t="s">
        <v>804</v>
      </c>
      <c r="D289" s="49" t="s">
        <v>805</v>
      </c>
      <c r="E289" s="51"/>
      <c r="F289" s="47">
        <v>65211</v>
      </c>
      <c r="G289" s="47">
        <v>4</v>
      </c>
      <c r="I289" s="51">
        <v>94213</v>
      </c>
      <c r="J289" s="51">
        <v>2</v>
      </c>
      <c r="K289" s="51">
        <f t="shared" si="4"/>
        <v>1049</v>
      </c>
      <c r="L289" s="51">
        <v>284</v>
      </c>
    </row>
    <row r="290" spans="1:12" ht="12.5" x14ac:dyDescent="0.25">
      <c r="A290" s="48">
        <v>31103</v>
      </c>
      <c r="B290" s="49" t="s">
        <v>817</v>
      </c>
      <c r="C290" s="50" t="s">
        <v>595</v>
      </c>
      <c r="D290" s="49" t="s">
        <v>596</v>
      </c>
      <c r="E290" s="51"/>
      <c r="F290" s="47">
        <v>65220</v>
      </c>
      <c r="G290" s="47">
        <v>2</v>
      </c>
      <c r="I290" s="51">
        <v>95100</v>
      </c>
      <c r="J290" s="51">
        <v>2</v>
      </c>
      <c r="K290" s="51">
        <f t="shared" si="4"/>
        <v>1051</v>
      </c>
      <c r="L290" s="51">
        <v>285</v>
      </c>
    </row>
    <row r="291" spans="1:12" ht="12.5" x14ac:dyDescent="0.25">
      <c r="A291" s="48">
        <v>31103</v>
      </c>
      <c r="B291" s="49" t="s">
        <v>817</v>
      </c>
      <c r="C291" s="50" t="s">
        <v>818</v>
      </c>
      <c r="D291" s="49" t="s">
        <v>817</v>
      </c>
      <c r="E291" s="51"/>
      <c r="F291" s="47">
        <v>65229</v>
      </c>
      <c r="G291" s="47">
        <v>2</v>
      </c>
      <c r="I291" s="51">
        <v>95101</v>
      </c>
      <c r="J291" s="51">
        <v>2</v>
      </c>
      <c r="K291" s="51">
        <f t="shared" si="4"/>
        <v>1053</v>
      </c>
      <c r="L291" s="51">
        <v>286</v>
      </c>
    </row>
    <row r="292" spans="1:12" ht="12.5" x14ac:dyDescent="0.25">
      <c r="A292" s="48">
        <v>31110</v>
      </c>
      <c r="B292" s="49" t="s">
        <v>806</v>
      </c>
      <c r="C292" s="50" t="s">
        <v>807</v>
      </c>
      <c r="D292" s="49" t="s">
        <v>808</v>
      </c>
      <c r="E292" s="51"/>
      <c r="F292" s="47">
        <v>65310</v>
      </c>
      <c r="G292" s="47">
        <v>1</v>
      </c>
      <c r="I292" s="51">
        <v>95102</v>
      </c>
      <c r="J292" s="51">
        <v>2</v>
      </c>
      <c r="K292" s="51">
        <f t="shared" si="4"/>
        <v>1055</v>
      </c>
      <c r="L292" s="51">
        <v>287</v>
      </c>
    </row>
    <row r="293" spans="1:12" ht="12.5" x14ac:dyDescent="0.25">
      <c r="A293" s="48">
        <v>31110</v>
      </c>
      <c r="B293" s="49" t="s">
        <v>806</v>
      </c>
      <c r="C293" s="50" t="s">
        <v>809</v>
      </c>
      <c r="D293" s="49" t="s">
        <v>810</v>
      </c>
      <c r="E293" s="51"/>
      <c r="F293" s="47">
        <v>65311</v>
      </c>
      <c r="G293" s="47">
        <v>4</v>
      </c>
      <c r="I293" s="51">
        <v>95103</v>
      </c>
      <c r="J293" s="51">
        <v>2</v>
      </c>
      <c r="K293" s="51">
        <f t="shared" si="4"/>
        <v>1057</v>
      </c>
      <c r="L293" s="51">
        <v>288</v>
      </c>
    </row>
    <row r="294" spans="1:12" ht="12.5" x14ac:dyDescent="0.25">
      <c r="A294" s="48">
        <v>31110</v>
      </c>
      <c r="B294" s="49" t="s">
        <v>806</v>
      </c>
      <c r="C294" s="50" t="s">
        <v>811</v>
      </c>
      <c r="D294" s="49" t="s">
        <v>812</v>
      </c>
      <c r="E294" s="51"/>
      <c r="F294" s="47">
        <v>65312</v>
      </c>
      <c r="G294" s="47">
        <v>2</v>
      </c>
      <c r="I294" s="51">
        <v>95104</v>
      </c>
      <c r="J294" s="51">
        <v>2</v>
      </c>
      <c r="K294" s="51">
        <f t="shared" si="4"/>
        <v>1059</v>
      </c>
      <c r="L294" s="51">
        <v>289</v>
      </c>
    </row>
    <row r="295" spans="1:12" ht="12.5" x14ac:dyDescent="0.25">
      <c r="A295" s="48">
        <v>31110</v>
      </c>
      <c r="B295" s="49" t="s">
        <v>806</v>
      </c>
      <c r="C295" s="50" t="s">
        <v>813</v>
      </c>
      <c r="D295" s="49" t="s">
        <v>814</v>
      </c>
      <c r="E295" s="51"/>
      <c r="F295" s="47">
        <v>65329</v>
      </c>
      <c r="G295" s="47">
        <v>7</v>
      </c>
      <c r="I295" s="51">
        <v>95106</v>
      </c>
      <c r="J295" s="51">
        <v>2</v>
      </c>
      <c r="K295" s="51">
        <f t="shared" si="4"/>
        <v>1061</v>
      </c>
      <c r="L295" s="51">
        <v>290</v>
      </c>
    </row>
    <row r="296" spans="1:12" ht="12.5" x14ac:dyDescent="0.25">
      <c r="A296" s="48">
        <v>31110</v>
      </c>
      <c r="B296" s="49" t="s">
        <v>806</v>
      </c>
      <c r="C296" s="50" t="s">
        <v>815</v>
      </c>
      <c r="D296" s="49" t="s">
        <v>816</v>
      </c>
      <c r="E296" s="51"/>
      <c r="F296" s="47">
        <v>70010</v>
      </c>
      <c r="G296" s="47">
        <v>2</v>
      </c>
      <c r="I296" s="51">
        <v>95107</v>
      </c>
      <c r="J296" s="51">
        <v>2</v>
      </c>
      <c r="K296" s="51">
        <f t="shared" si="4"/>
        <v>1063</v>
      </c>
      <c r="L296" s="51">
        <v>291</v>
      </c>
    </row>
    <row r="297" spans="1:12" ht="12.5" x14ac:dyDescent="0.25">
      <c r="A297" s="48">
        <v>31111</v>
      </c>
      <c r="B297" s="49" t="s">
        <v>819</v>
      </c>
      <c r="C297" s="50" t="s">
        <v>820</v>
      </c>
      <c r="D297" s="49" t="s">
        <v>819</v>
      </c>
      <c r="E297" s="51"/>
      <c r="F297" s="47">
        <v>70011</v>
      </c>
      <c r="G297" s="47">
        <v>1</v>
      </c>
      <c r="I297" s="51">
        <v>10010</v>
      </c>
      <c r="J297" s="51">
        <v>1</v>
      </c>
      <c r="K297" s="51">
        <f t="shared" si="4"/>
        <v>1064</v>
      </c>
      <c r="L297" s="51">
        <v>292</v>
      </c>
    </row>
    <row r="298" spans="1:12" ht="12.5" x14ac:dyDescent="0.25">
      <c r="A298" s="48">
        <v>31112</v>
      </c>
      <c r="B298" s="49" t="s">
        <v>841</v>
      </c>
      <c r="C298" s="50" t="s">
        <v>842</v>
      </c>
      <c r="D298" s="49" t="s">
        <v>843</v>
      </c>
      <c r="E298" s="51"/>
      <c r="F298" s="47">
        <v>70012</v>
      </c>
      <c r="G298" s="47">
        <v>3</v>
      </c>
      <c r="I298" s="51">
        <v>10012</v>
      </c>
      <c r="J298" s="51">
        <v>1</v>
      </c>
      <c r="K298" s="51">
        <f t="shared" si="4"/>
        <v>1065</v>
      </c>
      <c r="L298" s="51">
        <v>293</v>
      </c>
    </row>
    <row r="299" spans="1:12" ht="12.5" x14ac:dyDescent="0.25">
      <c r="A299" s="48">
        <v>31112</v>
      </c>
      <c r="B299" s="49" t="s">
        <v>841</v>
      </c>
      <c r="C299" s="50" t="s">
        <v>844</v>
      </c>
      <c r="D299" s="49" t="s">
        <v>845</v>
      </c>
      <c r="E299" s="51"/>
      <c r="F299" s="47">
        <v>70020</v>
      </c>
      <c r="G299" s="47">
        <v>1</v>
      </c>
      <c r="I299" s="51">
        <v>10029</v>
      </c>
      <c r="J299" s="51">
        <v>1</v>
      </c>
      <c r="K299" s="51">
        <f t="shared" si="4"/>
        <v>1066</v>
      </c>
      <c r="L299" s="51">
        <v>294</v>
      </c>
    </row>
    <row r="300" spans="1:12" ht="12.5" x14ac:dyDescent="0.25">
      <c r="A300" s="48">
        <v>31120</v>
      </c>
      <c r="B300" s="49" t="s">
        <v>836</v>
      </c>
      <c r="C300" s="50" t="s">
        <v>767</v>
      </c>
      <c r="D300" s="49" t="s">
        <v>768</v>
      </c>
      <c r="E300" s="51"/>
      <c r="F300" s="47">
        <v>70021</v>
      </c>
      <c r="G300" s="47">
        <v>2</v>
      </c>
      <c r="I300" s="51">
        <v>10030</v>
      </c>
      <c r="J300" s="51">
        <v>1</v>
      </c>
      <c r="K300" s="51">
        <f t="shared" si="4"/>
        <v>1067</v>
      </c>
      <c r="L300" s="51">
        <v>295</v>
      </c>
    </row>
    <row r="301" spans="1:12" ht="12.5" x14ac:dyDescent="0.25">
      <c r="A301" s="48">
        <v>31120</v>
      </c>
      <c r="B301" s="49" t="s">
        <v>836</v>
      </c>
      <c r="C301" s="50" t="s">
        <v>837</v>
      </c>
      <c r="D301" s="49" t="s">
        <v>836</v>
      </c>
      <c r="E301" s="51"/>
      <c r="F301" s="47">
        <v>72010</v>
      </c>
      <c r="G301" s="47">
        <v>2</v>
      </c>
      <c r="I301" s="51">
        <v>11100</v>
      </c>
      <c r="J301" s="51">
        <v>1</v>
      </c>
      <c r="K301" s="51">
        <f t="shared" si="4"/>
        <v>1068</v>
      </c>
      <c r="L301" s="51">
        <v>296</v>
      </c>
    </row>
    <row r="302" spans="1:12" ht="12.5" x14ac:dyDescent="0.25">
      <c r="A302" s="48">
        <v>31121</v>
      </c>
      <c r="B302" s="49" t="s">
        <v>838</v>
      </c>
      <c r="C302" s="50" t="s">
        <v>839</v>
      </c>
      <c r="D302" s="49" t="s">
        <v>840</v>
      </c>
      <c r="E302" s="51"/>
      <c r="F302" s="47">
        <v>72011</v>
      </c>
      <c r="G302" s="47">
        <v>2</v>
      </c>
      <c r="I302" s="51">
        <v>11102</v>
      </c>
      <c r="J302" s="51">
        <v>1</v>
      </c>
      <c r="K302" s="51">
        <f t="shared" si="4"/>
        <v>1069</v>
      </c>
      <c r="L302" s="51">
        <v>297</v>
      </c>
    </row>
    <row r="303" spans="1:12" ht="12.5" x14ac:dyDescent="0.25">
      <c r="A303" s="48">
        <v>31200</v>
      </c>
      <c r="B303" s="49" t="s">
        <v>1081</v>
      </c>
      <c r="C303" s="50" t="s">
        <v>1082</v>
      </c>
      <c r="D303" s="49" t="s">
        <v>1083</v>
      </c>
      <c r="E303" s="51"/>
      <c r="F303" s="47">
        <v>72012</v>
      </c>
      <c r="G303" s="47">
        <v>1</v>
      </c>
      <c r="I303" s="51">
        <v>11103</v>
      </c>
      <c r="J303" s="51">
        <v>1</v>
      </c>
      <c r="K303" s="51">
        <f t="shared" si="4"/>
        <v>1070</v>
      </c>
      <c r="L303" s="51">
        <v>298</v>
      </c>
    </row>
    <row r="304" spans="1:12" ht="12.5" x14ac:dyDescent="0.25">
      <c r="A304" s="48">
        <v>31200</v>
      </c>
      <c r="B304" s="49" t="s">
        <v>1081</v>
      </c>
      <c r="C304" s="50" t="s">
        <v>1084</v>
      </c>
      <c r="D304" s="49" t="s">
        <v>1085</v>
      </c>
      <c r="E304" s="51"/>
      <c r="F304" s="47">
        <v>72013</v>
      </c>
      <c r="G304" s="47">
        <v>1</v>
      </c>
      <c r="I304" s="51">
        <v>11201</v>
      </c>
      <c r="J304" s="51">
        <v>1</v>
      </c>
      <c r="K304" s="51">
        <f t="shared" si="4"/>
        <v>1071</v>
      </c>
      <c r="L304" s="51">
        <v>299</v>
      </c>
    </row>
    <row r="305" spans="1:12" ht="12.5" x14ac:dyDescent="0.25">
      <c r="A305" s="48">
        <v>31200</v>
      </c>
      <c r="B305" s="49" t="s">
        <v>1081</v>
      </c>
      <c r="C305" s="50" t="s">
        <v>1086</v>
      </c>
      <c r="D305" s="49" t="s">
        <v>1087</v>
      </c>
      <c r="E305" s="51"/>
      <c r="F305" s="47">
        <v>72014</v>
      </c>
      <c r="G305" s="47">
        <v>2</v>
      </c>
      <c r="I305" s="51">
        <v>12010</v>
      </c>
      <c r="J305" s="51">
        <v>1</v>
      </c>
      <c r="K305" s="51">
        <f t="shared" si="4"/>
        <v>1072</v>
      </c>
      <c r="L305" s="51">
        <v>300</v>
      </c>
    </row>
    <row r="306" spans="1:12" ht="12.5" x14ac:dyDescent="0.25">
      <c r="A306" s="48">
        <v>31200</v>
      </c>
      <c r="B306" s="49" t="s">
        <v>1081</v>
      </c>
      <c r="C306" s="50" t="s">
        <v>1088</v>
      </c>
      <c r="D306" s="49" t="s">
        <v>1089</v>
      </c>
      <c r="E306" s="51"/>
      <c r="F306" s="47">
        <v>72020</v>
      </c>
      <c r="G306" s="47">
        <v>1</v>
      </c>
      <c r="I306" s="51">
        <v>12011</v>
      </c>
      <c r="J306" s="51">
        <v>1</v>
      </c>
      <c r="K306" s="51">
        <f t="shared" si="4"/>
        <v>1073</v>
      </c>
      <c r="L306" s="51">
        <v>301</v>
      </c>
    </row>
    <row r="307" spans="1:12" ht="12.5" x14ac:dyDescent="0.25">
      <c r="A307" s="48">
        <v>31202</v>
      </c>
      <c r="B307" s="49" t="s">
        <v>846</v>
      </c>
      <c r="C307" s="50" t="s">
        <v>847</v>
      </c>
      <c r="D307" s="49" t="s">
        <v>848</v>
      </c>
      <c r="E307" s="51"/>
      <c r="F307" s="47">
        <v>72021</v>
      </c>
      <c r="G307" s="47">
        <v>4</v>
      </c>
      <c r="I307" s="51">
        <v>12012</v>
      </c>
      <c r="J307" s="51">
        <v>1</v>
      </c>
      <c r="K307" s="51">
        <f t="shared" si="4"/>
        <v>1074</v>
      </c>
      <c r="L307" s="51">
        <v>302</v>
      </c>
    </row>
    <row r="308" spans="1:12" ht="12.5" x14ac:dyDescent="0.25">
      <c r="A308" s="48">
        <v>31202</v>
      </c>
      <c r="B308" s="49" t="s">
        <v>846</v>
      </c>
      <c r="C308" s="50" t="s">
        <v>852</v>
      </c>
      <c r="D308" s="49" t="s">
        <v>853</v>
      </c>
      <c r="E308" s="51"/>
      <c r="F308" s="47">
        <v>72022</v>
      </c>
      <c r="G308" s="47">
        <v>1</v>
      </c>
      <c r="I308" s="51">
        <v>12100</v>
      </c>
      <c r="J308" s="51">
        <v>1</v>
      </c>
      <c r="K308" s="51">
        <f t="shared" si="4"/>
        <v>1075</v>
      </c>
      <c r="L308" s="51">
        <v>303</v>
      </c>
    </row>
    <row r="309" spans="1:12" ht="12.5" x14ac:dyDescent="0.25">
      <c r="A309" s="48">
        <v>31202</v>
      </c>
      <c r="B309" s="49" t="s">
        <v>846</v>
      </c>
      <c r="C309" s="50" t="s">
        <v>854</v>
      </c>
      <c r="D309" s="49" t="s">
        <v>855</v>
      </c>
      <c r="E309" s="51"/>
      <c r="F309" s="47">
        <v>72023</v>
      </c>
      <c r="G309" s="47">
        <v>2</v>
      </c>
      <c r="I309" s="51">
        <v>12103</v>
      </c>
      <c r="J309" s="51">
        <v>1</v>
      </c>
      <c r="K309" s="51">
        <f t="shared" si="4"/>
        <v>1076</v>
      </c>
      <c r="L309" s="51">
        <v>304</v>
      </c>
    </row>
    <row r="310" spans="1:12" ht="12.5" x14ac:dyDescent="0.25">
      <c r="A310" s="48">
        <v>31202</v>
      </c>
      <c r="B310" s="49" t="s">
        <v>846</v>
      </c>
      <c r="C310" s="50" t="s">
        <v>856</v>
      </c>
      <c r="D310" s="49" t="s">
        <v>857</v>
      </c>
      <c r="E310" s="51"/>
      <c r="F310" s="47">
        <v>72024</v>
      </c>
      <c r="G310" s="47">
        <v>2</v>
      </c>
      <c r="I310" s="51">
        <v>12200</v>
      </c>
      <c r="J310" s="51">
        <v>1</v>
      </c>
      <c r="K310" s="51">
        <f t="shared" si="4"/>
        <v>1077</v>
      </c>
      <c r="L310" s="51">
        <v>305</v>
      </c>
    </row>
    <row r="311" spans="1:12" ht="12.5" x14ac:dyDescent="0.25">
      <c r="A311" s="48">
        <v>31202</v>
      </c>
      <c r="B311" s="49" t="s">
        <v>846</v>
      </c>
      <c r="C311" s="50" t="s">
        <v>858</v>
      </c>
      <c r="D311" s="49" t="s">
        <v>859</v>
      </c>
      <c r="E311" s="51"/>
      <c r="F311" s="47">
        <v>72025</v>
      </c>
      <c r="G311" s="47">
        <v>1</v>
      </c>
      <c r="I311" s="51">
        <v>12202</v>
      </c>
      <c r="J311" s="51">
        <v>1</v>
      </c>
      <c r="K311" s="51">
        <f t="shared" si="4"/>
        <v>1078</v>
      </c>
      <c r="L311" s="51">
        <v>306</v>
      </c>
    </row>
    <row r="312" spans="1:12" ht="12.5" x14ac:dyDescent="0.25">
      <c r="A312" s="48">
        <v>31203</v>
      </c>
      <c r="B312" s="49" t="s">
        <v>849</v>
      </c>
      <c r="C312" s="50" t="s">
        <v>850</v>
      </c>
      <c r="D312" s="49" t="s">
        <v>851</v>
      </c>
      <c r="E312" s="51"/>
      <c r="F312" s="47">
        <v>72100</v>
      </c>
      <c r="G312" s="47">
        <v>3</v>
      </c>
      <c r="I312" s="51">
        <v>13102</v>
      </c>
      <c r="J312" s="51">
        <v>1</v>
      </c>
      <c r="K312" s="51">
        <f t="shared" si="4"/>
        <v>1079</v>
      </c>
      <c r="L312" s="51">
        <v>307</v>
      </c>
    </row>
    <row r="313" spans="1:12" ht="12.5" x14ac:dyDescent="0.25">
      <c r="A313" s="48">
        <v>31209</v>
      </c>
      <c r="B313" s="49" t="s">
        <v>831</v>
      </c>
      <c r="C313" s="50" t="s">
        <v>822</v>
      </c>
      <c r="D313" s="49" t="s">
        <v>821</v>
      </c>
      <c r="E313" s="51"/>
      <c r="F313" s="47">
        <v>72101</v>
      </c>
      <c r="G313" s="47">
        <v>7</v>
      </c>
      <c r="I313" s="51">
        <v>13110</v>
      </c>
      <c r="J313" s="51">
        <v>1</v>
      </c>
      <c r="K313" s="51">
        <f t="shared" si="4"/>
        <v>1080</v>
      </c>
      <c r="L313" s="51">
        <v>308</v>
      </c>
    </row>
    <row r="314" spans="1:12" ht="12.5" x14ac:dyDescent="0.25">
      <c r="A314" s="48">
        <v>31209</v>
      </c>
      <c r="B314" s="49" t="s">
        <v>831</v>
      </c>
      <c r="C314" s="50" t="s">
        <v>832</v>
      </c>
      <c r="D314" s="49" t="s">
        <v>833</v>
      </c>
      <c r="E314" s="51"/>
      <c r="F314" s="47">
        <v>72102</v>
      </c>
      <c r="G314" s="47">
        <v>1</v>
      </c>
      <c r="I314" s="51">
        <v>13111</v>
      </c>
      <c r="J314" s="51">
        <v>1</v>
      </c>
      <c r="K314" s="51">
        <f t="shared" si="4"/>
        <v>1081</v>
      </c>
      <c r="L314" s="51">
        <v>309</v>
      </c>
    </row>
    <row r="315" spans="1:12" ht="12.5" x14ac:dyDescent="0.25">
      <c r="A315" s="48">
        <v>31209</v>
      </c>
      <c r="B315" s="49" t="s">
        <v>831</v>
      </c>
      <c r="C315" s="50" t="s">
        <v>834</v>
      </c>
      <c r="D315" s="49" t="s">
        <v>835</v>
      </c>
      <c r="E315" s="51"/>
      <c r="F315" s="47">
        <v>72103</v>
      </c>
      <c r="G315" s="47">
        <v>1</v>
      </c>
      <c r="I315" s="51">
        <v>14102</v>
      </c>
      <c r="J315" s="51">
        <v>1</v>
      </c>
      <c r="K315" s="51">
        <f t="shared" si="4"/>
        <v>1082</v>
      </c>
      <c r="L315" s="51">
        <v>310</v>
      </c>
    </row>
    <row r="316" spans="1:12" ht="12.5" x14ac:dyDescent="0.25">
      <c r="A316" s="48">
        <v>31300</v>
      </c>
      <c r="B316" s="49" t="s">
        <v>2252</v>
      </c>
      <c r="C316" s="50" t="s">
        <v>764</v>
      </c>
      <c r="D316" s="49" t="s">
        <v>765</v>
      </c>
      <c r="E316" s="51"/>
      <c r="F316" s="47">
        <v>72104</v>
      </c>
      <c r="G316" s="47">
        <v>3</v>
      </c>
      <c r="I316" s="51">
        <v>14111</v>
      </c>
      <c r="J316" s="51">
        <v>1</v>
      </c>
      <c r="K316" s="51">
        <f t="shared" si="4"/>
        <v>1083</v>
      </c>
      <c r="L316" s="51">
        <v>311</v>
      </c>
    </row>
    <row r="317" spans="1:12" ht="12.5" x14ac:dyDescent="0.25">
      <c r="A317" s="48">
        <v>31301</v>
      </c>
      <c r="B317" s="49" t="s">
        <v>766</v>
      </c>
      <c r="C317" s="50" t="s">
        <v>764</v>
      </c>
      <c r="D317" s="49" t="s">
        <v>765</v>
      </c>
      <c r="E317" s="51"/>
      <c r="F317" s="47">
        <v>72105</v>
      </c>
      <c r="G317" s="47">
        <v>2</v>
      </c>
      <c r="I317" s="51">
        <v>14202</v>
      </c>
      <c r="J317" s="51">
        <v>1</v>
      </c>
      <c r="K317" s="51">
        <f t="shared" si="4"/>
        <v>1084</v>
      </c>
      <c r="L317" s="51">
        <v>312</v>
      </c>
    </row>
    <row r="318" spans="1:12" ht="12.5" x14ac:dyDescent="0.25">
      <c r="A318" s="48">
        <v>31303</v>
      </c>
      <c r="B318" s="49" t="s">
        <v>2254</v>
      </c>
      <c r="C318" s="50" t="s">
        <v>823</v>
      </c>
      <c r="D318" s="49" t="s">
        <v>824</v>
      </c>
      <c r="E318" s="51"/>
      <c r="F318" s="47">
        <v>72106</v>
      </c>
      <c r="G318" s="47">
        <v>2</v>
      </c>
      <c r="I318" s="51">
        <v>14300</v>
      </c>
      <c r="J318" s="51">
        <v>1</v>
      </c>
      <c r="K318" s="51">
        <f t="shared" si="4"/>
        <v>1085</v>
      </c>
      <c r="L318" s="51">
        <v>313</v>
      </c>
    </row>
    <row r="319" spans="1:12" ht="12.5" x14ac:dyDescent="0.25">
      <c r="A319" s="48">
        <v>31303</v>
      </c>
      <c r="B319" s="49" t="s">
        <v>2254</v>
      </c>
      <c r="C319" s="50" t="s">
        <v>825</v>
      </c>
      <c r="D319" s="49" t="s">
        <v>826</v>
      </c>
      <c r="E319" s="51"/>
      <c r="F319" s="47">
        <v>72200</v>
      </c>
      <c r="G319" s="47">
        <v>1</v>
      </c>
      <c r="I319" s="51">
        <v>14400</v>
      </c>
      <c r="J319" s="51">
        <v>1</v>
      </c>
      <c r="K319" s="51">
        <f t="shared" si="4"/>
        <v>1086</v>
      </c>
      <c r="L319" s="51">
        <v>314</v>
      </c>
    </row>
    <row r="320" spans="1:12" ht="12.5" x14ac:dyDescent="0.25">
      <c r="A320" s="48">
        <v>31303</v>
      </c>
      <c r="B320" s="49" t="s">
        <v>2254</v>
      </c>
      <c r="C320" s="50" t="s">
        <v>827</v>
      </c>
      <c r="D320" s="49" t="s">
        <v>828</v>
      </c>
      <c r="E320" s="51"/>
      <c r="F320" s="47">
        <v>72201</v>
      </c>
      <c r="G320" s="47">
        <v>2</v>
      </c>
      <c r="I320" s="51">
        <v>14402</v>
      </c>
      <c r="J320" s="51">
        <v>1</v>
      </c>
      <c r="K320" s="51">
        <f t="shared" si="4"/>
        <v>1087</v>
      </c>
      <c r="L320" s="51">
        <v>315</v>
      </c>
    </row>
    <row r="321" spans="1:12" ht="12.5" x14ac:dyDescent="0.25">
      <c r="A321" s="48">
        <v>31303</v>
      </c>
      <c r="B321" s="49" t="s">
        <v>2254</v>
      </c>
      <c r="C321" s="50" t="s">
        <v>829</v>
      </c>
      <c r="D321" s="49" t="s">
        <v>830</v>
      </c>
      <c r="E321" s="51"/>
      <c r="F321" s="47">
        <v>72202</v>
      </c>
      <c r="G321" s="47">
        <v>1</v>
      </c>
      <c r="I321" s="51">
        <v>14405</v>
      </c>
      <c r="J321" s="51">
        <v>1</v>
      </c>
      <c r="K321" s="51">
        <f t="shared" si="4"/>
        <v>1088</v>
      </c>
      <c r="L321" s="51">
        <v>316</v>
      </c>
    </row>
    <row r="322" spans="1:12" ht="12.5" x14ac:dyDescent="0.25">
      <c r="A322" s="48">
        <v>31303</v>
      </c>
      <c r="B322" s="49" t="s">
        <v>2254</v>
      </c>
      <c r="C322" s="50" t="s">
        <v>863</v>
      </c>
      <c r="D322" s="49" t="s">
        <v>864</v>
      </c>
      <c r="E322" s="51"/>
      <c r="F322" s="47">
        <v>72203</v>
      </c>
      <c r="G322" s="47">
        <v>2</v>
      </c>
      <c r="I322" s="51">
        <v>20010</v>
      </c>
      <c r="J322" s="51">
        <v>1</v>
      </c>
      <c r="K322" s="51">
        <f t="shared" si="4"/>
        <v>1089</v>
      </c>
      <c r="L322" s="51">
        <v>317</v>
      </c>
    </row>
    <row r="323" spans="1:12" ht="12.5" x14ac:dyDescent="0.25">
      <c r="A323" s="48">
        <v>31303</v>
      </c>
      <c r="B323" s="49" t="s">
        <v>2254</v>
      </c>
      <c r="C323" s="50" t="s">
        <v>865</v>
      </c>
      <c r="D323" s="49" t="s">
        <v>866</v>
      </c>
      <c r="E323" s="51"/>
      <c r="F323" s="47">
        <v>72204</v>
      </c>
      <c r="G323" s="47">
        <v>2</v>
      </c>
      <c r="I323" s="51">
        <v>21103</v>
      </c>
      <c r="J323" s="51">
        <v>1</v>
      </c>
      <c r="K323" s="51">
        <f t="shared" si="4"/>
        <v>1090</v>
      </c>
      <c r="L323" s="51">
        <v>318</v>
      </c>
    </row>
    <row r="324" spans="1:12" ht="12.5" x14ac:dyDescent="0.25">
      <c r="A324" s="48">
        <v>31303</v>
      </c>
      <c r="B324" s="49" t="s">
        <v>2254</v>
      </c>
      <c r="C324" s="50" t="s">
        <v>834</v>
      </c>
      <c r="D324" s="49" t="s">
        <v>835</v>
      </c>
      <c r="E324" s="51"/>
      <c r="F324" s="47">
        <v>72205</v>
      </c>
      <c r="G324" s="47">
        <v>2</v>
      </c>
      <c r="I324" s="51">
        <v>21111</v>
      </c>
      <c r="J324" s="51">
        <v>1</v>
      </c>
      <c r="K324" s="51">
        <f t="shared" si="4"/>
        <v>1091</v>
      </c>
      <c r="L324" s="51">
        <v>319</v>
      </c>
    </row>
    <row r="325" spans="1:12" ht="12.5" x14ac:dyDescent="0.25">
      <c r="A325" s="48">
        <v>31303</v>
      </c>
      <c r="B325" s="49" t="s">
        <v>2254</v>
      </c>
      <c r="C325" s="50" t="s">
        <v>914</v>
      </c>
      <c r="D325" s="49" t="s">
        <v>915</v>
      </c>
      <c r="E325" s="51"/>
      <c r="F325" s="47">
        <v>72300</v>
      </c>
      <c r="G325" s="47">
        <v>1</v>
      </c>
      <c r="I325" s="51">
        <v>21200</v>
      </c>
      <c r="J325" s="51">
        <v>1</v>
      </c>
      <c r="K325" s="51">
        <f t="shared" si="4"/>
        <v>1092</v>
      </c>
      <c r="L325" s="51">
        <v>320</v>
      </c>
    </row>
    <row r="326" spans="1:12" ht="12.5" x14ac:dyDescent="0.25">
      <c r="A326" s="48">
        <v>32100</v>
      </c>
      <c r="B326" s="49" t="s">
        <v>909</v>
      </c>
      <c r="C326" s="50" t="s">
        <v>910</v>
      </c>
      <c r="D326" s="49" t="s">
        <v>911</v>
      </c>
      <c r="E326" s="51"/>
      <c r="F326" s="47">
        <v>72301</v>
      </c>
      <c r="G326" s="47">
        <v>1</v>
      </c>
      <c r="I326" s="51">
        <v>21201</v>
      </c>
      <c r="J326" s="51">
        <v>1</v>
      </c>
      <c r="K326" s="51">
        <f t="shared" si="4"/>
        <v>1093</v>
      </c>
      <c r="L326" s="51">
        <v>321</v>
      </c>
    </row>
    <row r="327" spans="1:12" ht="12.5" x14ac:dyDescent="0.25">
      <c r="A327" s="48">
        <v>32101</v>
      </c>
      <c r="B327" s="49" t="s">
        <v>918</v>
      </c>
      <c r="C327" s="50" t="s">
        <v>919</v>
      </c>
      <c r="D327" s="49" t="s">
        <v>920</v>
      </c>
      <c r="E327" s="51"/>
      <c r="F327" s="47">
        <v>72302</v>
      </c>
      <c r="G327" s="47">
        <v>2</v>
      </c>
      <c r="I327" s="51">
        <v>21202</v>
      </c>
      <c r="J327" s="51">
        <v>1</v>
      </c>
      <c r="K327" s="51">
        <f t="shared" si="4"/>
        <v>1094</v>
      </c>
      <c r="L327" s="51">
        <v>322</v>
      </c>
    </row>
    <row r="328" spans="1:12" ht="12.5" x14ac:dyDescent="0.25">
      <c r="A328" s="48">
        <v>32101</v>
      </c>
      <c r="B328" s="49" t="s">
        <v>918</v>
      </c>
      <c r="C328" s="50" t="s">
        <v>921</v>
      </c>
      <c r="D328" s="49" t="s">
        <v>922</v>
      </c>
      <c r="E328" s="51"/>
      <c r="F328" s="47">
        <v>72310</v>
      </c>
      <c r="G328" s="47">
        <v>1</v>
      </c>
      <c r="I328" s="51">
        <v>21203</v>
      </c>
      <c r="J328" s="51">
        <v>1</v>
      </c>
      <c r="K328" s="51">
        <f t="shared" ref="K328:K391" si="5">K327+J328</f>
        <v>1095</v>
      </c>
      <c r="L328" s="51">
        <v>323</v>
      </c>
    </row>
    <row r="329" spans="1:12" ht="12.5" x14ac:dyDescent="0.25">
      <c r="A329" s="48">
        <v>32102</v>
      </c>
      <c r="B329" s="49" t="s">
        <v>923</v>
      </c>
      <c r="C329" s="50" t="s">
        <v>924</v>
      </c>
      <c r="D329" s="49" t="s">
        <v>925</v>
      </c>
      <c r="E329" s="51"/>
      <c r="F329" s="47">
        <v>72311</v>
      </c>
      <c r="G329" s="47">
        <v>1</v>
      </c>
      <c r="I329" s="51">
        <v>21232</v>
      </c>
      <c r="J329" s="51">
        <v>1</v>
      </c>
      <c r="K329" s="51">
        <f t="shared" si="5"/>
        <v>1096</v>
      </c>
      <c r="L329" s="51">
        <v>324</v>
      </c>
    </row>
    <row r="330" spans="1:12" ht="12.5" x14ac:dyDescent="0.25">
      <c r="A330" s="48">
        <v>32102</v>
      </c>
      <c r="B330" s="49" t="s">
        <v>923</v>
      </c>
      <c r="C330" s="50" t="s">
        <v>926</v>
      </c>
      <c r="D330" s="49" t="s">
        <v>927</v>
      </c>
      <c r="E330" s="51"/>
      <c r="F330" s="47">
        <v>72320</v>
      </c>
      <c r="G330" s="47">
        <v>3</v>
      </c>
      <c r="I330" s="51">
        <v>21234</v>
      </c>
      <c r="J330" s="51">
        <v>1</v>
      </c>
      <c r="K330" s="51">
        <f t="shared" si="5"/>
        <v>1097</v>
      </c>
      <c r="L330" s="51">
        <v>325</v>
      </c>
    </row>
    <row r="331" spans="1:12" ht="12.5" x14ac:dyDescent="0.25">
      <c r="A331" s="48">
        <v>32102</v>
      </c>
      <c r="B331" s="49" t="s">
        <v>923</v>
      </c>
      <c r="C331" s="50" t="s">
        <v>928</v>
      </c>
      <c r="D331" s="49" t="s">
        <v>929</v>
      </c>
      <c r="E331" s="51"/>
      <c r="F331" s="47">
        <v>72321</v>
      </c>
      <c r="G331" s="47">
        <v>2</v>
      </c>
      <c r="I331" s="51">
        <v>21322</v>
      </c>
      <c r="J331" s="51">
        <v>1</v>
      </c>
      <c r="K331" s="51">
        <f t="shared" si="5"/>
        <v>1098</v>
      </c>
      <c r="L331" s="51">
        <v>326</v>
      </c>
    </row>
    <row r="332" spans="1:12" ht="12.5" x14ac:dyDescent="0.25">
      <c r="A332" s="48">
        <v>32103</v>
      </c>
      <c r="B332" s="49" t="s">
        <v>872</v>
      </c>
      <c r="C332" s="50" t="s">
        <v>873</v>
      </c>
      <c r="D332" s="49" t="s">
        <v>874</v>
      </c>
      <c r="E332" s="51"/>
      <c r="F332" s="47">
        <v>72400</v>
      </c>
      <c r="G332" s="47">
        <v>3</v>
      </c>
      <c r="I332" s="51">
        <v>21330</v>
      </c>
      <c r="J332" s="51">
        <v>1</v>
      </c>
      <c r="K332" s="51">
        <f t="shared" si="5"/>
        <v>1099</v>
      </c>
      <c r="L332" s="51">
        <v>327</v>
      </c>
    </row>
    <row r="333" spans="1:12" ht="12.5" x14ac:dyDescent="0.25">
      <c r="A333" s="48">
        <v>32103</v>
      </c>
      <c r="B333" s="49" t="s">
        <v>872</v>
      </c>
      <c r="C333" s="50" t="s">
        <v>875</v>
      </c>
      <c r="D333" s="49" t="s">
        <v>876</v>
      </c>
      <c r="E333" s="51"/>
      <c r="F333" s="47">
        <v>72401</v>
      </c>
      <c r="G333" s="47">
        <v>2</v>
      </c>
      <c r="I333" s="51">
        <v>21331</v>
      </c>
      <c r="J333" s="51">
        <v>1</v>
      </c>
      <c r="K333" s="51">
        <f t="shared" si="5"/>
        <v>1100</v>
      </c>
      <c r="L333" s="51">
        <v>328</v>
      </c>
    </row>
    <row r="334" spans="1:12" ht="12.5" x14ac:dyDescent="0.25">
      <c r="A334" s="48">
        <v>32103</v>
      </c>
      <c r="B334" s="49" t="s">
        <v>872</v>
      </c>
      <c r="C334" s="50" t="s">
        <v>877</v>
      </c>
      <c r="D334" s="49" t="s">
        <v>878</v>
      </c>
      <c r="E334" s="51"/>
      <c r="F334" s="47">
        <v>72402</v>
      </c>
      <c r="G334" s="47">
        <v>1</v>
      </c>
      <c r="I334" s="51">
        <v>21332</v>
      </c>
      <c r="J334" s="51">
        <v>1</v>
      </c>
      <c r="K334" s="51">
        <f t="shared" si="5"/>
        <v>1101</v>
      </c>
      <c r="L334" s="51">
        <v>329</v>
      </c>
    </row>
    <row r="335" spans="1:12" ht="12.5" x14ac:dyDescent="0.25">
      <c r="A335" s="48">
        <v>32104</v>
      </c>
      <c r="B335" s="49" t="s">
        <v>867</v>
      </c>
      <c r="C335" s="50" t="s">
        <v>868</v>
      </c>
      <c r="D335" s="49" t="s">
        <v>869</v>
      </c>
      <c r="E335" s="51"/>
      <c r="F335" s="47">
        <v>72403</v>
      </c>
      <c r="G335" s="47">
        <v>1</v>
      </c>
      <c r="I335" s="51">
        <v>21390</v>
      </c>
      <c r="J335" s="51">
        <v>1</v>
      </c>
      <c r="K335" s="51">
        <f t="shared" si="5"/>
        <v>1102</v>
      </c>
      <c r="L335" s="51">
        <v>330</v>
      </c>
    </row>
    <row r="336" spans="1:12" ht="12.5" x14ac:dyDescent="0.25">
      <c r="A336" s="48">
        <v>32104</v>
      </c>
      <c r="B336" s="49" t="s">
        <v>867</v>
      </c>
      <c r="C336" s="50" t="s">
        <v>870</v>
      </c>
      <c r="D336" s="49" t="s">
        <v>871</v>
      </c>
      <c r="E336" s="51"/>
      <c r="F336" s="47">
        <v>72404</v>
      </c>
      <c r="G336" s="47">
        <v>2</v>
      </c>
      <c r="I336" s="51">
        <v>22111</v>
      </c>
      <c r="J336" s="51">
        <v>1</v>
      </c>
      <c r="K336" s="51">
        <f t="shared" si="5"/>
        <v>1103</v>
      </c>
      <c r="L336" s="51">
        <v>331</v>
      </c>
    </row>
    <row r="337" spans="1:12" ht="12.5" x14ac:dyDescent="0.25">
      <c r="A337" s="48">
        <v>32110</v>
      </c>
      <c r="B337" s="49" t="s">
        <v>903</v>
      </c>
      <c r="C337" s="50" t="s">
        <v>904</v>
      </c>
      <c r="D337" s="49" t="s">
        <v>905</v>
      </c>
      <c r="E337" s="51"/>
      <c r="F337" s="47">
        <v>72405</v>
      </c>
      <c r="G337" s="47">
        <v>1</v>
      </c>
      <c r="I337" s="51">
        <v>22113</v>
      </c>
      <c r="J337" s="51">
        <v>1</v>
      </c>
      <c r="K337" s="51">
        <f t="shared" si="5"/>
        <v>1104</v>
      </c>
      <c r="L337" s="51">
        <v>332</v>
      </c>
    </row>
    <row r="338" spans="1:12" ht="12.5" x14ac:dyDescent="0.25">
      <c r="A338" s="48">
        <v>32111</v>
      </c>
      <c r="B338" s="49" t="s">
        <v>906</v>
      </c>
      <c r="C338" s="50" t="s">
        <v>907</v>
      </c>
      <c r="D338" s="49" t="s">
        <v>908</v>
      </c>
      <c r="E338" s="51"/>
      <c r="F338" s="47">
        <v>72406</v>
      </c>
      <c r="G338" s="47">
        <v>1</v>
      </c>
      <c r="I338" s="51">
        <v>22210</v>
      </c>
      <c r="J338" s="51">
        <v>1</v>
      </c>
      <c r="K338" s="51">
        <f t="shared" si="5"/>
        <v>1105</v>
      </c>
      <c r="L338" s="51">
        <v>333</v>
      </c>
    </row>
    <row r="339" spans="1:12" ht="12.5" x14ac:dyDescent="0.25">
      <c r="A339" s="48">
        <v>32112</v>
      </c>
      <c r="B339" s="49" t="s">
        <v>2257</v>
      </c>
      <c r="C339" s="50" t="s">
        <v>904</v>
      </c>
      <c r="D339" s="49" t="s">
        <v>905</v>
      </c>
      <c r="E339" s="51"/>
      <c r="F339" s="47">
        <v>72410</v>
      </c>
      <c r="G339" s="47">
        <v>2</v>
      </c>
      <c r="I339" s="51">
        <v>22211</v>
      </c>
      <c r="J339" s="51">
        <v>1</v>
      </c>
      <c r="K339" s="51">
        <f t="shared" si="5"/>
        <v>1106</v>
      </c>
      <c r="L339" s="51">
        <v>334</v>
      </c>
    </row>
    <row r="340" spans="1:12" ht="12.5" x14ac:dyDescent="0.25">
      <c r="A340" s="48">
        <v>32120</v>
      </c>
      <c r="B340" s="49" t="s">
        <v>860</v>
      </c>
      <c r="C340" s="50" t="s">
        <v>861</v>
      </c>
      <c r="D340" s="49" t="s">
        <v>862</v>
      </c>
      <c r="E340" s="51"/>
      <c r="F340" s="47">
        <v>72411</v>
      </c>
      <c r="G340" s="47">
        <v>2</v>
      </c>
      <c r="I340" s="51">
        <v>22213</v>
      </c>
      <c r="J340" s="51">
        <v>1</v>
      </c>
      <c r="K340" s="51">
        <f t="shared" si="5"/>
        <v>1107</v>
      </c>
      <c r="L340" s="51">
        <v>335</v>
      </c>
    </row>
    <row r="341" spans="1:12" ht="12.5" x14ac:dyDescent="0.25">
      <c r="A341" s="48">
        <v>32121</v>
      </c>
      <c r="B341" s="49" t="s">
        <v>879</v>
      </c>
      <c r="C341" s="50" t="s">
        <v>880</v>
      </c>
      <c r="D341" s="49" t="s">
        <v>881</v>
      </c>
      <c r="E341" s="51"/>
      <c r="F341" s="47">
        <v>72420</v>
      </c>
      <c r="G341" s="47">
        <v>1</v>
      </c>
      <c r="I341" s="51">
        <v>22221</v>
      </c>
      <c r="J341" s="51">
        <v>1</v>
      </c>
      <c r="K341" s="51">
        <f t="shared" si="5"/>
        <v>1108</v>
      </c>
      <c r="L341" s="51">
        <v>336</v>
      </c>
    </row>
    <row r="342" spans="1:12" ht="12.5" x14ac:dyDescent="0.25">
      <c r="A342" s="48">
        <v>32121</v>
      </c>
      <c r="B342" s="49" t="s">
        <v>879</v>
      </c>
      <c r="C342" s="50" t="s">
        <v>882</v>
      </c>
      <c r="D342" s="49" t="s">
        <v>883</v>
      </c>
      <c r="E342" s="51"/>
      <c r="F342" s="47">
        <v>72421</v>
      </c>
      <c r="G342" s="47">
        <v>2</v>
      </c>
      <c r="I342" s="51">
        <v>22222</v>
      </c>
      <c r="J342" s="51">
        <v>1</v>
      </c>
      <c r="K342" s="51">
        <f t="shared" si="5"/>
        <v>1109</v>
      </c>
      <c r="L342" s="51">
        <v>337</v>
      </c>
    </row>
    <row r="343" spans="1:12" ht="12.5" x14ac:dyDescent="0.25">
      <c r="A343" s="48">
        <v>32121</v>
      </c>
      <c r="B343" s="49" t="s">
        <v>879</v>
      </c>
      <c r="C343" s="50" t="s">
        <v>884</v>
      </c>
      <c r="D343" s="49" t="s">
        <v>885</v>
      </c>
      <c r="E343" s="51"/>
      <c r="F343" s="47">
        <v>72422</v>
      </c>
      <c r="G343" s="47">
        <v>1</v>
      </c>
      <c r="I343" s="51">
        <v>22230</v>
      </c>
      <c r="J343" s="51">
        <v>1</v>
      </c>
      <c r="K343" s="51">
        <f t="shared" si="5"/>
        <v>1110</v>
      </c>
      <c r="L343" s="51">
        <v>338</v>
      </c>
    </row>
    <row r="344" spans="1:12" ht="12.5" x14ac:dyDescent="0.25">
      <c r="A344" s="48">
        <v>32121</v>
      </c>
      <c r="B344" s="49" t="s">
        <v>879</v>
      </c>
      <c r="C344" s="50" t="s">
        <v>886</v>
      </c>
      <c r="D344" s="49" t="s">
        <v>887</v>
      </c>
      <c r="E344" s="51"/>
      <c r="F344" s="47">
        <v>72423</v>
      </c>
      <c r="G344" s="47">
        <v>5</v>
      </c>
      <c r="I344" s="51">
        <v>22233</v>
      </c>
      <c r="J344" s="51">
        <v>1</v>
      </c>
      <c r="K344" s="51">
        <f t="shared" si="5"/>
        <v>1111</v>
      </c>
      <c r="L344" s="51">
        <v>339</v>
      </c>
    </row>
    <row r="345" spans="1:12" ht="12.5" x14ac:dyDescent="0.25">
      <c r="A345" s="48">
        <v>32121</v>
      </c>
      <c r="B345" s="49" t="s">
        <v>879</v>
      </c>
      <c r="C345" s="50" t="s">
        <v>888</v>
      </c>
      <c r="D345" s="49" t="s">
        <v>889</v>
      </c>
      <c r="E345" s="51"/>
      <c r="F345" s="47">
        <v>72429</v>
      </c>
      <c r="G345" s="47">
        <v>1</v>
      </c>
      <c r="I345" s="51">
        <v>22303</v>
      </c>
      <c r="J345" s="51">
        <v>1</v>
      </c>
      <c r="K345" s="51">
        <f t="shared" si="5"/>
        <v>1112</v>
      </c>
      <c r="L345" s="51">
        <v>340</v>
      </c>
    </row>
    <row r="346" spans="1:12" ht="12.5" x14ac:dyDescent="0.25">
      <c r="A346" s="48">
        <v>32122</v>
      </c>
      <c r="B346" s="49" t="s">
        <v>890</v>
      </c>
      <c r="C346" s="50" t="s">
        <v>891</v>
      </c>
      <c r="D346" s="49" t="s">
        <v>892</v>
      </c>
      <c r="E346" s="51"/>
      <c r="F346" s="47">
        <v>72500</v>
      </c>
      <c r="G346" s="47">
        <v>3</v>
      </c>
      <c r="I346" s="51">
        <v>22312</v>
      </c>
      <c r="J346" s="51">
        <v>1</v>
      </c>
      <c r="K346" s="51">
        <f t="shared" si="5"/>
        <v>1113</v>
      </c>
      <c r="L346" s="51">
        <v>341</v>
      </c>
    </row>
    <row r="347" spans="1:12" ht="12.5" x14ac:dyDescent="0.25">
      <c r="A347" s="48">
        <v>32123</v>
      </c>
      <c r="B347" s="49" t="s">
        <v>2255</v>
      </c>
      <c r="C347" s="50" t="s">
        <v>875</v>
      </c>
      <c r="D347" s="49" t="s">
        <v>876</v>
      </c>
      <c r="E347" s="51"/>
      <c r="F347" s="47">
        <v>72501</v>
      </c>
      <c r="G347" s="47">
        <v>1</v>
      </c>
      <c r="I347" s="51">
        <v>22313</v>
      </c>
      <c r="J347" s="51">
        <v>1</v>
      </c>
      <c r="K347" s="51">
        <f t="shared" si="5"/>
        <v>1114</v>
      </c>
      <c r="L347" s="51">
        <v>342</v>
      </c>
    </row>
    <row r="348" spans="1:12" ht="12.5" x14ac:dyDescent="0.25">
      <c r="A348" s="48">
        <v>32123</v>
      </c>
      <c r="B348" s="49" t="s">
        <v>2255</v>
      </c>
      <c r="C348" s="50" t="s">
        <v>877</v>
      </c>
      <c r="D348" s="49" t="s">
        <v>878</v>
      </c>
      <c r="E348" s="51"/>
      <c r="F348" s="47">
        <v>72600</v>
      </c>
      <c r="G348" s="47">
        <v>2</v>
      </c>
      <c r="I348" s="51">
        <v>30010</v>
      </c>
      <c r="J348" s="51">
        <v>1</v>
      </c>
      <c r="K348" s="51">
        <f t="shared" si="5"/>
        <v>1115</v>
      </c>
      <c r="L348" s="51">
        <v>343</v>
      </c>
    </row>
    <row r="349" spans="1:12" ht="12.5" x14ac:dyDescent="0.25">
      <c r="A349" s="48">
        <v>32129</v>
      </c>
      <c r="B349" s="49" t="s">
        <v>2256</v>
      </c>
      <c r="C349" s="50" t="s">
        <v>893</v>
      </c>
      <c r="D349" s="49" t="s">
        <v>894</v>
      </c>
      <c r="E349" s="51"/>
      <c r="F349" s="47">
        <v>72601</v>
      </c>
      <c r="G349" s="47">
        <v>2</v>
      </c>
      <c r="I349" s="51">
        <v>31102</v>
      </c>
      <c r="J349" s="51">
        <v>1</v>
      </c>
      <c r="K349" s="51">
        <f t="shared" si="5"/>
        <v>1116</v>
      </c>
      <c r="L349" s="51">
        <v>344</v>
      </c>
    </row>
    <row r="350" spans="1:12" ht="12.5" x14ac:dyDescent="0.25">
      <c r="A350" s="48">
        <v>32129</v>
      </c>
      <c r="B350" s="49" t="s">
        <v>2256</v>
      </c>
      <c r="C350" s="50" t="s">
        <v>895</v>
      </c>
      <c r="D350" s="49" t="s">
        <v>896</v>
      </c>
      <c r="E350" s="51"/>
      <c r="F350" s="47">
        <v>72602</v>
      </c>
      <c r="G350" s="47">
        <v>1</v>
      </c>
      <c r="I350" s="51">
        <v>31111</v>
      </c>
      <c r="J350" s="51">
        <v>1</v>
      </c>
      <c r="K350" s="51">
        <f t="shared" si="5"/>
        <v>1117</v>
      </c>
      <c r="L350" s="51">
        <v>345</v>
      </c>
    </row>
    <row r="351" spans="1:12" ht="12.5" x14ac:dyDescent="0.25">
      <c r="A351" s="48">
        <v>32129</v>
      </c>
      <c r="B351" s="49" t="s">
        <v>2256</v>
      </c>
      <c r="C351" s="50" t="s">
        <v>897</v>
      </c>
      <c r="D351" s="49" t="s">
        <v>898</v>
      </c>
      <c r="E351" s="51"/>
      <c r="F351" s="47">
        <v>72603</v>
      </c>
      <c r="G351" s="47">
        <v>1</v>
      </c>
      <c r="I351" s="51">
        <v>31121</v>
      </c>
      <c r="J351" s="51">
        <v>1</v>
      </c>
      <c r="K351" s="51">
        <f t="shared" si="5"/>
        <v>1118</v>
      </c>
      <c r="L351" s="51">
        <v>346</v>
      </c>
    </row>
    <row r="352" spans="1:12" ht="12.5" x14ac:dyDescent="0.25">
      <c r="A352" s="48">
        <v>32129</v>
      </c>
      <c r="B352" s="49" t="s">
        <v>2256</v>
      </c>
      <c r="C352" s="50" t="s">
        <v>899</v>
      </c>
      <c r="D352" s="49" t="s">
        <v>900</v>
      </c>
      <c r="E352" s="51"/>
      <c r="F352" s="47">
        <v>72604</v>
      </c>
      <c r="G352" s="47">
        <v>1</v>
      </c>
      <c r="I352" s="51">
        <v>31203</v>
      </c>
      <c r="J352" s="51">
        <v>1</v>
      </c>
      <c r="K352" s="51">
        <f t="shared" si="5"/>
        <v>1119</v>
      </c>
      <c r="L352" s="51">
        <v>347</v>
      </c>
    </row>
    <row r="353" spans="1:12" ht="12.5" x14ac:dyDescent="0.25">
      <c r="A353" s="48">
        <v>32129</v>
      </c>
      <c r="B353" s="49" t="s">
        <v>2256</v>
      </c>
      <c r="C353" s="50" t="s">
        <v>877</v>
      </c>
      <c r="D353" s="49" t="s">
        <v>878</v>
      </c>
      <c r="E353" s="51"/>
      <c r="F353" s="47">
        <v>72999</v>
      </c>
      <c r="G353" s="47">
        <v>5</v>
      </c>
      <c r="I353" s="51">
        <v>31300</v>
      </c>
      <c r="J353" s="51">
        <v>1</v>
      </c>
      <c r="K353" s="51">
        <f t="shared" si="5"/>
        <v>1120</v>
      </c>
      <c r="L353" s="51">
        <v>348</v>
      </c>
    </row>
    <row r="354" spans="1:12" ht="12.5" x14ac:dyDescent="0.25">
      <c r="A354" s="48">
        <v>32129</v>
      </c>
      <c r="B354" s="49" t="s">
        <v>2256</v>
      </c>
      <c r="C354" s="50" t="s">
        <v>901</v>
      </c>
      <c r="D354" s="49" t="s">
        <v>902</v>
      </c>
      <c r="E354" s="51"/>
      <c r="F354" s="47">
        <v>73100</v>
      </c>
      <c r="G354" s="47">
        <v>1</v>
      </c>
      <c r="I354" s="51">
        <v>31301</v>
      </c>
      <c r="J354" s="51">
        <v>1</v>
      </c>
      <c r="K354" s="51">
        <f t="shared" si="5"/>
        <v>1121</v>
      </c>
      <c r="L354" s="51">
        <v>349</v>
      </c>
    </row>
    <row r="355" spans="1:12" ht="12.5" x14ac:dyDescent="0.25">
      <c r="A355" s="48">
        <v>32200</v>
      </c>
      <c r="B355" s="49" t="s">
        <v>2258</v>
      </c>
      <c r="C355" s="50" t="s">
        <v>912</v>
      </c>
      <c r="D355" s="49" t="s">
        <v>913</v>
      </c>
      <c r="E355" s="51"/>
      <c r="F355" s="47">
        <v>73101</v>
      </c>
      <c r="G355" s="47">
        <v>2</v>
      </c>
      <c r="I355" s="51">
        <v>32100</v>
      </c>
      <c r="J355" s="51">
        <v>1</v>
      </c>
      <c r="K355" s="51">
        <f t="shared" si="5"/>
        <v>1122</v>
      </c>
      <c r="L355" s="51">
        <v>350</v>
      </c>
    </row>
    <row r="356" spans="1:12" ht="12.5" x14ac:dyDescent="0.25">
      <c r="A356" s="48">
        <v>32201</v>
      </c>
      <c r="B356" s="49" t="str">
        <f>VLOOKUP(A356,'[1]NOC 2021 CODE TITLES'!$A$3:$B$900,2,FALSE)</f>
        <v>Massage therapists</v>
      </c>
      <c r="C356" s="50" t="s">
        <v>916</v>
      </c>
      <c r="D356" s="49" t="s">
        <v>917</v>
      </c>
      <c r="E356" s="51"/>
      <c r="F356" s="47">
        <v>73102</v>
      </c>
      <c r="G356" s="47">
        <v>3</v>
      </c>
      <c r="I356" s="51">
        <v>32110</v>
      </c>
      <c r="J356" s="51">
        <v>1</v>
      </c>
      <c r="K356" s="51">
        <f t="shared" si="5"/>
        <v>1123</v>
      </c>
      <c r="L356" s="51">
        <v>351</v>
      </c>
    </row>
    <row r="357" spans="1:12" ht="12.5" x14ac:dyDescent="0.25">
      <c r="A357" s="48">
        <v>32201</v>
      </c>
      <c r="B357" s="49" t="s">
        <v>930</v>
      </c>
      <c r="C357" s="50" t="s">
        <v>916</v>
      </c>
      <c r="D357" s="49" t="s">
        <v>917</v>
      </c>
      <c r="E357" s="51"/>
      <c r="F357" s="47">
        <v>73110</v>
      </c>
      <c r="G357" s="47">
        <v>1</v>
      </c>
      <c r="I357" s="51">
        <v>32111</v>
      </c>
      <c r="J357" s="51">
        <v>1</v>
      </c>
      <c r="K357" s="51">
        <f t="shared" si="5"/>
        <v>1124</v>
      </c>
      <c r="L357" s="51">
        <v>352</v>
      </c>
    </row>
    <row r="358" spans="1:12" ht="12.5" x14ac:dyDescent="0.25">
      <c r="A358" s="48">
        <v>33100</v>
      </c>
      <c r="B358" s="49" t="s">
        <v>2259</v>
      </c>
      <c r="C358" s="50" t="s">
        <v>941</v>
      </c>
      <c r="D358" s="49" t="s">
        <v>942</v>
      </c>
      <c r="E358" s="51"/>
      <c r="F358" s="47">
        <v>73111</v>
      </c>
      <c r="G358" s="47">
        <v>1</v>
      </c>
      <c r="I358" s="51">
        <v>32112</v>
      </c>
      <c r="J358" s="51">
        <v>1</v>
      </c>
      <c r="K358" s="51">
        <f t="shared" si="5"/>
        <v>1125</v>
      </c>
      <c r="L358" s="51">
        <v>353</v>
      </c>
    </row>
    <row r="359" spans="1:12" ht="12.5" x14ac:dyDescent="0.25">
      <c r="A359" s="48">
        <v>33102</v>
      </c>
      <c r="B359" s="49" t="s">
        <v>943</v>
      </c>
      <c r="C359" s="50" t="s">
        <v>944</v>
      </c>
      <c r="D359" s="49" t="s">
        <v>945</v>
      </c>
      <c r="E359" s="51"/>
      <c r="F359" s="47">
        <v>73112</v>
      </c>
      <c r="G359" s="47">
        <v>2</v>
      </c>
      <c r="I359" s="51">
        <v>32120</v>
      </c>
      <c r="J359" s="51">
        <v>1</v>
      </c>
      <c r="K359" s="51">
        <f t="shared" si="5"/>
        <v>1126</v>
      </c>
      <c r="L359" s="51">
        <v>354</v>
      </c>
    </row>
    <row r="360" spans="1:12" ht="12.5" x14ac:dyDescent="0.25">
      <c r="A360" s="48">
        <v>33102</v>
      </c>
      <c r="B360" s="49" t="s">
        <v>943</v>
      </c>
      <c r="C360" s="50" t="s">
        <v>946</v>
      </c>
      <c r="D360" s="49" t="s">
        <v>947</v>
      </c>
      <c r="E360" s="51"/>
      <c r="F360" s="47">
        <v>73113</v>
      </c>
      <c r="G360" s="47">
        <v>3</v>
      </c>
      <c r="I360" s="51">
        <v>32122</v>
      </c>
      <c r="J360" s="51">
        <v>1</v>
      </c>
      <c r="K360" s="51">
        <f t="shared" si="5"/>
        <v>1127</v>
      </c>
      <c r="L360" s="51">
        <v>355</v>
      </c>
    </row>
    <row r="361" spans="1:12" ht="12.5" x14ac:dyDescent="0.25">
      <c r="A361" s="48">
        <v>33102</v>
      </c>
      <c r="B361" s="49" t="s">
        <v>943</v>
      </c>
      <c r="C361" s="50" t="s">
        <v>948</v>
      </c>
      <c r="D361" s="49" t="s">
        <v>949</v>
      </c>
      <c r="E361" s="51"/>
      <c r="F361" s="47">
        <v>73200</v>
      </c>
      <c r="G361" s="47">
        <v>8</v>
      </c>
      <c r="I361" s="51">
        <v>32200</v>
      </c>
      <c r="J361" s="51">
        <v>1</v>
      </c>
      <c r="K361" s="51">
        <f t="shared" si="5"/>
        <v>1128</v>
      </c>
      <c r="L361" s="51">
        <v>356</v>
      </c>
    </row>
    <row r="362" spans="1:12" ht="12.5" x14ac:dyDescent="0.25">
      <c r="A362" s="48">
        <v>33102</v>
      </c>
      <c r="B362" s="49" t="s">
        <v>943</v>
      </c>
      <c r="C362" s="50" t="s">
        <v>950</v>
      </c>
      <c r="D362" s="49" t="s">
        <v>951</v>
      </c>
      <c r="E362" s="51"/>
      <c r="F362" s="47">
        <v>73202</v>
      </c>
      <c r="G362" s="47">
        <v>1</v>
      </c>
      <c r="I362" s="51">
        <v>33100</v>
      </c>
      <c r="J362" s="51">
        <v>1</v>
      </c>
      <c r="K362" s="51">
        <f t="shared" si="5"/>
        <v>1129</v>
      </c>
      <c r="L362" s="51">
        <v>357</v>
      </c>
    </row>
    <row r="363" spans="1:12" ht="12.5" x14ac:dyDescent="0.25">
      <c r="A363" s="48">
        <v>33103</v>
      </c>
      <c r="B363" s="49" t="s">
        <v>2260</v>
      </c>
      <c r="C363" s="50" t="s">
        <v>823</v>
      </c>
      <c r="D363" s="49" t="s">
        <v>824</v>
      </c>
      <c r="E363" s="51"/>
      <c r="F363" s="47">
        <v>73209</v>
      </c>
      <c r="G363" s="47">
        <v>7</v>
      </c>
      <c r="I363" s="51">
        <v>40010</v>
      </c>
      <c r="J363" s="51">
        <v>1</v>
      </c>
      <c r="K363" s="51">
        <f t="shared" si="5"/>
        <v>1130</v>
      </c>
      <c r="L363" s="51">
        <v>358</v>
      </c>
    </row>
    <row r="364" spans="1:12" ht="12.5" x14ac:dyDescent="0.25">
      <c r="A364" s="48">
        <v>33103</v>
      </c>
      <c r="B364" s="49" t="s">
        <v>2260</v>
      </c>
      <c r="C364" s="50" t="s">
        <v>919</v>
      </c>
      <c r="D364" s="49" t="s">
        <v>920</v>
      </c>
      <c r="E364" s="51"/>
      <c r="F364" s="47">
        <v>73300</v>
      </c>
      <c r="G364" s="47">
        <v>1</v>
      </c>
      <c r="I364" s="51">
        <v>40011</v>
      </c>
      <c r="J364" s="51">
        <v>1</v>
      </c>
      <c r="K364" s="51">
        <f t="shared" si="5"/>
        <v>1131</v>
      </c>
      <c r="L364" s="51">
        <v>359</v>
      </c>
    </row>
    <row r="365" spans="1:12" ht="12.5" x14ac:dyDescent="0.25">
      <c r="A365" s="48">
        <v>33103</v>
      </c>
      <c r="B365" s="49" t="s">
        <v>2260</v>
      </c>
      <c r="C365" s="50" t="s">
        <v>953</v>
      </c>
      <c r="D365" s="49" t="s">
        <v>954</v>
      </c>
      <c r="E365" s="51"/>
      <c r="F365" s="47">
        <v>73301</v>
      </c>
      <c r="G365" s="47">
        <v>4</v>
      </c>
      <c r="I365" s="51">
        <v>40012</v>
      </c>
      <c r="J365" s="51">
        <v>1</v>
      </c>
      <c r="K365" s="51">
        <f t="shared" si="5"/>
        <v>1132</v>
      </c>
      <c r="L365" s="51">
        <v>360</v>
      </c>
    </row>
    <row r="366" spans="1:12" ht="12.5" x14ac:dyDescent="0.25">
      <c r="A366" s="48">
        <v>33103</v>
      </c>
      <c r="B366" s="49" t="s">
        <v>2260</v>
      </c>
      <c r="C366" s="50" t="s">
        <v>955</v>
      </c>
      <c r="D366" s="49" t="s">
        <v>956</v>
      </c>
      <c r="E366" s="51"/>
      <c r="F366" s="47">
        <v>73310</v>
      </c>
      <c r="G366" s="47">
        <v>2</v>
      </c>
      <c r="I366" s="51">
        <v>41100</v>
      </c>
      <c r="J366" s="51">
        <v>1</v>
      </c>
      <c r="K366" s="51">
        <f t="shared" si="5"/>
        <v>1133</v>
      </c>
      <c r="L366" s="51">
        <v>361</v>
      </c>
    </row>
    <row r="367" spans="1:12" ht="12.5" x14ac:dyDescent="0.25">
      <c r="A367" s="48">
        <v>33103</v>
      </c>
      <c r="B367" s="49" t="s">
        <v>2260</v>
      </c>
      <c r="C367" s="50" t="s">
        <v>957</v>
      </c>
      <c r="D367" s="49" t="s">
        <v>958</v>
      </c>
      <c r="E367" s="51"/>
      <c r="F367" s="47">
        <v>73311</v>
      </c>
      <c r="G367" s="47">
        <v>2</v>
      </c>
      <c r="I367" s="51">
        <v>41101</v>
      </c>
      <c r="J367" s="51">
        <v>1</v>
      </c>
      <c r="K367" s="51">
        <f t="shared" si="5"/>
        <v>1134</v>
      </c>
      <c r="L367" s="51">
        <v>362</v>
      </c>
    </row>
    <row r="368" spans="1:12" ht="12.5" x14ac:dyDescent="0.25">
      <c r="A368" s="48">
        <v>33103</v>
      </c>
      <c r="B368" s="49" t="s">
        <v>2260</v>
      </c>
      <c r="C368" s="50" t="s">
        <v>959</v>
      </c>
      <c r="D368" s="49" t="s">
        <v>960</v>
      </c>
      <c r="E368" s="51"/>
      <c r="F368" s="47">
        <v>73400</v>
      </c>
      <c r="G368" s="47">
        <v>5</v>
      </c>
      <c r="I368" s="51">
        <v>41302</v>
      </c>
      <c r="J368" s="51">
        <v>1</v>
      </c>
      <c r="K368" s="51">
        <f t="shared" si="5"/>
        <v>1135</v>
      </c>
      <c r="L368" s="51">
        <v>363</v>
      </c>
    </row>
    <row r="369" spans="1:12" ht="12.5" x14ac:dyDescent="0.25">
      <c r="A369" s="48">
        <v>33103</v>
      </c>
      <c r="B369" s="49" t="s">
        <v>2260</v>
      </c>
      <c r="C369" s="50" t="s">
        <v>961</v>
      </c>
      <c r="D369" s="49" t="s">
        <v>962</v>
      </c>
      <c r="E369" s="51"/>
      <c r="F369" s="47">
        <v>73401</v>
      </c>
      <c r="G369" s="47">
        <v>1</v>
      </c>
      <c r="I369" s="51">
        <v>41311</v>
      </c>
      <c r="J369" s="51">
        <v>1</v>
      </c>
      <c r="K369" s="51">
        <f t="shared" si="5"/>
        <v>1136</v>
      </c>
      <c r="L369" s="51">
        <v>364</v>
      </c>
    </row>
    <row r="370" spans="1:12" ht="12.5" x14ac:dyDescent="0.25">
      <c r="A370" s="48">
        <v>33103</v>
      </c>
      <c r="B370" s="49" t="s">
        <v>2260</v>
      </c>
      <c r="C370" s="50" t="s">
        <v>963</v>
      </c>
      <c r="D370" s="49" t="s">
        <v>964</v>
      </c>
      <c r="E370" s="51"/>
      <c r="F370" s="47">
        <v>73402</v>
      </c>
      <c r="G370" s="47">
        <v>2</v>
      </c>
      <c r="I370" s="51">
        <v>41320</v>
      </c>
      <c r="J370" s="51">
        <v>1</v>
      </c>
      <c r="K370" s="51">
        <f t="shared" si="5"/>
        <v>1137</v>
      </c>
      <c r="L370" s="51">
        <v>365</v>
      </c>
    </row>
    <row r="371" spans="1:12" ht="12.5" x14ac:dyDescent="0.25">
      <c r="A371" s="48">
        <v>33103</v>
      </c>
      <c r="B371" s="49" t="s">
        <v>2260</v>
      </c>
      <c r="C371" s="50" t="s">
        <v>965</v>
      </c>
      <c r="D371" s="49" t="s">
        <v>966</v>
      </c>
      <c r="E371" s="51"/>
      <c r="F371" s="47">
        <v>74101</v>
      </c>
      <c r="G371" s="47">
        <v>1</v>
      </c>
      <c r="I371" s="51">
        <v>41321</v>
      </c>
      <c r="J371" s="51">
        <v>1</v>
      </c>
      <c r="K371" s="51">
        <f t="shared" si="5"/>
        <v>1138</v>
      </c>
      <c r="L371" s="51">
        <v>366</v>
      </c>
    </row>
    <row r="372" spans="1:12" ht="12.5" x14ac:dyDescent="0.25">
      <c r="A372" s="48">
        <v>33109</v>
      </c>
      <c r="B372" s="49" t="s">
        <v>952</v>
      </c>
      <c r="C372" s="50" t="s">
        <v>931</v>
      </c>
      <c r="D372" s="49" t="s">
        <v>932</v>
      </c>
      <c r="E372" s="51"/>
      <c r="F372" s="47">
        <v>74201</v>
      </c>
      <c r="G372" s="47">
        <v>1</v>
      </c>
      <c r="I372" s="51">
        <v>41401</v>
      </c>
      <c r="J372" s="51">
        <v>1</v>
      </c>
      <c r="K372" s="51">
        <f t="shared" si="5"/>
        <v>1139</v>
      </c>
      <c r="L372" s="51">
        <v>367</v>
      </c>
    </row>
    <row r="373" spans="1:12" ht="12.5" x14ac:dyDescent="0.25">
      <c r="A373" s="48">
        <v>33109</v>
      </c>
      <c r="B373" s="49" t="s">
        <v>952</v>
      </c>
      <c r="C373" s="50" t="s">
        <v>933</v>
      </c>
      <c r="D373" s="49" t="s">
        <v>934</v>
      </c>
      <c r="E373" s="51"/>
      <c r="F373" s="47">
        <v>74202</v>
      </c>
      <c r="G373" s="47">
        <v>2</v>
      </c>
      <c r="I373" s="51">
        <v>41402</v>
      </c>
      <c r="J373" s="51">
        <v>1</v>
      </c>
      <c r="K373" s="51">
        <f t="shared" si="5"/>
        <v>1140</v>
      </c>
      <c r="L373" s="51">
        <v>368</v>
      </c>
    </row>
    <row r="374" spans="1:12" ht="12.5" x14ac:dyDescent="0.25">
      <c r="A374" s="48">
        <v>33109</v>
      </c>
      <c r="B374" s="49" t="s">
        <v>952</v>
      </c>
      <c r="C374" s="50" t="s">
        <v>935</v>
      </c>
      <c r="D374" s="49" t="s">
        <v>936</v>
      </c>
      <c r="E374" s="51"/>
      <c r="F374" s="47">
        <v>74203</v>
      </c>
      <c r="G374" s="47">
        <v>3</v>
      </c>
      <c r="I374" s="51">
        <v>41405</v>
      </c>
      <c r="J374" s="51">
        <v>1</v>
      </c>
      <c r="K374" s="51">
        <f t="shared" si="5"/>
        <v>1141</v>
      </c>
      <c r="L374" s="51">
        <v>369</v>
      </c>
    </row>
    <row r="375" spans="1:12" ht="12.5" x14ac:dyDescent="0.25">
      <c r="A375" s="48">
        <v>33109</v>
      </c>
      <c r="B375" s="49" t="s">
        <v>952</v>
      </c>
      <c r="C375" s="50" t="s">
        <v>937</v>
      </c>
      <c r="D375" s="49" t="s">
        <v>938</v>
      </c>
      <c r="E375" s="51"/>
      <c r="F375" s="47">
        <v>74204</v>
      </c>
      <c r="G375" s="47">
        <v>2</v>
      </c>
      <c r="I375" s="51">
        <v>43203</v>
      </c>
      <c r="J375" s="51">
        <v>1</v>
      </c>
      <c r="K375" s="51">
        <f t="shared" si="5"/>
        <v>1142</v>
      </c>
      <c r="L375" s="51">
        <v>370</v>
      </c>
    </row>
    <row r="376" spans="1:12" ht="12.5" x14ac:dyDescent="0.25">
      <c r="A376" s="48">
        <v>33109</v>
      </c>
      <c r="B376" s="49" t="s">
        <v>952</v>
      </c>
      <c r="C376" s="50" t="s">
        <v>939</v>
      </c>
      <c r="D376" s="49" t="s">
        <v>940</v>
      </c>
      <c r="E376" s="51"/>
      <c r="F376" s="47">
        <v>74205</v>
      </c>
      <c r="G376" s="47">
        <v>5</v>
      </c>
      <c r="I376" s="51">
        <v>44100</v>
      </c>
      <c r="J376" s="51">
        <v>1</v>
      </c>
      <c r="K376" s="51">
        <f t="shared" si="5"/>
        <v>1143</v>
      </c>
      <c r="L376" s="51">
        <v>371</v>
      </c>
    </row>
    <row r="377" spans="1:12" ht="12.5" x14ac:dyDescent="0.25">
      <c r="A377" s="48">
        <v>40010</v>
      </c>
      <c r="B377" s="49" t="s">
        <v>162</v>
      </c>
      <c r="C377" s="50" t="s">
        <v>123</v>
      </c>
      <c r="D377" s="49" t="s">
        <v>124</v>
      </c>
      <c r="E377" s="51"/>
      <c r="F377" s="47">
        <v>75100</v>
      </c>
      <c r="G377" s="47">
        <v>1</v>
      </c>
      <c r="I377" s="51">
        <v>50010</v>
      </c>
      <c r="J377" s="51">
        <v>1</v>
      </c>
      <c r="K377" s="51">
        <f t="shared" si="5"/>
        <v>1144</v>
      </c>
      <c r="L377" s="51">
        <v>372</v>
      </c>
    </row>
    <row r="378" spans="1:12" ht="12.5" x14ac:dyDescent="0.25">
      <c r="A378" s="48">
        <v>40011</v>
      </c>
      <c r="B378" s="49" t="s">
        <v>163</v>
      </c>
      <c r="C378" s="50" t="s">
        <v>123</v>
      </c>
      <c r="D378" s="49" t="s">
        <v>124</v>
      </c>
      <c r="E378" s="51"/>
      <c r="F378" s="47">
        <v>75101</v>
      </c>
      <c r="G378" s="47">
        <v>5</v>
      </c>
      <c r="I378" s="51">
        <v>50011</v>
      </c>
      <c r="J378" s="51">
        <v>1</v>
      </c>
      <c r="K378" s="51">
        <f t="shared" si="5"/>
        <v>1145</v>
      </c>
      <c r="L378" s="51">
        <v>373</v>
      </c>
    </row>
    <row r="379" spans="1:12" ht="12.5" x14ac:dyDescent="0.25">
      <c r="A379" s="48">
        <v>40012</v>
      </c>
      <c r="B379" s="49" t="s">
        <v>164</v>
      </c>
      <c r="C379" s="50" t="s">
        <v>123</v>
      </c>
      <c r="D379" s="49" t="s">
        <v>124</v>
      </c>
      <c r="E379" s="51"/>
      <c r="F379" s="47">
        <v>75110</v>
      </c>
      <c r="G379" s="47">
        <v>13</v>
      </c>
      <c r="I379" s="51">
        <v>51100</v>
      </c>
      <c r="J379" s="51">
        <v>1</v>
      </c>
      <c r="K379" s="51">
        <f t="shared" si="5"/>
        <v>1146</v>
      </c>
      <c r="L379" s="51">
        <v>374</v>
      </c>
    </row>
    <row r="380" spans="1:12" ht="12.5" x14ac:dyDescent="0.25">
      <c r="A380" s="48">
        <v>40019</v>
      </c>
      <c r="B380" s="49" t="s">
        <v>165</v>
      </c>
      <c r="C380" s="50" t="s">
        <v>105</v>
      </c>
      <c r="D380" s="49" t="s">
        <v>106</v>
      </c>
      <c r="E380" s="51"/>
      <c r="F380" s="47">
        <v>75119</v>
      </c>
      <c r="G380" s="47">
        <v>3</v>
      </c>
      <c r="I380" s="51">
        <v>51102</v>
      </c>
      <c r="J380" s="51">
        <v>1</v>
      </c>
      <c r="K380" s="51">
        <f t="shared" si="5"/>
        <v>1147</v>
      </c>
      <c r="L380" s="51">
        <v>375</v>
      </c>
    </row>
    <row r="381" spans="1:12" ht="12.5" x14ac:dyDescent="0.25">
      <c r="A381" s="48">
        <v>40019</v>
      </c>
      <c r="B381" s="49" t="s">
        <v>165</v>
      </c>
      <c r="C381" s="50" t="s">
        <v>123</v>
      </c>
      <c r="D381" s="49" t="s">
        <v>124</v>
      </c>
      <c r="E381" s="51"/>
      <c r="F381" s="47">
        <v>75200</v>
      </c>
      <c r="G381" s="47">
        <v>2</v>
      </c>
      <c r="I381" s="51">
        <v>51110</v>
      </c>
      <c r="J381" s="51">
        <v>1</v>
      </c>
      <c r="K381" s="51">
        <f t="shared" si="5"/>
        <v>1148</v>
      </c>
      <c r="L381" s="51">
        <v>376</v>
      </c>
    </row>
    <row r="382" spans="1:12" ht="12.5" x14ac:dyDescent="0.25">
      <c r="A382" s="48">
        <v>40019</v>
      </c>
      <c r="B382" s="49" t="s">
        <v>165</v>
      </c>
      <c r="C382" s="50" t="s">
        <v>166</v>
      </c>
      <c r="D382" s="49" t="s">
        <v>167</v>
      </c>
      <c r="E382" s="51"/>
      <c r="F382" s="47">
        <v>75201</v>
      </c>
      <c r="G382" s="47">
        <v>4</v>
      </c>
      <c r="I382" s="51">
        <v>51113</v>
      </c>
      <c r="J382" s="51">
        <v>1</v>
      </c>
      <c r="K382" s="51">
        <f t="shared" si="5"/>
        <v>1149</v>
      </c>
      <c r="L382" s="51">
        <v>377</v>
      </c>
    </row>
    <row r="383" spans="1:12" ht="12.5" x14ac:dyDescent="0.25">
      <c r="A383" s="48">
        <v>40020</v>
      </c>
      <c r="B383" s="49" t="s">
        <v>168</v>
      </c>
      <c r="C383" s="50" t="s">
        <v>123</v>
      </c>
      <c r="D383" s="49" t="s">
        <v>124</v>
      </c>
      <c r="E383" s="51"/>
      <c r="F383" s="47">
        <v>75210</v>
      </c>
      <c r="G383" s="47">
        <v>3</v>
      </c>
      <c r="I383" s="51">
        <v>51114</v>
      </c>
      <c r="J383" s="51">
        <v>1</v>
      </c>
      <c r="K383" s="51">
        <f t="shared" si="5"/>
        <v>1150</v>
      </c>
      <c r="L383" s="51">
        <v>378</v>
      </c>
    </row>
    <row r="384" spans="1:12" ht="12.5" x14ac:dyDescent="0.25">
      <c r="A384" s="48">
        <v>40020</v>
      </c>
      <c r="B384" s="49" t="s">
        <v>168</v>
      </c>
      <c r="C384" s="50" t="s">
        <v>169</v>
      </c>
      <c r="D384" s="49" t="s">
        <v>170</v>
      </c>
      <c r="E384" s="51"/>
      <c r="F384" s="47">
        <v>75211</v>
      </c>
      <c r="G384" s="47">
        <v>5</v>
      </c>
      <c r="I384" s="51">
        <v>51121</v>
      </c>
      <c r="J384" s="51">
        <v>1</v>
      </c>
      <c r="K384" s="51">
        <f t="shared" si="5"/>
        <v>1151</v>
      </c>
      <c r="L384" s="51">
        <v>379</v>
      </c>
    </row>
    <row r="385" spans="1:12" ht="12.5" x14ac:dyDescent="0.25">
      <c r="A385" s="48">
        <v>40020</v>
      </c>
      <c r="B385" s="49" t="s">
        <v>168</v>
      </c>
      <c r="C385" s="50" t="s">
        <v>171</v>
      </c>
      <c r="D385" s="49" t="s">
        <v>172</v>
      </c>
      <c r="E385" s="51"/>
      <c r="F385" s="47">
        <v>75212</v>
      </c>
      <c r="G385" s="47">
        <v>3</v>
      </c>
      <c r="I385" s="51">
        <v>51122</v>
      </c>
      <c r="J385" s="51">
        <v>1</v>
      </c>
      <c r="K385" s="51">
        <f t="shared" si="5"/>
        <v>1152</v>
      </c>
      <c r="L385" s="51">
        <v>380</v>
      </c>
    </row>
    <row r="386" spans="1:12" ht="12.5" x14ac:dyDescent="0.25">
      <c r="A386" s="48">
        <v>40021</v>
      </c>
      <c r="B386" s="49" t="s">
        <v>173</v>
      </c>
      <c r="C386" s="50" t="s">
        <v>99</v>
      </c>
      <c r="D386" s="49" t="s">
        <v>100</v>
      </c>
      <c r="E386" s="51"/>
      <c r="F386" s="47">
        <v>80020</v>
      </c>
      <c r="G386" s="47">
        <v>3</v>
      </c>
      <c r="I386" s="51">
        <v>52100</v>
      </c>
      <c r="J386" s="51">
        <v>1</v>
      </c>
      <c r="K386" s="51">
        <f t="shared" si="5"/>
        <v>1153</v>
      </c>
      <c r="L386" s="51">
        <v>381</v>
      </c>
    </row>
    <row r="387" spans="1:12" ht="12.5" x14ac:dyDescent="0.25">
      <c r="A387" s="48">
        <v>40021</v>
      </c>
      <c r="B387" s="49" t="s">
        <v>173</v>
      </c>
      <c r="C387" s="50" t="s">
        <v>174</v>
      </c>
      <c r="D387" s="49" t="s">
        <v>175</v>
      </c>
      <c r="E387" s="51"/>
      <c r="F387" s="47">
        <v>80021</v>
      </c>
      <c r="G387" s="47">
        <v>1</v>
      </c>
      <c r="I387" s="51">
        <v>52110</v>
      </c>
      <c r="J387" s="51">
        <v>1</v>
      </c>
      <c r="K387" s="51">
        <f t="shared" si="5"/>
        <v>1154</v>
      </c>
      <c r="L387" s="51">
        <v>382</v>
      </c>
    </row>
    <row r="388" spans="1:12" ht="12.5" x14ac:dyDescent="0.25">
      <c r="A388" s="48">
        <v>40030</v>
      </c>
      <c r="B388" s="49" t="s">
        <v>176</v>
      </c>
      <c r="C388" s="50" t="s">
        <v>177</v>
      </c>
      <c r="D388" s="49" t="s">
        <v>178</v>
      </c>
      <c r="E388" s="51"/>
      <c r="F388" s="47">
        <v>80022</v>
      </c>
      <c r="G388" s="47">
        <v>1</v>
      </c>
      <c r="I388" s="51">
        <v>52112</v>
      </c>
      <c r="J388" s="51">
        <v>1</v>
      </c>
      <c r="K388" s="51">
        <f t="shared" si="5"/>
        <v>1155</v>
      </c>
      <c r="L388" s="51">
        <v>383</v>
      </c>
    </row>
    <row r="389" spans="1:12" ht="12.5" x14ac:dyDescent="0.25">
      <c r="A389" s="48">
        <v>40030</v>
      </c>
      <c r="B389" s="49" t="s">
        <v>176</v>
      </c>
      <c r="C389" s="50" t="s">
        <v>179</v>
      </c>
      <c r="D389" s="49" t="s">
        <v>180</v>
      </c>
      <c r="E389" s="51"/>
      <c r="F389" s="47">
        <v>82010</v>
      </c>
      <c r="G389" s="47">
        <v>1</v>
      </c>
      <c r="I389" s="51">
        <v>53110</v>
      </c>
      <c r="J389" s="51">
        <v>1</v>
      </c>
      <c r="K389" s="51">
        <f t="shared" si="5"/>
        <v>1156</v>
      </c>
      <c r="L389" s="51">
        <v>384</v>
      </c>
    </row>
    <row r="390" spans="1:12" ht="12.5" x14ac:dyDescent="0.25">
      <c r="A390" s="48">
        <v>40030</v>
      </c>
      <c r="B390" s="49" t="s">
        <v>176</v>
      </c>
      <c r="C390" s="50" t="s">
        <v>181</v>
      </c>
      <c r="D390" s="49" t="s">
        <v>182</v>
      </c>
      <c r="E390" s="51"/>
      <c r="F390" s="47">
        <v>82020</v>
      </c>
      <c r="G390" s="47">
        <v>1</v>
      </c>
      <c r="I390" s="51">
        <v>53120</v>
      </c>
      <c r="J390" s="51">
        <v>1</v>
      </c>
      <c r="K390" s="51">
        <f t="shared" si="5"/>
        <v>1157</v>
      </c>
      <c r="L390" s="51">
        <v>385</v>
      </c>
    </row>
    <row r="391" spans="1:12" ht="12.5" x14ac:dyDescent="0.25">
      <c r="A391" s="48">
        <v>40040</v>
      </c>
      <c r="B391" s="49" t="s">
        <v>2234</v>
      </c>
      <c r="C391" s="50" t="s">
        <v>105</v>
      </c>
      <c r="D391" s="49" t="s">
        <v>106</v>
      </c>
      <c r="E391" s="51"/>
      <c r="F391" s="47">
        <v>82021</v>
      </c>
      <c r="G391" s="47">
        <v>1</v>
      </c>
      <c r="I391" s="51">
        <v>53122</v>
      </c>
      <c r="J391" s="51">
        <v>1</v>
      </c>
      <c r="K391" s="51">
        <f t="shared" si="5"/>
        <v>1158</v>
      </c>
      <c r="L391" s="51">
        <v>386</v>
      </c>
    </row>
    <row r="392" spans="1:12" ht="12.5" x14ac:dyDescent="0.25">
      <c r="A392" s="48">
        <v>40040</v>
      </c>
      <c r="B392" s="49" t="s">
        <v>2234</v>
      </c>
      <c r="C392" s="50" t="s">
        <v>183</v>
      </c>
      <c r="D392" s="49" t="s">
        <v>184</v>
      </c>
      <c r="E392" s="51"/>
      <c r="F392" s="47">
        <v>82030</v>
      </c>
      <c r="G392" s="47">
        <v>6</v>
      </c>
      <c r="I392" s="51">
        <v>53125</v>
      </c>
      <c r="J392" s="51">
        <v>1</v>
      </c>
      <c r="K392" s="51">
        <f t="shared" ref="K392:K455" si="6">K391+J392</f>
        <v>1159</v>
      </c>
      <c r="L392" s="51">
        <v>387</v>
      </c>
    </row>
    <row r="393" spans="1:12" ht="12.5" x14ac:dyDescent="0.25">
      <c r="A393" s="48">
        <v>40041</v>
      </c>
      <c r="B393" s="49" t="s">
        <v>185</v>
      </c>
      <c r="C393" s="50" t="s">
        <v>105</v>
      </c>
      <c r="D393" s="49" t="s">
        <v>106</v>
      </c>
      <c r="E393" s="51"/>
      <c r="F393" s="47">
        <v>82031</v>
      </c>
      <c r="G393" s="47">
        <v>1</v>
      </c>
      <c r="I393" s="51">
        <v>53201</v>
      </c>
      <c r="J393" s="51">
        <v>1</v>
      </c>
      <c r="K393" s="51">
        <f t="shared" si="6"/>
        <v>1160</v>
      </c>
      <c r="L393" s="51">
        <v>388</v>
      </c>
    </row>
    <row r="394" spans="1:12" ht="12.5" x14ac:dyDescent="0.25">
      <c r="A394" s="48">
        <v>40041</v>
      </c>
      <c r="B394" s="49" t="s">
        <v>185</v>
      </c>
      <c r="C394" s="50" t="s">
        <v>186</v>
      </c>
      <c r="D394" s="49" t="s">
        <v>187</v>
      </c>
      <c r="E394" s="51"/>
      <c r="F394" s="47">
        <v>83100</v>
      </c>
      <c r="G394" s="47">
        <v>4</v>
      </c>
      <c r="I394" s="51">
        <v>53202</v>
      </c>
      <c r="J394" s="51">
        <v>1</v>
      </c>
      <c r="K394" s="51">
        <f t="shared" si="6"/>
        <v>1161</v>
      </c>
      <c r="L394" s="51">
        <v>389</v>
      </c>
    </row>
    <row r="395" spans="1:12" ht="12.5" x14ac:dyDescent="0.25">
      <c r="A395" s="48">
        <v>40042</v>
      </c>
      <c r="B395" s="49" t="s">
        <v>188</v>
      </c>
      <c r="C395" s="50" t="s">
        <v>105</v>
      </c>
      <c r="D395" s="49" t="s">
        <v>106</v>
      </c>
      <c r="E395" s="51"/>
      <c r="F395" s="47">
        <v>83101</v>
      </c>
      <c r="G395" s="47">
        <v>5</v>
      </c>
      <c r="I395" s="51">
        <v>60010</v>
      </c>
      <c r="J395" s="51">
        <v>1</v>
      </c>
      <c r="K395" s="51">
        <f t="shared" si="6"/>
        <v>1162</v>
      </c>
      <c r="L395" s="51">
        <v>390</v>
      </c>
    </row>
    <row r="396" spans="1:12" ht="12.5" x14ac:dyDescent="0.25">
      <c r="A396" s="48">
        <v>40042</v>
      </c>
      <c r="B396" s="49" t="s">
        <v>188</v>
      </c>
      <c r="C396" s="50" t="s">
        <v>189</v>
      </c>
      <c r="D396" s="49" t="s">
        <v>190</v>
      </c>
      <c r="E396" s="51"/>
      <c r="F396" s="47">
        <v>83110</v>
      </c>
      <c r="G396" s="47">
        <v>1</v>
      </c>
      <c r="I396" s="51">
        <v>60030</v>
      </c>
      <c r="J396" s="51">
        <v>1</v>
      </c>
      <c r="K396" s="51">
        <f t="shared" si="6"/>
        <v>1163</v>
      </c>
      <c r="L396" s="51">
        <v>391</v>
      </c>
    </row>
    <row r="397" spans="1:12" ht="12.5" x14ac:dyDescent="0.25">
      <c r="A397" s="48">
        <v>40042</v>
      </c>
      <c r="B397" s="49" t="s">
        <v>188</v>
      </c>
      <c r="C397" s="50" t="s">
        <v>191</v>
      </c>
      <c r="D397" s="49" t="s">
        <v>192</v>
      </c>
      <c r="E397" s="51"/>
      <c r="F397" s="47">
        <v>83120</v>
      </c>
      <c r="G397" s="47">
        <v>1</v>
      </c>
      <c r="I397" s="51">
        <v>60040</v>
      </c>
      <c r="J397" s="51">
        <v>1</v>
      </c>
      <c r="K397" s="51">
        <f t="shared" si="6"/>
        <v>1164</v>
      </c>
      <c r="L397" s="51">
        <v>392</v>
      </c>
    </row>
    <row r="398" spans="1:12" ht="12.5" x14ac:dyDescent="0.25">
      <c r="A398" s="48">
        <v>40042</v>
      </c>
      <c r="B398" s="49" t="s">
        <v>188</v>
      </c>
      <c r="C398" s="50" t="s">
        <v>193</v>
      </c>
      <c r="D398" s="49" t="s">
        <v>194</v>
      </c>
      <c r="E398" s="51"/>
      <c r="F398" s="47">
        <v>83121</v>
      </c>
      <c r="G398" s="47">
        <v>1</v>
      </c>
      <c r="I398" s="51">
        <v>62020</v>
      </c>
      <c r="J398" s="51">
        <v>1</v>
      </c>
      <c r="K398" s="51">
        <f t="shared" si="6"/>
        <v>1165</v>
      </c>
      <c r="L398" s="51">
        <v>393</v>
      </c>
    </row>
    <row r="399" spans="1:12" ht="12.5" x14ac:dyDescent="0.25">
      <c r="A399" s="48">
        <v>40042</v>
      </c>
      <c r="B399" s="49" t="s">
        <v>188</v>
      </c>
      <c r="C399" s="50" t="s">
        <v>195</v>
      </c>
      <c r="D399" s="49" t="s">
        <v>196</v>
      </c>
      <c r="E399" s="51"/>
      <c r="F399" s="47">
        <v>84100</v>
      </c>
      <c r="G399" s="47">
        <v>2</v>
      </c>
      <c r="I399" s="51">
        <v>62021</v>
      </c>
      <c r="J399" s="51">
        <v>1</v>
      </c>
      <c r="K399" s="51">
        <f t="shared" si="6"/>
        <v>1166</v>
      </c>
      <c r="L399" s="51">
        <v>394</v>
      </c>
    </row>
    <row r="400" spans="1:12" ht="12.5" x14ac:dyDescent="0.25">
      <c r="A400" s="48">
        <v>40042</v>
      </c>
      <c r="B400" s="49" t="s">
        <v>188</v>
      </c>
      <c r="C400" s="50" t="s">
        <v>197</v>
      </c>
      <c r="D400" s="49" t="s">
        <v>198</v>
      </c>
      <c r="E400" s="51"/>
      <c r="F400" s="47">
        <v>84110</v>
      </c>
      <c r="G400" s="47">
        <v>2</v>
      </c>
      <c r="I400" s="51">
        <v>62023</v>
      </c>
      <c r="J400" s="51">
        <v>1</v>
      </c>
      <c r="K400" s="51">
        <f t="shared" si="6"/>
        <v>1167</v>
      </c>
      <c r="L400" s="51">
        <v>395</v>
      </c>
    </row>
    <row r="401" spans="1:12" ht="12.5" x14ac:dyDescent="0.25">
      <c r="A401" s="48">
        <v>40042</v>
      </c>
      <c r="B401" s="49" t="s">
        <v>188</v>
      </c>
      <c r="C401" s="50" t="s">
        <v>199</v>
      </c>
      <c r="D401" s="49" t="s">
        <v>200</v>
      </c>
      <c r="E401" s="51"/>
      <c r="F401" s="47">
        <v>84111</v>
      </c>
      <c r="G401" s="47">
        <v>1</v>
      </c>
      <c r="I401" s="51">
        <v>62024</v>
      </c>
      <c r="J401" s="51">
        <v>1</v>
      </c>
      <c r="K401" s="51">
        <f t="shared" si="6"/>
        <v>1168</v>
      </c>
      <c r="L401" s="51">
        <v>396</v>
      </c>
    </row>
    <row r="402" spans="1:12" ht="12.5" x14ac:dyDescent="0.25">
      <c r="A402" s="48">
        <v>40042</v>
      </c>
      <c r="B402" s="49" t="s">
        <v>188</v>
      </c>
      <c r="C402" s="50" t="s">
        <v>201</v>
      </c>
      <c r="D402" s="49" t="s">
        <v>202</v>
      </c>
      <c r="E402" s="51"/>
      <c r="F402" s="47">
        <v>84121</v>
      </c>
      <c r="G402" s="47">
        <v>1</v>
      </c>
      <c r="I402" s="51">
        <v>62200</v>
      </c>
      <c r="J402" s="51">
        <v>1</v>
      </c>
      <c r="K402" s="51">
        <f t="shared" si="6"/>
        <v>1169</v>
      </c>
      <c r="L402" s="51">
        <v>397</v>
      </c>
    </row>
    <row r="403" spans="1:12" ht="12.5" x14ac:dyDescent="0.25">
      <c r="A403" s="48">
        <v>40042</v>
      </c>
      <c r="B403" s="49" t="s">
        <v>188</v>
      </c>
      <c r="C403" s="50" t="s">
        <v>203</v>
      </c>
      <c r="D403" s="49" t="s">
        <v>204</v>
      </c>
      <c r="E403" s="51"/>
      <c r="F403" s="47">
        <v>85100</v>
      </c>
      <c r="G403" s="47">
        <v>6</v>
      </c>
      <c r="I403" s="51">
        <v>63202</v>
      </c>
      <c r="J403" s="51">
        <v>1</v>
      </c>
      <c r="K403" s="51">
        <f t="shared" si="6"/>
        <v>1170</v>
      </c>
      <c r="L403" s="51">
        <v>398</v>
      </c>
    </row>
    <row r="404" spans="1:12" ht="12.5" x14ac:dyDescent="0.25">
      <c r="A404" s="48">
        <v>41100</v>
      </c>
      <c r="B404" s="49" t="s">
        <v>1075</v>
      </c>
      <c r="C404" s="50" t="s">
        <v>1076</v>
      </c>
      <c r="D404" s="49" t="s">
        <v>1077</v>
      </c>
      <c r="E404" s="51"/>
      <c r="F404" s="47">
        <v>85101</v>
      </c>
      <c r="G404" s="47">
        <v>2</v>
      </c>
      <c r="I404" s="51">
        <v>63220</v>
      </c>
      <c r="J404" s="51">
        <v>1</v>
      </c>
      <c r="K404" s="51">
        <f t="shared" si="6"/>
        <v>1171</v>
      </c>
      <c r="L404" s="51">
        <v>399</v>
      </c>
    </row>
    <row r="405" spans="1:12" ht="12.5" x14ac:dyDescent="0.25">
      <c r="A405" s="48">
        <v>41101</v>
      </c>
      <c r="B405" s="49" t="s">
        <v>1078</v>
      </c>
      <c r="C405" s="50" t="s">
        <v>1079</v>
      </c>
      <c r="D405" s="49" t="s">
        <v>1080</v>
      </c>
      <c r="E405" s="51"/>
      <c r="F405" s="47">
        <v>85102</v>
      </c>
      <c r="G405" s="47">
        <v>1</v>
      </c>
      <c r="I405" s="51">
        <v>63221</v>
      </c>
      <c r="J405" s="51">
        <v>1</v>
      </c>
      <c r="K405" s="51">
        <f t="shared" si="6"/>
        <v>1172</v>
      </c>
      <c r="L405" s="51">
        <v>400</v>
      </c>
    </row>
    <row r="406" spans="1:12" ht="12.5" x14ac:dyDescent="0.25">
      <c r="A406" s="48">
        <v>41200</v>
      </c>
      <c r="B406" s="49" t="s">
        <v>967</v>
      </c>
      <c r="C406" s="50" t="s">
        <v>968</v>
      </c>
      <c r="D406" s="49" t="s">
        <v>969</v>
      </c>
      <c r="E406" s="51"/>
      <c r="F406" s="47">
        <v>85103</v>
      </c>
      <c r="G406" s="47">
        <v>2</v>
      </c>
      <c r="I406" s="51">
        <v>64200</v>
      </c>
      <c r="J406" s="51">
        <v>1</v>
      </c>
      <c r="K406" s="51">
        <f t="shared" si="6"/>
        <v>1173</v>
      </c>
      <c r="L406" s="51">
        <v>401</v>
      </c>
    </row>
    <row r="407" spans="1:12" ht="12.5" x14ac:dyDescent="0.25">
      <c r="A407" s="48">
        <v>41200</v>
      </c>
      <c r="B407" s="49" t="s">
        <v>967</v>
      </c>
      <c r="C407" s="50" t="s">
        <v>970</v>
      </c>
      <c r="D407" s="49" t="s">
        <v>971</v>
      </c>
      <c r="E407" s="51"/>
      <c r="F407" s="47">
        <v>85104</v>
      </c>
      <c r="G407" s="47">
        <v>2</v>
      </c>
      <c r="I407" s="51">
        <v>64300</v>
      </c>
      <c r="J407" s="51">
        <v>1</v>
      </c>
      <c r="K407" s="51">
        <f t="shared" si="6"/>
        <v>1174</v>
      </c>
      <c r="L407" s="51">
        <v>402</v>
      </c>
    </row>
    <row r="408" spans="1:12" ht="12.5" x14ac:dyDescent="0.25">
      <c r="A408" s="48">
        <v>41200</v>
      </c>
      <c r="B408" s="49" t="s">
        <v>967</v>
      </c>
      <c r="C408" s="50" t="s">
        <v>972</v>
      </c>
      <c r="D408" s="49" t="s">
        <v>973</v>
      </c>
      <c r="E408" s="51"/>
      <c r="F408" s="47">
        <v>85110</v>
      </c>
      <c r="G408" s="47">
        <v>2</v>
      </c>
      <c r="I408" s="51">
        <v>64301</v>
      </c>
      <c r="J408" s="51">
        <v>1</v>
      </c>
      <c r="K408" s="51">
        <f t="shared" si="6"/>
        <v>1175</v>
      </c>
      <c r="L408" s="51">
        <v>403</v>
      </c>
    </row>
    <row r="409" spans="1:12" ht="12.5" x14ac:dyDescent="0.25">
      <c r="A409" s="48">
        <v>41200</v>
      </c>
      <c r="B409" s="49" t="s">
        <v>967</v>
      </c>
      <c r="C409" s="50" t="s">
        <v>974</v>
      </c>
      <c r="D409" s="49" t="s">
        <v>975</v>
      </c>
      <c r="E409" s="51"/>
      <c r="F409" s="47">
        <v>85111</v>
      </c>
      <c r="G409" s="47">
        <v>1</v>
      </c>
      <c r="I409" s="51">
        <v>64310</v>
      </c>
      <c r="J409" s="51">
        <v>1</v>
      </c>
      <c r="K409" s="51">
        <f t="shared" si="6"/>
        <v>1176</v>
      </c>
      <c r="L409" s="51">
        <v>404</v>
      </c>
    </row>
    <row r="410" spans="1:12" ht="12.5" x14ac:dyDescent="0.25">
      <c r="A410" s="48">
        <v>41200</v>
      </c>
      <c r="B410" s="49" t="s">
        <v>967</v>
      </c>
      <c r="C410" s="50" t="s">
        <v>976</v>
      </c>
      <c r="D410" s="49" t="s">
        <v>977</v>
      </c>
      <c r="E410" s="51"/>
      <c r="F410" s="47">
        <v>85120</v>
      </c>
      <c r="G410" s="47">
        <v>1</v>
      </c>
      <c r="I410" s="51">
        <v>64400</v>
      </c>
      <c r="J410" s="51">
        <v>1</v>
      </c>
      <c r="K410" s="51">
        <f t="shared" si="6"/>
        <v>1177</v>
      </c>
      <c r="L410" s="51">
        <v>405</v>
      </c>
    </row>
    <row r="411" spans="1:12" ht="12.5" x14ac:dyDescent="0.25">
      <c r="A411" s="48">
        <v>41200</v>
      </c>
      <c r="B411" s="49" t="s">
        <v>967</v>
      </c>
      <c r="C411" s="50" t="s">
        <v>978</v>
      </c>
      <c r="D411" s="49" t="s">
        <v>979</v>
      </c>
      <c r="E411" s="51"/>
      <c r="F411" s="47">
        <v>85121</v>
      </c>
      <c r="G411" s="47">
        <v>2</v>
      </c>
      <c r="I411" s="51">
        <v>65101</v>
      </c>
      <c r="J411" s="51">
        <v>1</v>
      </c>
      <c r="K411" s="51">
        <f t="shared" si="6"/>
        <v>1178</v>
      </c>
      <c r="L411" s="51">
        <v>406</v>
      </c>
    </row>
    <row r="412" spans="1:12" ht="12.5" x14ac:dyDescent="0.25">
      <c r="A412" s="48">
        <v>41200</v>
      </c>
      <c r="B412" s="49" t="s">
        <v>967</v>
      </c>
      <c r="C412" s="50" t="s">
        <v>980</v>
      </c>
      <c r="D412" s="49" t="s">
        <v>981</v>
      </c>
      <c r="E412" s="51"/>
      <c r="F412" s="47">
        <v>90010</v>
      </c>
      <c r="G412" s="47">
        <v>2</v>
      </c>
      <c r="I412" s="51">
        <v>65310</v>
      </c>
      <c r="J412" s="51">
        <v>1</v>
      </c>
      <c r="K412" s="51">
        <f t="shared" si="6"/>
        <v>1179</v>
      </c>
      <c r="L412" s="51">
        <v>407</v>
      </c>
    </row>
    <row r="413" spans="1:12" ht="12.5" x14ac:dyDescent="0.25">
      <c r="A413" s="48">
        <v>41200</v>
      </c>
      <c r="B413" s="49" t="s">
        <v>967</v>
      </c>
      <c r="C413" s="50" t="s">
        <v>982</v>
      </c>
      <c r="D413" s="49" t="s">
        <v>983</v>
      </c>
      <c r="E413" s="51"/>
      <c r="F413" s="47">
        <v>90011</v>
      </c>
      <c r="G413" s="47">
        <v>4</v>
      </c>
      <c r="I413" s="51">
        <v>70011</v>
      </c>
      <c r="J413" s="51">
        <v>1</v>
      </c>
      <c r="K413" s="51">
        <f t="shared" si="6"/>
        <v>1180</v>
      </c>
      <c r="L413" s="51">
        <v>408</v>
      </c>
    </row>
    <row r="414" spans="1:12" ht="12.5" x14ac:dyDescent="0.25">
      <c r="A414" s="48">
        <v>41200</v>
      </c>
      <c r="B414" s="49" t="s">
        <v>967</v>
      </c>
      <c r="C414" s="50" t="s">
        <v>984</v>
      </c>
      <c r="D414" s="49" t="s">
        <v>985</v>
      </c>
      <c r="E414" s="51"/>
      <c r="F414" s="47">
        <v>92010</v>
      </c>
      <c r="G414" s="47">
        <v>1</v>
      </c>
      <c r="I414" s="51">
        <v>70020</v>
      </c>
      <c r="J414" s="51">
        <v>1</v>
      </c>
      <c r="K414" s="51">
        <f t="shared" si="6"/>
        <v>1181</v>
      </c>
      <c r="L414" s="51">
        <v>409</v>
      </c>
    </row>
    <row r="415" spans="1:12" ht="12.5" x14ac:dyDescent="0.25">
      <c r="A415" s="48">
        <v>41200</v>
      </c>
      <c r="B415" s="49" t="s">
        <v>967</v>
      </c>
      <c r="C415" s="50" t="s">
        <v>986</v>
      </c>
      <c r="D415" s="49" t="s">
        <v>987</v>
      </c>
      <c r="E415" s="51"/>
      <c r="F415" s="47">
        <v>92011</v>
      </c>
      <c r="G415" s="47">
        <v>1</v>
      </c>
      <c r="I415" s="51">
        <v>72012</v>
      </c>
      <c r="J415" s="51">
        <v>1</v>
      </c>
      <c r="K415" s="51">
        <f t="shared" si="6"/>
        <v>1182</v>
      </c>
      <c r="L415" s="51">
        <v>410</v>
      </c>
    </row>
    <row r="416" spans="1:12" ht="12.5" x14ac:dyDescent="0.25">
      <c r="A416" s="48">
        <v>41200</v>
      </c>
      <c r="B416" s="49" t="s">
        <v>967</v>
      </c>
      <c r="C416" s="50" t="s">
        <v>988</v>
      </c>
      <c r="D416" s="49" t="s">
        <v>989</v>
      </c>
      <c r="E416" s="51"/>
      <c r="F416" s="47">
        <v>92012</v>
      </c>
      <c r="G416" s="47">
        <v>1</v>
      </c>
      <c r="I416" s="51">
        <v>72013</v>
      </c>
      <c r="J416" s="51">
        <v>1</v>
      </c>
      <c r="K416" s="51">
        <f t="shared" si="6"/>
        <v>1183</v>
      </c>
      <c r="L416" s="51">
        <v>411</v>
      </c>
    </row>
    <row r="417" spans="1:12" ht="12.5" x14ac:dyDescent="0.25">
      <c r="A417" s="48">
        <v>41200</v>
      </c>
      <c r="B417" s="49" t="s">
        <v>967</v>
      </c>
      <c r="C417" s="50" t="s">
        <v>990</v>
      </c>
      <c r="D417" s="49" t="s">
        <v>991</v>
      </c>
      <c r="E417" s="51"/>
      <c r="F417" s="47">
        <v>92013</v>
      </c>
      <c r="G417" s="47">
        <v>1</v>
      </c>
      <c r="I417" s="51">
        <v>72020</v>
      </c>
      <c r="J417" s="51">
        <v>1</v>
      </c>
      <c r="K417" s="51">
        <f t="shared" si="6"/>
        <v>1184</v>
      </c>
      <c r="L417" s="51">
        <v>412</v>
      </c>
    </row>
    <row r="418" spans="1:12" ht="12.5" x14ac:dyDescent="0.25">
      <c r="A418" s="48">
        <v>41200</v>
      </c>
      <c r="B418" s="49" t="s">
        <v>967</v>
      </c>
      <c r="C418" s="50" t="s">
        <v>992</v>
      </c>
      <c r="D418" s="49" t="s">
        <v>993</v>
      </c>
      <c r="E418" s="51"/>
      <c r="F418" s="47">
        <v>92014</v>
      </c>
      <c r="G418" s="47">
        <v>1</v>
      </c>
      <c r="I418" s="51">
        <v>72022</v>
      </c>
      <c r="J418" s="51">
        <v>1</v>
      </c>
      <c r="K418" s="51">
        <f t="shared" si="6"/>
        <v>1185</v>
      </c>
      <c r="L418" s="51">
        <v>413</v>
      </c>
    </row>
    <row r="419" spans="1:12" ht="12.5" x14ac:dyDescent="0.25">
      <c r="A419" s="48">
        <v>41200</v>
      </c>
      <c r="B419" s="49" t="s">
        <v>967</v>
      </c>
      <c r="C419" s="50" t="s">
        <v>994</v>
      </c>
      <c r="D419" s="49" t="s">
        <v>995</v>
      </c>
      <c r="E419" s="51"/>
      <c r="F419" s="47">
        <v>92015</v>
      </c>
      <c r="G419" s="47">
        <v>1</v>
      </c>
      <c r="I419" s="51">
        <v>72025</v>
      </c>
      <c r="J419" s="51">
        <v>1</v>
      </c>
      <c r="K419" s="51">
        <f t="shared" si="6"/>
        <v>1186</v>
      </c>
      <c r="L419" s="51">
        <v>414</v>
      </c>
    </row>
    <row r="420" spans="1:12" ht="12.5" x14ac:dyDescent="0.25">
      <c r="A420" s="48">
        <v>41200</v>
      </c>
      <c r="B420" s="49" t="s">
        <v>967</v>
      </c>
      <c r="C420" s="50" t="s">
        <v>996</v>
      </c>
      <c r="D420" s="49" t="s">
        <v>997</v>
      </c>
      <c r="E420" s="51"/>
      <c r="F420" s="47">
        <v>92020</v>
      </c>
      <c r="G420" s="47">
        <v>1</v>
      </c>
      <c r="I420" s="51">
        <v>72102</v>
      </c>
      <c r="J420" s="51">
        <v>1</v>
      </c>
      <c r="K420" s="51">
        <f t="shared" si="6"/>
        <v>1187</v>
      </c>
      <c r="L420" s="51">
        <v>415</v>
      </c>
    </row>
    <row r="421" spans="1:12" ht="12.5" x14ac:dyDescent="0.25">
      <c r="A421" s="48">
        <v>41200</v>
      </c>
      <c r="B421" s="49" t="s">
        <v>967</v>
      </c>
      <c r="C421" s="50" t="s">
        <v>998</v>
      </c>
      <c r="D421" s="49" t="s">
        <v>999</v>
      </c>
      <c r="E421" s="51"/>
      <c r="F421" s="47">
        <v>92021</v>
      </c>
      <c r="G421" s="47">
        <v>2</v>
      </c>
      <c r="I421" s="51">
        <v>72103</v>
      </c>
      <c r="J421" s="51">
        <v>1</v>
      </c>
      <c r="K421" s="51">
        <f t="shared" si="6"/>
        <v>1188</v>
      </c>
      <c r="L421" s="51">
        <v>416</v>
      </c>
    </row>
    <row r="422" spans="1:12" ht="12.5" x14ac:dyDescent="0.25">
      <c r="A422" s="48">
        <v>41200</v>
      </c>
      <c r="B422" s="49" t="s">
        <v>967</v>
      </c>
      <c r="C422" s="50" t="s">
        <v>1000</v>
      </c>
      <c r="D422" s="49" t="s">
        <v>1001</v>
      </c>
      <c r="E422" s="51"/>
      <c r="F422" s="47">
        <v>92022</v>
      </c>
      <c r="G422" s="47">
        <v>1</v>
      </c>
      <c r="I422" s="51">
        <v>72200</v>
      </c>
      <c r="J422" s="51">
        <v>1</v>
      </c>
      <c r="K422" s="51">
        <f t="shared" si="6"/>
        <v>1189</v>
      </c>
      <c r="L422" s="51">
        <v>417</v>
      </c>
    </row>
    <row r="423" spans="1:12" ht="12.5" x14ac:dyDescent="0.25">
      <c r="A423" s="48">
        <v>41200</v>
      </c>
      <c r="B423" s="49" t="s">
        <v>967</v>
      </c>
      <c r="C423" s="50" t="s">
        <v>1002</v>
      </c>
      <c r="D423" s="49" t="s">
        <v>1003</v>
      </c>
      <c r="E423" s="51"/>
      <c r="F423" s="47">
        <v>92023</v>
      </c>
      <c r="G423" s="47">
        <v>1</v>
      </c>
      <c r="I423" s="51">
        <v>72202</v>
      </c>
      <c r="J423" s="51">
        <v>1</v>
      </c>
      <c r="K423" s="51">
        <f t="shared" si="6"/>
        <v>1190</v>
      </c>
      <c r="L423" s="51">
        <v>418</v>
      </c>
    </row>
    <row r="424" spans="1:12" ht="12.5" x14ac:dyDescent="0.25">
      <c r="A424" s="48">
        <v>41200</v>
      </c>
      <c r="B424" s="49" t="s">
        <v>967</v>
      </c>
      <c r="C424" s="50" t="s">
        <v>1004</v>
      </c>
      <c r="D424" s="49" t="s">
        <v>1005</v>
      </c>
      <c r="E424" s="51"/>
      <c r="F424" s="47">
        <v>92024</v>
      </c>
      <c r="G424" s="47">
        <v>1</v>
      </c>
      <c r="I424" s="51">
        <v>72300</v>
      </c>
      <c r="J424" s="51">
        <v>1</v>
      </c>
      <c r="K424" s="51">
        <f t="shared" si="6"/>
        <v>1191</v>
      </c>
      <c r="L424" s="51">
        <v>419</v>
      </c>
    </row>
    <row r="425" spans="1:12" ht="12.5" x14ac:dyDescent="0.25">
      <c r="A425" s="48">
        <v>41200</v>
      </c>
      <c r="B425" s="49" t="s">
        <v>967</v>
      </c>
      <c r="C425" s="50" t="s">
        <v>1006</v>
      </c>
      <c r="D425" s="49" t="s">
        <v>1007</v>
      </c>
      <c r="E425" s="51"/>
      <c r="F425" s="47">
        <v>92100</v>
      </c>
      <c r="G425" s="47">
        <v>4</v>
      </c>
      <c r="I425" s="51">
        <v>72301</v>
      </c>
      <c r="J425" s="51">
        <v>1</v>
      </c>
      <c r="K425" s="51">
        <f t="shared" si="6"/>
        <v>1192</v>
      </c>
      <c r="L425" s="51">
        <v>420</v>
      </c>
    </row>
    <row r="426" spans="1:12" ht="12.5" x14ac:dyDescent="0.25">
      <c r="A426" s="48">
        <v>41200</v>
      </c>
      <c r="B426" s="49" t="s">
        <v>967</v>
      </c>
      <c r="C426" s="50" t="s">
        <v>1008</v>
      </c>
      <c r="D426" s="49" t="s">
        <v>1009</v>
      </c>
      <c r="E426" s="51"/>
      <c r="F426" s="47">
        <v>92101</v>
      </c>
      <c r="G426" s="47">
        <v>2</v>
      </c>
      <c r="I426" s="51">
        <v>72310</v>
      </c>
      <c r="J426" s="51">
        <v>1</v>
      </c>
      <c r="K426" s="51">
        <f t="shared" si="6"/>
        <v>1193</v>
      </c>
      <c r="L426" s="51">
        <v>421</v>
      </c>
    </row>
    <row r="427" spans="1:12" ht="12.5" x14ac:dyDescent="0.25">
      <c r="A427" s="48">
        <v>41200</v>
      </c>
      <c r="B427" s="49" t="s">
        <v>967</v>
      </c>
      <c r="C427" s="50" t="s">
        <v>1010</v>
      </c>
      <c r="D427" s="49" t="s">
        <v>1011</v>
      </c>
      <c r="E427" s="51"/>
      <c r="F427" s="47">
        <v>93100</v>
      </c>
      <c r="G427" s="47">
        <v>2</v>
      </c>
      <c r="I427" s="51">
        <v>72311</v>
      </c>
      <c r="J427" s="51">
        <v>1</v>
      </c>
      <c r="K427" s="51">
        <f t="shared" si="6"/>
        <v>1194</v>
      </c>
      <c r="L427" s="51">
        <v>422</v>
      </c>
    </row>
    <row r="428" spans="1:12" ht="12.5" x14ac:dyDescent="0.25">
      <c r="A428" s="48">
        <v>41200</v>
      </c>
      <c r="B428" s="49" t="s">
        <v>967</v>
      </c>
      <c r="C428" s="50" t="s">
        <v>1012</v>
      </c>
      <c r="D428" s="49" t="s">
        <v>1013</v>
      </c>
      <c r="E428" s="51"/>
      <c r="F428" s="47">
        <v>93101</v>
      </c>
      <c r="G428" s="47">
        <v>5</v>
      </c>
      <c r="I428" s="51">
        <v>72402</v>
      </c>
      <c r="J428" s="51">
        <v>1</v>
      </c>
      <c r="K428" s="51">
        <f t="shared" si="6"/>
        <v>1195</v>
      </c>
      <c r="L428" s="51">
        <v>423</v>
      </c>
    </row>
    <row r="429" spans="1:12" ht="12.5" x14ac:dyDescent="0.25">
      <c r="A429" s="48">
        <v>41200</v>
      </c>
      <c r="B429" s="49" t="s">
        <v>967</v>
      </c>
      <c r="C429" s="50" t="s">
        <v>1014</v>
      </c>
      <c r="D429" s="49" t="s">
        <v>1015</v>
      </c>
      <c r="E429" s="51"/>
      <c r="F429" s="47">
        <v>93102</v>
      </c>
      <c r="G429" s="47">
        <v>1</v>
      </c>
      <c r="I429" s="51">
        <v>72403</v>
      </c>
      <c r="J429" s="51">
        <v>1</v>
      </c>
      <c r="K429" s="51">
        <f t="shared" si="6"/>
        <v>1196</v>
      </c>
      <c r="L429" s="51">
        <v>424</v>
      </c>
    </row>
    <row r="430" spans="1:12" ht="12.5" x14ac:dyDescent="0.25">
      <c r="A430" s="48">
        <v>41200</v>
      </c>
      <c r="B430" s="49" t="s">
        <v>967</v>
      </c>
      <c r="C430" s="50" t="s">
        <v>1016</v>
      </c>
      <c r="D430" s="49" t="s">
        <v>1017</v>
      </c>
      <c r="E430" s="51"/>
      <c r="F430" s="47">
        <v>93200</v>
      </c>
      <c r="G430" s="47">
        <v>2</v>
      </c>
      <c r="I430" s="51">
        <v>72405</v>
      </c>
      <c r="J430" s="51">
        <v>1</v>
      </c>
      <c r="K430" s="51">
        <f t="shared" si="6"/>
        <v>1197</v>
      </c>
      <c r="L430" s="51">
        <v>425</v>
      </c>
    </row>
    <row r="431" spans="1:12" ht="12.5" x14ac:dyDescent="0.25">
      <c r="A431" s="48">
        <v>41200</v>
      </c>
      <c r="B431" s="49" t="s">
        <v>967</v>
      </c>
      <c r="C431" s="50" t="s">
        <v>1018</v>
      </c>
      <c r="D431" s="49" t="s">
        <v>1019</v>
      </c>
      <c r="E431" s="51"/>
      <c r="F431" s="47">
        <v>94100</v>
      </c>
      <c r="G431" s="47">
        <v>6</v>
      </c>
      <c r="I431" s="51">
        <v>72406</v>
      </c>
      <c r="J431" s="51">
        <v>1</v>
      </c>
      <c r="K431" s="51">
        <f t="shared" si="6"/>
        <v>1198</v>
      </c>
      <c r="L431" s="51">
        <v>426</v>
      </c>
    </row>
    <row r="432" spans="1:12" ht="12.5" x14ac:dyDescent="0.25">
      <c r="A432" s="48">
        <v>41200</v>
      </c>
      <c r="B432" s="49" t="s">
        <v>967</v>
      </c>
      <c r="C432" s="50" t="s">
        <v>1020</v>
      </c>
      <c r="D432" s="49" t="s">
        <v>1021</v>
      </c>
      <c r="E432" s="51"/>
      <c r="F432" s="47">
        <v>94102</v>
      </c>
      <c r="G432" s="47">
        <v>6</v>
      </c>
      <c r="I432" s="51">
        <v>72420</v>
      </c>
      <c r="J432" s="51">
        <v>1</v>
      </c>
      <c r="K432" s="51">
        <f t="shared" si="6"/>
        <v>1199</v>
      </c>
      <c r="L432" s="51">
        <v>427</v>
      </c>
    </row>
    <row r="433" spans="1:12" ht="12.5" x14ac:dyDescent="0.25">
      <c r="A433" s="48">
        <v>41200</v>
      </c>
      <c r="B433" s="49" t="s">
        <v>967</v>
      </c>
      <c r="C433" s="50" t="s">
        <v>1022</v>
      </c>
      <c r="D433" s="49" t="s">
        <v>1023</v>
      </c>
      <c r="E433" s="51"/>
      <c r="F433" s="47">
        <v>94103</v>
      </c>
      <c r="G433" s="47">
        <v>6</v>
      </c>
      <c r="I433" s="51">
        <v>72422</v>
      </c>
      <c r="J433" s="51">
        <v>1</v>
      </c>
      <c r="K433" s="51">
        <f t="shared" si="6"/>
        <v>1200</v>
      </c>
      <c r="L433" s="51">
        <v>428</v>
      </c>
    </row>
    <row r="434" spans="1:12" ht="12.5" x14ac:dyDescent="0.25">
      <c r="A434" s="48">
        <v>41200</v>
      </c>
      <c r="B434" s="49" t="s">
        <v>967</v>
      </c>
      <c r="C434" s="50" t="s">
        <v>1024</v>
      </c>
      <c r="D434" s="49" t="s">
        <v>1025</v>
      </c>
      <c r="E434" s="51"/>
      <c r="F434" s="47">
        <v>94104</v>
      </c>
      <c r="G434" s="47">
        <v>1</v>
      </c>
      <c r="I434" s="51">
        <v>72429</v>
      </c>
      <c r="J434" s="51">
        <v>1</v>
      </c>
      <c r="K434" s="51">
        <f t="shared" si="6"/>
        <v>1201</v>
      </c>
      <c r="L434" s="51">
        <v>429</v>
      </c>
    </row>
    <row r="435" spans="1:12" ht="12.5" x14ac:dyDescent="0.25">
      <c r="A435" s="48">
        <v>41200</v>
      </c>
      <c r="B435" s="49" t="s">
        <v>967</v>
      </c>
      <c r="C435" s="50" t="s">
        <v>1026</v>
      </c>
      <c r="D435" s="49" t="s">
        <v>1027</v>
      </c>
      <c r="E435" s="51"/>
      <c r="F435" s="47">
        <v>94105</v>
      </c>
      <c r="G435" s="47">
        <v>4</v>
      </c>
      <c r="I435" s="51">
        <v>72501</v>
      </c>
      <c r="J435" s="51">
        <v>1</v>
      </c>
      <c r="K435" s="51">
        <f t="shared" si="6"/>
        <v>1202</v>
      </c>
      <c r="L435" s="51">
        <v>430</v>
      </c>
    </row>
    <row r="436" spans="1:12" ht="12.5" x14ac:dyDescent="0.25">
      <c r="A436" s="48">
        <v>41200</v>
      </c>
      <c r="B436" s="49" t="s">
        <v>967</v>
      </c>
      <c r="C436" s="50" t="s">
        <v>1028</v>
      </c>
      <c r="D436" s="49" t="s">
        <v>1029</v>
      </c>
      <c r="E436" s="51"/>
      <c r="F436" s="47">
        <v>94106</v>
      </c>
      <c r="G436" s="47">
        <v>7</v>
      </c>
      <c r="I436" s="51">
        <v>72602</v>
      </c>
      <c r="J436" s="51">
        <v>1</v>
      </c>
      <c r="K436" s="51">
        <f t="shared" si="6"/>
        <v>1203</v>
      </c>
      <c r="L436" s="51">
        <v>431</v>
      </c>
    </row>
    <row r="437" spans="1:12" ht="12.5" x14ac:dyDescent="0.25">
      <c r="A437" s="48">
        <v>41200</v>
      </c>
      <c r="B437" s="49" t="s">
        <v>967</v>
      </c>
      <c r="C437" s="50" t="s">
        <v>1030</v>
      </c>
      <c r="D437" s="49" t="s">
        <v>1031</v>
      </c>
      <c r="E437" s="51"/>
      <c r="F437" s="47">
        <v>94107</v>
      </c>
      <c r="G437" s="47">
        <v>2</v>
      </c>
      <c r="I437" s="51">
        <v>72603</v>
      </c>
      <c r="J437" s="51">
        <v>1</v>
      </c>
      <c r="K437" s="51">
        <f t="shared" si="6"/>
        <v>1204</v>
      </c>
      <c r="L437" s="51">
        <v>432</v>
      </c>
    </row>
    <row r="438" spans="1:12" ht="12.5" x14ac:dyDescent="0.25">
      <c r="A438" s="48">
        <v>41200</v>
      </c>
      <c r="B438" s="49" t="s">
        <v>967</v>
      </c>
      <c r="C438" s="50" t="s">
        <v>1032</v>
      </c>
      <c r="D438" s="49" t="s">
        <v>1033</v>
      </c>
      <c r="E438" s="51"/>
      <c r="F438" s="47">
        <v>94110</v>
      </c>
      <c r="G438" s="47">
        <v>4</v>
      </c>
      <c r="I438" s="51">
        <v>72604</v>
      </c>
      <c r="J438" s="51">
        <v>1</v>
      </c>
      <c r="K438" s="51">
        <f t="shared" si="6"/>
        <v>1205</v>
      </c>
      <c r="L438" s="51">
        <v>433</v>
      </c>
    </row>
    <row r="439" spans="1:12" ht="12.5" x14ac:dyDescent="0.25">
      <c r="A439" s="48">
        <v>41200</v>
      </c>
      <c r="B439" s="49" t="s">
        <v>967</v>
      </c>
      <c r="C439" s="50" t="s">
        <v>1034</v>
      </c>
      <c r="D439" s="49" t="s">
        <v>1035</v>
      </c>
      <c r="E439" s="51"/>
      <c r="F439" s="47">
        <v>94111</v>
      </c>
      <c r="G439" s="47">
        <v>6</v>
      </c>
      <c r="I439" s="51">
        <v>73100</v>
      </c>
      <c r="J439" s="51">
        <v>1</v>
      </c>
      <c r="K439" s="51">
        <f t="shared" si="6"/>
        <v>1206</v>
      </c>
      <c r="L439" s="51">
        <v>434</v>
      </c>
    </row>
    <row r="440" spans="1:12" ht="12.5" x14ac:dyDescent="0.25">
      <c r="A440" s="48">
        <v>41200</v>
      </c>
      <c r="B440" s="49" t="s">
        <v>967</v>
      </c>
      <c r="C440" s="50" t="s">
        <v>1036</v>
      </c>
      <c r="D440" s="49" t="s">
        <v>1037</v>
      </c>
      <c r="E440" s="51"/>
      <c r="F440" s="47">
        <v>94112</v>
      </c>
      <c r="G440" s="47">
        <v>8</v>
      </c>
      <c r="I440" s="51">
        <v>73110</v>
      </c>
      <c r="J440" s="51">
        <v>1</v>
      </c>
      <c r="K440" s="51">
        <f t="shared" si="6"/>
        <v>1207</v>
      </c>
      <c r="L440" s="51">
        <v>435</v>
      </c>
    </row>
    <row r="441" spans="1:12" ht="12.5" x14ac:dyDescent="0.25">
      <c r="A441" s="48">
        <v>41201</v>
      </c>
      <c r="B441" s="49" t="s">
        <v>1038</v>
      </c>
      <c r="C441" s="50" t="s">
        <v>361</v>
      </c>
      <c r="D441" s="49" t="s">
        <v>362</v>
      </c>
      <c r="E441" s="51"/>
      <c r="F441" s="47">
        <v>94120</v>
      </c>
      <c r="G441" s="47">
        <v>1</v>
      </c>
      <c r="I441" s="51">
        <v>73111</v>
      </c>
      <c r="J441" s="51">
        <v>1</v>
      </c>
      <c r="K441" s="51">
        <f t="shared" si="6"/>
        <v>1208</v>
      </c>
      <c r="L441" s="51">
        <v>436</v>
      </c>
    </row>
    <row r="442" spans="1:12" ht="12.5" x14ac:dyDescent="0.25">
      <c r="A442" s="48">
        <v>41201</v>
      </c>
      <c r="B442" s="49" t="s">
        <v>1038</v>
      </c>
      <c r="C442" s="50" t="s">
        <v>1039</v>
      </c>
      <c r="D442" s="49" t="s">
        <v>1040</v>
      </c>
      <c r="E442" s="51"/>
      <c r="F442" s="47">
        <v>94121</v>
      </c>
      <c r="G442" s="47">
        <v>4</v>
      </c>
      <c r="I442" s="51">
        <v>73202</v>
      </c>
      <c r="J442" s="51">
        <v>1</v>
      </c>
      <c r="K442" s="51">
        <f t="shared" si="6"/>
        <v>1209</v>
      </c>
      <c r="L442" s="51">
        <v>437</v>
      </c>
    </row>
    <row r="443" spans="1:12" ht="12.5" x14ac:dyDescent="0.25">
      <c r="A443" s="48">
        <v>41201</v>
      </c>
      <c r="B443" s="49" t="s">
        <v>1038</v>
      </c>
      <c r="C443" s="50" t="s">
        <v>310</v>
      </c>
      <c r="D443" s="49" t="s">
        <v>311</v>
      </c>
      <c r="E443" s="51"/>
      <c r="F443" s="47">
        <v>94122</v>
      </c>
      <c r="G443" s="47">
        <v>1</v>
      </c>
      <c r="I443" s="51">
        <v>73300</v>
      </c>
      <c r="J443" s="51">
        <v>1</v>
      </c>
      <c r="K443" s="51">
        <f t="shared" si="6"/>
        <v>1210</v>
      </c>
      <c r="L443" s="51">
        <v>438</v>
      </c>
    </row>
    <row r="444" spans="1:12" ht="12.5" x14ac:dyDescent="0.25">
      <c r="A444" s="48">
        <v>41210</v>
      </c>
      <c r="B444" s="49" t="s">
        <v>1041</v>
      </c>
      <c r="C444" s="50" t="s">
        <v>968</v>
      </c>
      <c r="D444" s="49" t="s">
        <v>969</v>
      </c>
      <c r="E444" s="51"/>
      <c r="F444" s="47">
        <v>94123</v>
      </c>
      <c r="G444" s="47">
        <v>2</v>
      </c>
      <c r="I444" s="51">
        <v>73401</v>
      </c>
      <c r="J444" s="51">
        <v>1</v>
      </c>
      <c r="K444" s="51">
        <f t="shared" si="6"/>
        <v>1211</v>
      </c>
      <c r="L444" s="51">
        <v>439</v>
      </c>
    </row>
    <row r="445" spans="1:12" ht="12.5" x14ac:dyDescent="0.25">
      <c r="A445" s="48">
        <v>41210</v>
      </c>
      <c r="B445" s="49" t="s">
        <v>1041</v>
      </c>
      <c r="C445" s="50" t="s">
        <v>970</v>
      </c>
      <c r="D445" s="49" t="s">
        <v>971</v>
      </c>
      <c r="E445" s="51"/>
      <c r="F445" s="47">
        <v>94124</v>
      </c>
      <c r="G445" s="47">
        <v>5</v>
      </c>
      <c r="I445" s="51">
        <v>74101</v>
      </c>
      <c r="J445" s="51">
        <v>1</v>
      </c>
      <c r="K445" s="51">
        <f t="shared" si="6"/>
        <v>1212</v>
      </c>
      <c r="L445" s="51">
        <v>440</v>
      </c>
    </row>
    <row r="446" spans="1:12" ht="12.5" x14ac:dyDescent="0.25">
      <c r="A446" s="48">
        <v>41210</v>
      </c>
      <c r="B446" s="49" t="s">
        <v>1041</v>
      </c>
      <c r="C446" s="50" t="s">
        <v>972</v>
      </c>
      <c r="D446" s="49" t="s">
        <v>973</v>
      </c>
      <c r="E446" s="51"/>
      <c r="F446" s="47">
        <v>94129</v>
      </c>
      <c r="G446" s="47">
        <v>3</v>
      </c>
      <c r="I446" s="51">
        <v>74201</v>
      </c>
      <c r="J446" s="51">
        <v>1</v>
      </c>
      <c r="K446" s="51">
        <f t="shared" si="6"/>
        <v>1213</v>
      </c>
      <c r="L446" s="51">
        <v>441</v>
      </c>
    </row>
    <row r="447" spans="1:12" ht="12.5" x14ac:dyDescent="0.25">
      <c r="A447" s="48">
        <v>41210</v>
      </c>
      <c r="B447" s="49" t="s">
        <v>1041</v>
      </c>
      <c r="C447" s="50" t="s">
        <v>974</v>
      </c>
      <c r="D447" s="49" t="s">
        <v>975</v>
      </c>
      <c r="E447" s="51"/>
      <c r="F447" s="47">
        <v>94130</v>
      </c>
      <c r="G447" s="47">
        <v>2</v>
      </c>
      <c r="I447" s="51">
        <v>75100</v>
      </c>
      <c r="J447" s="51">
        <v>1</v>
      </c>
      <c r="K447" s="51">
        <f t="shared" si="6"/>
        <v>1214</v>
      </c>
      <c r="L447" s="51">
        <v>442</v>
      </c>
    </row>
    <row r="448" spans="1:12" ht="12.5" x14ac:dyDescent="0.25">
      <c r="A448" s="48">
        <v>41210</v>
      </c>
      <c r="B448" s="49" t="s">
        <v>1041</v>
      </c>
      <c r="C448" s="50" t="s">
        <v>976</v>
      </c>
      <c r="D448" s="49" t="s">
        <v>977</v>
      </c>
      <c r="E448" s="51"/>
      <c r="F448" s="47">
        <v>94131</v>
      </c>
      <c r="G448" s="47">
        <v>1</v>
      </c>
      <c r="I448" s="51">
        <v>80021</v>
      </c>
      <c r="J448" s="51">
        <v>1</v>
      </c>
      <c r="K448" s="51">
        <f t="shared" si="6"/>
        <v>1215</v>
      </c>
      <c r="L448" s="51">
        <v>443</v>
      </c>
    </row>
    <row r="449" spans="1:12" ht="12.5" x14ac:dyDescent="0.25">
      <c r="A449" s="48">
        <v>41210</v>
      </c>
      <c r="B449" s="49" t="s">
        <v>1041</v>
      </c>
      <c r="C449" s="50" t="s">
        <v>978</v>
      </c>
      <c r="D449" s="49" t="s">
        <v>979</v>
      </c>
      <c r="E449" s="51"/>
      <c r="F449" s="47">
        <v>94132</v>
      </c>
      <c r="G449" s="47">
        <v>2</v>
      </c>
      <c r="I449" s="51">
        <v>80022</v>
      </c>
      <c r="J449" s="51">
        <v>1</v>
      </c>
      <c r="K449" s="51">
        <f t="shared" si="6"/>
        <v>1216</v>
      </c>
      <c r="L449" s="51">
        <v>444</v>
      </c>
    </row>
    <row r="450" spans="1:12" ht="12.5" x14ac:dyDescent="0.25">
      <c r="A450" s="48">
        <v>41210</v>
      </c>
      <c r="B450" s="49" t="s">
        <v>1041</v>
      </c>
      <c r="C450" s="50" t="s">
        <v>980</v>
      </c>
      <c r="D450" s="49" t="s">
        <v>981</v>
      </c>
      <c r="E450" s="51"/>
      <c r="F450" s="47">
        <v>94133</v>
      </c>
      <c r="G450" s="47">
        <v>1</v>
      </c>
      <c r="I450" s="51">
        <v>82010</v>
      </c>
      <c r="J450" s="51">
        <v>1</v>
      </c>
      <c r="K450" s="51">
        <f t="shared" si="6"/>
        <v>1217</v>
      </c>
      <c r="L450" s="51">
        <v>445</v>
      </c>
    </row>
    <row r="451" spans="1:12" ht="12.5" x14ac:dyDescent="0.25">
      <c r="A451" s="48">
        <v>41210</v>
      </c>
      <c r="B451" s="49" t="s">
        <v>1041</v>
      </c>
      <c r="C451" s="50" t="s">
        <v>982</v>
      </c>
      <c r="D451" s="49" t="s">
        <v>983</v>
      </c>
      <c r="E451" s="51"/>
      <c r="F451" s="47">
        <v>94140</v>
      </c>
      <c r="G451" s="47">
        <v>11</v>
      </c>
      <c r="I451" s="51">
        <v>82020</v>
      </c>
      <c r="J451" s="51">
        <v>1</v>
      </c>
      <c r="K451" s="51">
        <f t="shared" si="6"/>
        <v>1218</v>
      </c>
      <c r="L451" s="51">
        <v>446</v>
      </c>
    </row>
    <row r="452" spans="1:12" ht="12.5" x14ac:dyDescent="0.25">
      <c r="A452" s="48">
        <v>41210</v>
      </c>
      <c r="B452" s="49" t="s">
        <v>1041</v>
      </c>
      <c r="C452" s="50" t="s">
        <v>986</v>
      </c>
      <c r="D452" s="49" t="s">
        <v>987</v>
      </c>
      <c r="E452" s="51"/>
      <c r="F452" s="47">
        <v>94141</v>
      </c>
      <c r="G452" s="47">
        <v>3</v>
      </c>
      <c r="I452" s="51">
        <v>82021</v>
      </c>
      <c r="J452" s="51">
        <v>1</v>
      </c>
      <c r="K452" s="51">
        <f t="shared" si="6"/>
        <v>1219</v>
      </c>
      <c r="L452" s="51">
        <v>447</v>
      </c>
    </row>
    <row r="453" spans="1:12" ht="12.5" x14ac:dyDescent="0.25">
      <c r="A453" s="48">
        <v>41210</v>
      </c>
      <c r="B453" s="49" t="s">
        <v>1041</v>
      </c>
      <c r="C453" s="50" t="s">
        <v>988</v>
      </c>
      <c r="D453" s="49" t="s">
        <v>989</v>
      </c>
      <c r="E453" s="51"/>
      <c r="F453" s="47">
        <v>94142</v>
      </c>
      <c r="G453" s="47">
        <v>1</v>
      </c>
      <c r="I453" s="51">
        <v>82031</v>
      </c>
      <c r="J453" s="51">
        <v>1</v>
      </c>
      <c r="K453" s="51">
        <f t="shared" si="6"/>
        <v>1220</v>
      </c>
      <c r="L453" s="51">
        <v>448</v>
      </c>
    </row>
    <row r="454" spans="1:12" ht="12.5" x14ac:dyDescent="0.25">
      <c r="A454" s="48">
        <v>41210</v>
      </c>
      <c r="B454" s="49" t="s">
        <v>1041</v>
      </c>
      <c r="C454" s="50" t="s">
        <v>990</v>
      </c>
      <c r="D454" s="49" t="s">
        <v>991</v>
      </c>
      <c r="E454" s="51"/>
      <c r="F454" s="47">
        <v>94143</v>
      </c>
      <c r="G454" s="47">
        <v>1</v>
      </c>
      <c r="I454" s="51">
        <v>83110</v>
      </c>
      <c r="J454" s="51">
        <v>1</v>
      </c>
      <c r="K454" s="51">
        <f t="shared" si="6"/>
        <v>1221</v>
      </c>
      <c r="L454" s="51">
        <v>449</v>
      </c>
    </row>
    <row r="455" spans="1:12" ht="12.5" x14ac:dyDescent="0.25">
      <c r="A455" s="48">
        <v>41210</v>
      </c>
      <c r="B455" s="49" t="s">
        <v>1041</v>
      </c>
      <c r="C455" s="50" t="s">
        <v>992</v>
      </c>
      <c r="D455" s="49" t="s">
        <v>993</v>
      </c>
      <c r="E455" s="51"/>
      <c r="F455" s="47">
        <v>94150</v>
      </c>
      <c r="G455" s="47">
        <v>1</v>
      </c>
      <c r="I455" s="51">
        <v>83120</v>
      </c>
      <c r="J455" s="51">
        <v>1</v>
      </c>
      <c r="K455" s="51">
        <f t="shared" si="6"/>
        <v>1222</v>
      </c>
      <c r="L455" s="51">
        <v>450</v>
      </c>
    </row>
    <row r="456" spans="1:12" ht="12.5" x14ac:dyDescent="0.25">
      <c r="A456" s="48">
        <v>41210</v>
      </c>
      <c r="B456" s="49" t="s">
        <v>1041</v>
      </c>
      <c r="C456" s="50" t="s">
        <v>994</v>
      </c>
      <c r="D456" s="49" t="s">
        <v>995</v>
      </c>
      <c r="E456" s="51"/>
      <c r="F456" s="47">
        <v>94151</v>
      </c>
      <c r="G456" s="47">
        <v>3</v>
      </c>
      <c r="I456" s="51">
        <v>83121</v>
      </c>
      <c r="J456" s="51">
        <v>1</v>
      </c>
      <c r="K456" s="51">
        <f t="shared" ref="K456:K482" si="7">K455+J456</f>
        <v>1223</v>
      </c>
      <c r="L456" s="51">
        <v>451</v>
      </c>
    </row>
    <row r="457" spans="1:12" ht="12.5" x14ac:dyDescent="0.25">
      <c r="A457" s="48">
        <v>41210</v>
      </c>
      <c r="B457" s="49" t="s">
        <v>1041</v>
      </c>
      <c r="C457" s="50" t="s">
        <v>996</v>
      </c>
      <c r="D457" s="49" t="s">
        <v>997</v>
      </c>
      <c r="E457" s="51"/>
      <c r="F457" s="47">
        <v>94152</v>
      </c>
      <c r="G457" s="47">
        <v>1</v>
      </c>
      <c r="I457" s="51">
        <v>84111</v>
      </c>
      <c r="J457" s="51">
        <v>1</v>
      </c>
      <c r="K457" s="51">
        <f t="shared" si="7"/>
        <v>1224</v>
      </c>
      <c r="L457" s="51">
        <v>452</v>
      </c>
    </row>
    <row r="458" spans="1:12" ht="12.5" x14ac:dyDescent="0.25">
      <c r="A458" s="48">
        <v>41210</v>
      </c>
      <c r="B458" s="49" t="s">
        <v>1041</v>
      </c>
      <c r="C458" s="50" t="s">
        <v>998</v>
      </c>
      <c r="D458" s="49" t="s">
        <v>999</v>
      </c>
      <c r="E458" s="51"/>
      <c r="F458" s="47">
        <v>94153</v>
      </c>
      <c r="G458" s="47">
        <v>1</v>
      </c>
      <c r="I458" s="51">
        <v>84121</v>
      </c>
      <c r="J458" s="51">
        <v>1</v>
      </c>
      <c r="K458" s="51">
        <f t="shared" si="7"/>
        <v>1225</v>
      </c>
      <c r="L458" s="51">
        <v>453</v>
      </c>
    </row>
    <row r="459" spans="1:12" ht="12.5" x14ac:dyDescent="0.25">
      <c r="A459" s="48">
        <v>41210</v>
      </c>
      <c r="B459" s="49" t="s">
        <v>1041</v>
      </c>
      <c r="C459" s="50" t="s">
        <v>1000</v>
      </c>
      <c r="D459" s="49" t="s">
        <v>1001</v>
      </c>
      <c r="E459" s="51"/>
      <c r="F459" s="47">
        <v>94200</v>
      </c>
      <c r="G459" s="47">
        <v>3</v>
      </c>
      <c r="I459" s="51">
        <v>85102</v>
      </c>
      <c r="J459" s="51">
        <v>1</v>
      </c>
      <c r="K459" s="51">
        <f t="shared" si="7"/>
        <v>1226</v>
      </c>
      <c r="L459" s="51">
        <v>454</v>
      </c>
    </row>
    <row r="460" spans="1:12" ht="12.5" x14ac:dyDescent="0.25">
      <c r="A460" s="48">
        <v>41210</v>
      </c>
      <c r="B460" s="49" t="s">
        <v>1041</v>
      </c>
      <c r="C460" s="50" t="s">
        <v>1002</v>
      </c>
      <c r="D460" s="49" t="s">
        <v>1003</v>
      </c>
      <c r="E460" s="51"/>
      <c r="F460" s="47">
        <v>94201</v>
      </c>
      <c r="G460" s="47">
        <v>3</v>
      </c>
      <c r="I460" s="51">
        <v>85111</v>
      </c>
      <c r="J460" s="51">
        <v>1</v>
      </c>
      <c r="K460" s="51">
        <f t="shared" si="7"/>
        <v>1227</v>
      </c>
      <c r="L460" s="51">
        <v>455</v>
      </c>
    </row>
    <row r="461" spans="1:12" ht="12.5" x14ac:dyDescent="0.25">
      <c r="A461" s="48">
        <v>41210</v>
      </c>
      <c r="B461" s="49" t="s">
        <v>1041</v>
      </c>
      <c r="C461" s="50" t="s">
        <v>1004</v>
      </c>
      <c r="D461" s="49" t="s">
        <v>1005</v>
      </c>
      <c r="E461" s="51"/>
      <c r="F461" s="47">
        <v>94202</v>
      </c>
      <c r="G461" s="47">
        <v>4</v>
      </c>
      <c r="I461" s="51">
        <v>85120</v>
      </c>
      <c r="J461" s="51">
        <v>1</v>
      </c>
      <c r="K461" s="51">
        <f t="shared" si="7"/>
        <v>1228</v>
      </c>
      <c r="L461" s="51">
        <v>456</v>
      </c>
    </row>
    <row r="462" spans="1:12" ht="12.5" x14ac:dyDescent="0.25">
      <c r="A462" s="48">
        <v>41210</v>
      </c>
      <c r="B462" s="49" t="s">
        <v>1041</v>
      </c>
      <c r="C462" s="50" t="s">
        <v>1006</v>
      </c>
      <c r="D462" s="49" t="s">
        <v>1007</v>
      </c>
      <c r="E462" s="51"/>
      <c r="F462" s="47">
        <v>94203</v>
      </c>
      <c r="G462" s="47">
        <v>5</v>
      </c>
      <c r="I462" s="51">
        <v>92010</v>
      </c>
      <c r="J462" s="51">
        <v>1</v>
      </c>
      <c r="K462" s="51">
        <f t="shared" si="7"/>
        <v>1229</v>
      </c>
      <c r="L462" s="51">
        <v>457</v>
      </c>
    </row>
    <row r="463" spans="1:12" ht="12.5" x14ac:dyDescent="0.25">
      <c r="A463" s="48">
        <v>41210</v>
      </c>
      <c r="B463" s="49" t="s">
        <v>1041</v>
      </c>
      <c r="C463" s="50" t="s">
        <v>1008</v>
      </c>
      <c r="D463" s="49" t="s">
        <v>1009</v>
      </c>
      <c r="E463" s="51"/>
      <c r="F463" s="47">
        <v>94204</v>
      </c>
      <c r="G463" s="47">
        <v>3</v>
      </c>
      <c r="I463" s="51">
        <v>92011</v>
      </c>
      <c r="J463" s="51">
        <v>1</v>
      </c>
      <c r="K463" s="51">
        <f t="shared" si="7"/>
        <v>1230</v>
      </c>
      <c r="L463" s="51">
        <v>458</v>
      </c>
    </row>
    <row r="464" spans="1:12" ht="12.5" x14ac:dyDescent="0.25">
      <c r="A464" s="48">
        <v>41210</v>
      </c>
      <c r="B464" s="49" t="s">
        <v>1041</v>
      </c>
      <c r="C464" s="50" t="s">
        <v>1010</v>
      </c>
      <c r="D464" s="49" t="s">
        <v>1011</v>
      </c>
      <c r="E464" s="51"/>
      <c r="F464" s="47">
        <v>94205</v>
      </c>
      <c r="G464" s="47">
        <v>2</v>
      </c>
      <c r="I464" s="51">
        <v>92012</v>
      </c>
      <c r="J464" s="51">
        <v>1</v>
      </c>
      <c r="K464" s="51">
        <f t="shared" si="7"/>
        <v>1231</v>
      </c>
      <c r="L464" s="51">
        <v>459</v>
      </c>
    </row>
    <row r="465" spans="1:12" ht="12.5" x14ac:dyDescent="0.25">
      <c r="A465" s="48">
        <v>41210</v>
      </c>
      <c r="B465" s="49" t="s">
        <v>1041</v>
      </c>
      <c r="C465" s="50" t="s">
        <v>1016</v>
      </c>
      <c r="D465" s="49" t="s">
        <v>1017</v>
      </c>
      <c r="E465" s="51"/>
      <c r="F465" s="47">
        <v>94210</v>
      </c>
      <c r="G465" s="47">
        <v>4</v>
      </c>
      <c r="I465" s="51">
        <v>92013</v>
      </c>
      <c r="J465" s="51">
        <v>1</v>
      </c>
      <c r="K465" s="51">
        <f t="shared" si="7"/>
        <v>1232</v>
      </c>
      <c r="L465" s="51">
        <v>460</v>
      </c>
    </row>
    <row r="466" spans="1:12" ht="12.5" x14ac:dyDescent="0.25">
      <c r="A466" s="48">
        <v>41210</v>
      </c>
      <c r="B466" s="49" t="s">
        <v>1041</v>
      </c>
      <c r="C466" s="50" t="s">
        <v>1018</v>
      </c>
      <c r="D466" s="49" t="s">
        <v>1019</v>
      </c>
      <c r="E466" s="51"/>
      <c r="F466" s="47">
        <v>94211</v>
      </c>
      <c r="G466" s="47">
        <v>2</v>
      </c>
      <c r="I466" s="51">
        <v>92014</v>
      </c>
      <c r="J466" s="51">
        <v>1</v>
      </c>
      <c r="K466" s="51">
        <f t="shared" si="7"/>
        <v>1233</v>
      </c>
      <c r="L466" s="51">
        <v>461</v>
      </c>
    </row>
    <row r="467" spans="1:12" ht="12.5" x14ac:dyDescent="0.25">
      <c r="A467" s="48">
        <v>41210</v>
      </c>
      <c r="B467" s="49" t="s">
        <v>1041</v>
      </c>
      <c r="C467" s="50" t="s">
        <v>1020</v>
      </c>
      <c r="D467" s="49" t="s">
        <v>1021</v>
      </c>
      <c r="E467" s="51"/>
      <c r="F467" s="47">
        <v>94212</v>
      </c>
      <c r="G467" s="47">
        <v>3</v>
      </c>
      <c r="I467" s="51">
        <v>92015</v>
      </c>
      <c r="J467" s="51">
        <v>1</v>
      </c>
      <c r="K467" s="51">
        <f t="shared" si="7"/>
        <v>1234</v>
      </c>
      <c r="L467" s="51">
        <v>462</v>
      </c>
    </row>
    <row r="468" spans="1:12" ht="12.5" x14ac:dyDescent="0.25">
      <c r="A468" s="48">
        <v>41210</v>
      </c>
      <c r="B468" s="49" t="s">
        <v>1041</v>
      </c>
      <c r="C468" s="50" t="s">
        <v>1022</v>
      </c>
      <c r="D468" s="49" t="s">
        <v>1023</v>
      </c>
      <c r="E468" s="51"/>
      <c r="F468" s="47">
        <v>94213</v>
      </c>
      <c r="G468" s="47">
        <v>2</v>
      </c>
      <c r="I468" s="51">
        <v>92020</v>
      </c>
      <c r="J468" s="51">
        <v>1</v>
      </c>
      <c r="K468" s="51">
        <f t="shared" si="7"/>
        <v>1235</v>
      </c>
      <c r="L468" s="51">
        <v>463</v>
      </c>
    </row>
    <row r="469" spans="1:12" ht="12.5" x14ac:dyDescent="0.25">
      <c r="A469" s="48">
        <v>41210</v>
      </c>
      <c r="B469" s="49" t="s">
        <v>1041</v>
      </c>
      <c r="C469" s="50" t="s">
        <v>1024</v>
      </c>
      <c r="D469" s="49" t="s">
        <v>1025</v>
      </c>
      <c r="E469" s="51"/>
      <c r="F469" s="47">
        <v>94219</v>
      </c>
      <c r="G469" s="47">
        <v>8</v>
      </c>
      <c r="I469" s="51">
        <v>92022</v>
      </c>
      <c r="J469" s="51">
        <v>1</v>
      </c>
      <c r="K469" s="51">
        <f t="shared" si="7"/>
        <v>1236</v>
      </c>
      <c r="L469" s="51">
        <v>464</v>
      </c>
    </row>
    <row r="470" spans="1:12" ht="12.5" x14ac:dyDescent="0.25">
      <c r="A470" s="48">
        <v>41210</v>
      </c>
      <c r="B470" s="49" t="s">
        <v>1041</v>
      </c>
      <c r="C470" s="50" t="s">
        <v>1026</v>
      </c>
      <c r="D470" s="49" t="s">
        <v>1027</v>
      </c>
      <c r="E470" s="51"/>
      <c r="F470" s="47">
        <v>95100</v>
      </c>
      <c r="G470" s="47">
        <v>2</v>
      </c>
      <c r="I470" s="51">
        <v>92023</v>
      </c>
      <c r="J470" s="51">
        <v>1</v>
      </c>
      <c r="K470" s="51">
        <f t="shared" si="7"/>
        <v>1237</v>
      </c>
      <c r="L470" s="51">
        <v>465</v>
      </c>
    </row>
    <row r="471" spans="1:12" ht="12.5" x14ac:dyDescent="0.25">
      <c r="A471" s="48">
        <v>41210</v>
      </c>
      <c r="B471" s="49" t="s">
        <v>1041</v>
      </c>
      <c r="C471" s="50" t="s">
        <v>1028</v>
      </c>
      <c r="D471" s="49" t="s">
        <v>1029</v>
      </c>
      <c r="E471" s="51"/>
      <c r="F471" s="47">
        <v>95101</v>
      </c>
      <c r="G471" s="47">
        <v>2</v>
      </c>
      <c r="I471" s="51">
        <v>92024</v>
      </c>
      <c r="J471" s="51">
        <v>1</v>
      </c>
      <c r="K471" s="51">
        <f t="shared" si="7"/>
        <v>1238</v>
      </c>
      <c r="L471" s="51">
        <v>466</v>
      </c>
    </row>
    <row r="472" spans="1:12" ht="12.5" x14ac:dyDescent="0.25">
      <c r="A472" s="48">
        <v>41210</v>
      </c>
      <c r="B472" s="49" t="s">
        <v>1041</v>
      </c>
      <c r="C472" s="50" t="s">
        <v>1030</v>
      </c>
      <c r="D472" s="49" t="s">
        <v>1031</v>
      </c>
      <c r="E472" s="51"/>
      <c r="F472" s="47">
        <v>95102</v>
      </c>
      <c r="G472" s="47">
        <v>2</v>
      </c>
      <c r="I472" s="51">
        <v>93102</v>
      </c>
      <c r="J472" s="51">
        <v>1</v>
      </c>
      <c r="K472" s="51">
        <f t="shared" si="7"/>
        <v>1239</v>
      </c>
      <c r="L472" s="51">
        <v>467</v>
      </c>
    </row>
    <row r="473" spans="1:12" ht="12.5" x14ac:dyDescent="0.25">
      <c r="A473" s="48">
        <v>41210</v>
      </c>
      <c r="B473" s="49" t="s">
        <v>1041</v>
      </c>
      <c r="C473" s="50" t="s">
        <v>1032</v>
      </c>
      <c r="D473" s="49" t="s">
        <v>1033</v>
      </c>
      <c r="E473" s="51"/>
      <c r="F473" s="47">
        <v>95103</v>
      </c>
      <c r="G473" s="47">
        <v>2</v>
      </c>
      <c r="I473" s="51">
        <v>94104</v>
      </c>
      <c r="J473" s="51">
        <v>1</v>
      </c>
      <c r="K473" s="51">
        <f t="shared" si="7"/>
        <v>1240</v>
      </c>
      <c r="L473" s="51">
        <v>468</v>
      </c>
    </row>
    <row r="474" spans="1:12" ht="12.5" x14ac:dyDescent="0.25">
      <c r="A474" s="48">
        <v>41210</v>
      </c>
      <c r="B474" s="49" t="s">
        <v>1041</v>
      </c>
      <c r="C474" s="50" t="s">
        <v>1034</v>
      </c>
      <c r="D474" s="49" t="s">
        <v>1035</v>
      </c>
      <c r="E474" s="51"/>
      <c r="F474" s="47">
        <v>95104</v>
      </c>
      <c r="G474" s="47">
        <v>2</v>
      </c>
      <c r="I474" s="51">
        <v>94120</v>
      </c>
      <c r="J474" s="51">
        <v>1</v>
      </c>
      <c r="K474" s="51">
        <f t="shared" si="7"/>
        <v>1241</v>
      </c>
      <c r="L474" s="51">
        <v>469</v>
      </c>
    </row>
    <row r="475" spans="1:12" ht="12.5" x14ac:dyDescent="0.25">
      <c r="A475" s="48">
        <v>41210</v>
      </c>
      <c r="B475" s="49" t="s">
        <v>1041</v>
      </c>
      <c r="C475" s="50" t="s">
        <v>1036</v>
      </c>
      <c r="D475" s="49" t="s">
        <v>1037</v>
      </c>
      <c r="E475" s="51"/>
      <c r="F475" s="47">
        <v>95105</v>
      </c>
      <c r="G475" s="47">
        <v>4</v>
      </c>
      <c r="I475" s="51">
        <v>94122</v>
      </c>
      <c r="J475" s="51">
        <v>1</v>
      </c>
      <c r="K475" s="51">
        <f t="shared" si="7"/>
        <v>1242</v>
      </c>
      <c r="L475" s="51">
        <v>470</v>
      </c>
    </row>
    <row r="476" spans="1:12" ht="12.5" x14ac:dyDescent="0.25">
      <c r="A476" s="48">
        <v>41210</v>
      </c>
      <c r="B476" s="49" t="s">
        <v>1041</v>
      </c>
      <c r="C476" s="50" t="s">
        <v>1042</v>
      </c>
      <c r="D476" s="49" t="s">
        <v>1043</v>
      </c>
      <c r="E476" s="51"/>
      <c r="F476" s="47">
        <v>95106</v>
      </c>
      <c r="G476" s="47">
        <v>2</v>
      </c>
      <c r="I476" s="51">
        <v>94131</v>
      </c>
      <c r="J476" s="51">
        <v>1</v>
      </c>
      <c r="K476" s="51">
        <f t="shared" si="7"/>
        <v>1243</v>
      </c>
      <c r="L476" s="51">
        <v>471</v>
      </c>
    </row>
    <row r="477" spans="1:12" ht="12.5" x14ac:dyDescent="0.25">
      <c r="A477" s="48">
        <v>41210</v>
      </c>
      <c r="B477" s="49" t="s">
        <v>1041</v>
      </c>
      <c r="C477" s="50" t="s">
        <v>1044</v>
      </c>
      <c r="D477" s="49" t="s">
        <v>1045</v>
      </c>
      <c r="E477" s="51"/>
      <c r="F477" s="47">
        <v>95107</v>
      </c>
      <c r="G477" s="47">
        <v>2</v>
      </c>
      <c r="I477" s="51">
        <v>94133</v>
      </c>
      <c r="J477" s="51">
        <v>1</v>
      </c>
      <c r="K477" s="51">
        <f t="shared" si="7"/>
        <v>1244</v>
      </c>
      <c r="L477" s="51">
        <v>472</v>
      </c>
    </row>
    <row r="478" spans="1:12" ht="12.5" x14ac:dyDescent="0.25">
      <c r="A478" s="48">
        <v>41210</v>
      </c>
      <c r="B478" s="49" t="s">
        <v>1041</v>
      </c>
      <c r="C478" s="50" t="s">
        <v>1046</v>
      </c>
      <c r="D478" s="49" t="s">
        <v>1047</v>
      </c>
      <c r="E478" s="51"/>
      <c r="F478" s="47">
        <v>95109</v>
      </c>
      <c r="G478" s="47">
        <v>4</v>
      </c>
      <c r="I478" s="51">
        <v>94142</v>
      </c>
      <c r="J478" s="51">
        <v>1</v>
      </c>
      <c r="K478" s="51">
        <f t="shared" si="7"/>
        <v>1245</v>
      </c>
      <c r="L478" s="51">
        <v>473</v>
      </c>
    </row>
    <row r="479" spans="1:12" ht="12.5" x14ac:dyDescent="0.25">
      <c r="A479" s="48">
        <v>41220</v>
      </c>
      <c r="B479" s="49" t="s">
        <v>1048</v>
      </c>
      <c r="C479" s="50" t="s">
        <v>1049</v>
      </c>
      <c r="D479" s="49" t="s">
        <v>1050</v>
      </c>
      <c r="E479" s="51"/>
      <c r="F479" s="47"/>
      <c r="G479" s="47"/>
      <c r="I479" s="51">
        <v>94143</v>
      </c>
      <c r="J479" s="51">
        <v>1</v>
      </c>
      <c r="K479" s="51">
        <f t="shared" si="7"/>
        <v>1246</v>
      </c>
      <c r="L479" s="51">
        <v>474</v>
      </c>
    </row>
    <row r="480" spans="1:12" ht="12.5" x14ac:dyDescent="0.25">
      <c r="A480" s="48">
        <v>41220</v>
      </c>
      <c r="B480" s="49" t="s">
        <v>1048</v>
      </c>
      <c r="C480" s="50" t="s">
        <v>1051</v>
      </c>
      <c r="D480" s="49" t="s">
        <v>1052</v>
      </c>
      <c r="E480" s="51"/>
      <c r="F480" s="47"/>
      <c r="G480" s="47"/>
      <c r="I480" s="51">
        <v>94150</v>
      </c>
      <c r="J480" s="51">
        <v>1</v>
      </c>
      <c r="K480" s="51">
        <f t="shared" si="7"/>
        <v>1247</v>
      </c>
      <c r="L480" s="51">
        <v>475</v>
      </c>
    </row>
    <row r="481" spans="1:12" ht="12.5" x14ac:dyDescent="0.25">
      <c r="A481" s="48">
        <v>41220</v>
      </c>
      <c r="B481" s="49" t="s">
        <v>1048</v>
      </c>
      <c r="C481" s="50" t="s">
        <v>1053</v>
      </c>
      <c r="D481" s="49" t="s">
        <v>1054</v>
      </c>
      <c r="E481" s="51"/>
      <c r="F481" s="47"/>
      <c r="G481" s="47"/>
      <c r="I481" s="51">
        <v>94152</v>
      </c>
      <c r="J481" s="51">
        <v>1</v>
      </c>
      <c r="K481" s="51">
        <f t="shared" si="7"/>
        <v>1248</v>
      </c>
      <c r="L481" s="51">
        <v>476</v>
      </c>
    </row>
    <row r="482" spans="1:12" ht="12.5" x14ac:dyDescent="0.25">
      <c r="A482" s="48">
        <v>41220</v>
      </c>
      <c r="B482" s="49" t="s">
        <v>1048</v>
      </c>
      <c r="C482" s="50" t="s">
        <v>1055</v>
      </c>
      <c r="D482" s="49" t="s">
        <v>1056</v>
      </c>
      <c r="E482" s="51"/>
      <c r="F482" s="47"/>
      <c r="G482" s="47"/>
      <c r="I482" s="51">
        <v>94153</v>
      </c>
      <c r="J482" s="51">
        <v>1</v>
      </c>
      <c r="K482" s="51">
        <f t="shared" si="7"/>
        <v>1249</v>
      </c>
      <c r="L482" s="51">
        <v>477</v>
      </c>
    </row>
    <row r="483" spans="1:12" ht="12.5" x14ac:dyDescent="0.25">
      <c r="A483" s="48">
        <v>41221</v>
      </c>
      <c r="B483" s="49" t="s">
        <v>1071</v>
      </c>
      <c r="C483" s="50" t="s">
        <v>1057</v>
      </c>
      <c r="D483" s="49" t="s">
        <v>1058</v>
      </c>
      <c r="E483" s="51"/>
      <c r="F483" s="47"/>
      <c r="G483" s="47"/>
      <c r="I483" s="47"/>
      <c r="J483" s="47"/>
      <c r="K483" s="47"/>
      <c r="L483" s="47"/>
    </row>
    <row r="484" spans="1:12" ht="12.5" x14ac:dyDescent="0.25">
      <c r="A484" s="48">
        <v>41221</v>
      </c>
      <c r="B484" s="49" t="s">
        <v>1071</v>
      </c>
      <c r="C484" s="50" t="s">
        <v>1059</v>
      </c>
      <c r="D484" s="49" t="s">
        <v>1060</v>
      </c>
      <c r="E484" s="51"/>
      <c r="F484" s="47"/>
      <c r="G484" s="47"/>
      <c r="I484" s="47"/>
      <c r="J484" s="47"/>
      <c r="K484" s="47"/>
      <c r="L484" s="47"/>
    </row>
    <row r="485" spans="1:12" ht="12.5" x14ac:dyDescent="0.25">
      <c r="A485" s="48">
        <v>41221</v>
      </c>
      <c r="B485" s="49" t="s">
        <v>1071</v>
      </c>
      <c r="C485" s="50" t="s">
        <v>1061</v>
      </c>
      <c r="D485" s="49" t="s">
        <v>1062</v>
      </c>
      <c r="E485" s="51"/>
      <c r="F485" s="47"/>
      <c r="G485" s="47"/>
      <c r="I485" s="47"/>
      <c r="J485" s="47"/>
      <c r="K485" s="47"/>
      <c r="L485" s="47"/>
    </row>
    <row r="486" spans="1:12" ht="12.5" x14ac:dyDescent="0.25">
      <c r="A486" s="48">
        <v>41221</v>
      </c>
      <c r="B486" s="49" t="s">
        <v>1071</v>
      </c>
      <c r="C486" s="50" t="s">
        <v>1063</v>
      </c>
      <c r="D486" s="49" t="s">
        <v>1064</v>
      </c>
      <c r="E486" s="51"/>
      <c r="F486" s="47"/>
      <c r="G486" s="47"/>
      <c r="I486" s="47"/>
      <c r="J486" s="47"/>
      <c r="K486" s="47"/>
      <c r="L486" s="47"/>
    </row>
    <row r="487" spans="1:12" ht="12.5" x14ac:dyDescent="0.25">
      <c r="A487" s="48">
        <v>41221</v>
      </c>
      <c r="B487" s="49" t="s">
        <v>1071</v>
      </c>
      <c r="C487" s="50" t="s">
        <v>1065</v>
      </c>
      <c r="D487" s="49" t="s">
        <v>1066</v>
      </c>
      <c r="E487" s="51"/>
      <c r="F487" s="47"/>
      <c r="G487" s="47"/>
      <c r="I487" s="47"/>
      <c r="J487" s="47"/>
      <c r="K487" s="47"/>
      <c r="L487" s="47"/>
    </row>
    <row r="488" spans="1:12" ht="12.5" x14ac:dyDescent="0.25">
      <c r="A488" s="48">
        <v>41221</v>
      </c>
      <c r="B488" s="49" t="s">
        <v>1071</v>
      </c>
      <c r="C488" s="50" t="s">
        <v>1067</v>
      </c>
      <c r="D488" s="49" t="s">
        <v>1068</v>
      </c>
      <c r="E488" s="51"/>
      <c r="F488" s="47"/>
      <c r="G488" s="47"/>
      <c r="I488" s="47"/>
      <c r="J488" s="47"/>
      <c r="K488" s="47"/>
      <c r="L488" s="47"/>
    </row>
    <row r="489" spans="1:12" ht="12.5" x14ac:dyDescent="0.25">
      <c r="A489" s="48">
        <v>41221</v>
      </c>
      <c r="B489" s="49" t="s">
        <v>1071</v>
      </c>
      <c r="C489" s="50" t="s">
        <v>1069</v>
      </c>
      <c r="D489" s="49" t="s">
        <v>1070</v>
      </c>
      <c r="E489" s="51"/>
      <c r="F489" s="47"/>
      <c r="G489" s="47"/>
      <c r="I489" s="47"/>
      <c r="J489" s="47"/>
      <c r="K489" s="47"/>
      <c r="L489" s="47"/>
    </row>
    <row r="490" spans="1:12" ht="12.5" x14ac:dyDescent="0.25">
      <c r="A490" s="48">
        <v>41221</v>
      </c>
      <c r="B490" s="49" t="s">
        <v>1071</v>
      </c>
      <c r="C490" s="50" t="s">
        <v>1055</v>
      </c>
      <c r="D490" s="49" t="s">
        <v>1056</v>
      </c>
      <c r="E490" s="51"/>
      <c r="F490" s="47"/>
      <c r="G490" s="47"/>
      <c r="I490" s="47"/>
      <c r="J490" s="47"/>
      <c r="K490" s="47"/>
      <c r="L490" s="47"/>
    </row>
    <row r="491" spans="1:12" ht="12.5" x14ac:dyDescent="0.25">
      <c r="A491" s="48">
        <v>41300</v>
      </c>
      <c r="B491" s="49" t="s">
        <v>1090</v>
      </c>
      <c r="C491" s="50" t="s">
        <v>1091</v>
      </c>
      <c r="D491" s="49" t="s">
        <v>1092</v>
      </c>
      <c r="E491" s="51"/>
      <c r="F491" s="47"/>
      <c r="G491" s="47"/>
      <c r="I491" s="47"/>
      <c r="J491" s="47"/>
      <c r="K491" s="47"/>
      <c r="L491" s="47"/>
    </row>
    <row r="492" spans="1:12" ht="12.5" x14ac:dyDescent="0.25">
      <c r="A492" s="48">
        <v>41300</v>
      </c>
      <c r="B492" s="49" t="s">
        <v>1090</v>
      </c>
      <c r="C492" s="50" t="s">
        <v>1093</v>
      </c>
      <c r="D492" s="49" t="s">
        <v>1094</v>
      </c>
      <c r="E492" s="51"/>
      <c r="F492" s="47"/>
      <c r="G492" s="47"/>
      <c r="I492" s="47"/>
      <c r="J492" s="47"/>
      <c r="K492" s="47"/>
      <c r="L492" s="47"/>
    </row>
    <row r="493" spans="1:12" ht="12.5" x14ac:dyDescent="0.25">
      <c r="A493" s="48">
        <v>41300</v>
      </c>
      <c r="B493" s="49" t="s">
        <v>1090</v>
      </c>
      <c r="C493" s="50" t="s">
        <v>1095</v>
      </c>
      <c r="D493" s="49" t="s">
        <v>1096</v>
      </c>
      <c r="E493" s="51"/>
      <c r="F493" s="47"/>
      <c r="G493" s="47"/>
      <c r="I493" s="47"/>
      <c r="J493" s="47"/>
      <c r="K493" s="47"/>
      <c r="L493" s="47"/>
    </row>
    <row r="494" spans="1:12" ht="12.5" x14ac:dyDescent="0.25">
      <c r="A494" s="48">
        <v>41300</v>
      </c>
      <c r="B494" s="49" t="s">
        <v>1090</v>
      </c>
      <c r="C494" s="50" t="s">
        <v>1097</v>
      </c>
      <c r="D494" s="49" t="s">
        <v>1098</v>
      </c>
      <c r="E494" s="51"/>
      <c r="F494" s="47"/>
      <c r="G494" s="47"/>
      <c r="I494" s="47"/>
      <c r="J494" s="47"/>
      <c r="K494" s="47"/>
      <c r="L494" s="47"/>
    </row>
    <row r="495" spans="1:12" ht="12.5" x14ac:dyDescent="0.25">
      <c r="A495" s="48">
        <v>41301</v>
      </c>
      <c r="B495" s="49" t="s">
        <v>2261</v>
      </c>
      <c r="C495" s="50" t="s">
        <v>1099</v>
      </c>
      <c r="D495" s="49" t="s">
        <v>1100</v>
      </c>
      <c r="E495" s="51"/>
      <c r="F495" s="47"/>
      <c r="G495" s="47"/>
      <c r="I495" s="47"/>
      <c r="J495" s="47"/>
      <c r="K495" s="47"/>
      <c r="L495" s="47"/>
    </row>
    <row r="496" spans="1:12" ht="12.5" x14ac:dyDescent="0.25">
      <c r="A496" s="48">
        <v>41301</v>
      </c>
      <c r="B496" s="49" t="s">
        <v>2261</v>
      </c>
      <c r="C496" s="50" t="s">
        <v>1101</v>
      </c>
      <c r="D496" s="49" t="s">
        <v>1102</v>
      </c>
      <c r="E496" s="51"/>
      <c r="F496" s="47"/>
      <c r="G496" s="47"/>
      <c r="I496" s="47"/>
      <c r="J496" s="47"/>
      <c r="K496" s="47"/>
      <c r="L496" s="47"/>
    </row>
    <row r="497" spans="1:12" ht="12.5" x14ac:dyDescent="0.25">
      <c r="A497" s="48">
        <v>41301</v>
      </c>
      <c r="B497" s="49" t="s">
        <v>2261</v>
      </c>
      <c r="C497" s="50" t="s">
        <v>1103</v>
      </c>
      <c r="D497" s="49" t="s">
        <v>1104</v>
      </c>
      <c r="E497" s="51"/>
      <c r="F497" s="47"/>
      <c r="G497" s="47"/>
      <c r="I497" s="47"/>
      <c r="J497" s="47"/>
      <c r="K497" s="47"/>
      <c r="L497" s="47"/>
    </row>
    <row r="498" spans="1:12" ht="12.5" x14ac:dyDescent="0.25">
      <c r="A498" s="48">
        <v>41301</v>
      </c>
      <c r="B498" s="49" t="s">
        <v>2261</v>
      </c>
      <c r="C498" s="50" t="s">
        <v>1105</v>
      </c>
      <c r="D498" s="49" t="s">
        <v>1106</v>
      </c>
      <c r="E498" s="51"/>
      <c r="F498" s="47"/>
      <c r="G498" s="47"/>
      <c r="I498" s="47"/>
      <c r="J498" s="47"/>
      <c r="K498" s="47"/>
      <c r="L498" s="47"/>
    </row>
    <row r="499" spans="1:12" ht="12.5" x14ac:dyDescent="0.25">
      <c r="A499" s="48">
        <v>41301</v>
      </c>
      <c r="B499" s="49" t="s">
        <v>2261</v>
      </c>
      <c r="C499" s="50" t="s">
        <v>1107</v>
      </c>
      <c r="D499" s="49" t="s">
        <v>1108</v>
      </c>
      <c r="E499" s="51"/>
      <c r="F499" s="47"/>
      <c r="G499" s="47"/>
      <c r="I499" s="47"/>
      <c r="J499" s="47"/>
      <c r="K499" s="47"/>
      <c r="L499" s="47"/>
    </row>
    <row r="500" spans="1:12" ht="12.5" x14ac:dyDescent="0.25">
      <c r="A500" s="48">
        <v>41301</v>
      </c>
      <c r="B500" s="49" t="s">
        <v>2261</v>
      </c>
      <c r="C500" s="50" t="s">
        <v>1109</v>
      </c>
      <c r="D500" s="49" t="s">
        <v>1110</v>
      </c>
      <c r="E500" s="51"/>
      <c r="F500" s="47"/>
      <c r="G500" s="47"/>
      <c r="I500" s="47"/>
      <c r="J500" s="47"/>
      <c r="K500" s="47"/>
      <c r="L500" s="47"/>
    </row>
    <row r="501" spans="1:12" ht="12.5" x14ac:dyDescent="0.25">
      <c r="A501" s="48">
        <v>41302</v>
      </c>
      <c r="B501" s="49" t="s">
        <v>2262</v>
      </c>
      <c r="C501" s="50" t="s">
        <v>1111</v>
      </c>
      <c r="D501" s="49" t="s">
        <v>1112</v>
      </c>
      <c r="E501" s="51"/>
      <c r="F501" s="47"/>
      <c r="G501" s="47"/>
      <c r="I501" s="47"/>
      <c r="J501" s="47"/>
      <c r="K501" s="47"/>
      <c r="L501" s="47"/>
    </row>
    <row r="502" spans="1:12" ht="12.5" x14ac:dyDescent="0.25">
      <c r="A502" s="48">
        <v>41311</v>
      </c>
      <c r="B502" s="49" t="s">
        <v>2263</v>
      </c>
      <c r="C502" s="50" t="s">
        <v>1113</v>
      </c>
      <c r="D502" s="49" t="s">
        <v>1114</v>
      </c>
      <c r="E502" s="51"/>
      <c r="G502" s="47"/>
      <c r="I502" s="47"/>
      <c r="J502" s="47"/>
      <c r="K502" s="47"/>
      <c r="L502" s="47"/>
    </row>
    <row r="503" spans="1:12" ht="12.5" x14ac:dyDescent="0.25">
      <c r="A503" s="48">
        <v>41320</v>
      </c>
      <c r="B503" s="49" t="s">
        <v>1072</v>
      </c>
      <c r="C503" s="50" t="s">
        <v>1073</v>
      </c>
      <c r="D503" s="49" t="s">
        <v>1074</v>
      </c>
      <c r="E503" s="51"/>
      <c r="G503" s="47"/>
      <c r="I503" s="47"/>
      <c r="J503" s="47"/>
      <c r="K503" s="47"/>
      <c r="L503" s="47"/>
    </row>
    <row r="504" spans="1:12" ht="12.5" x14ac:dyDescent="0.25">
      <c r="A504" s="48">
        <v>41321</v>
      </c>
      <c r="B504" s="49" t="s">
        <v>2264</v>
      </c>
      <c r="C504" s="50" t="s">
        <v>1107</v>
      </c>
      <c r="D504" s="49" t="s">
        <v>1108</v>
      </c>
      <c r="E504" s="51"/>
      <c r="G504" s="47"/>
      <c r="I504" s="47"/>
      <c r="J504" s="47"/>
      <c r="K504" s="47"/>
      <c r="L504" s="47"/>
    </row>
    <row r="505" spans="1:12" ht="12.5" x14ac:dyDescent="0.25">
      <c r="A505" s="48">
        <v>13200</v>
      </c>
      <c r="B505" s="49" t="s">
        <v>380</v>
      </c>
      <c r="C505" s="50" t="s">
        <v>271</v>
      </c>
      <c r="D505" s="49" t="s">
        <v>272</v>
      </c>
      <c r="E505" s="51"/>
      <c r="G505" s="47"/>
      <c r="I505" s="47"/>
      <c r="J505" s="47"/>
      <c r="K505" s="47"/>
      <c r="L505" s="47"/>
    </row>
    <row r="506" spans="1:12" ht="12.5" x14ac:dyDescent="0.25">
      <c r="A506" s="48">
        <v>41400</v>
      </c>
      <c r="B506" s="49" t="s">
        <v>1115</v>
      </c>
      <c r="C506" s="50" t="s">
        <v>381</v>
      </c>
      <c r="D506" s="49" t="s">
        <v>382</v>
      </c>
      <c r="E506" s="51"/>
      <c r="G506" s="47"/>
    </row>
    <row r="507" spans="1:12" ht="12.5" x14ac:dyDescent="0.25">
      <c r="A507" s="48">
        <v>41400</v>
      </c>
      <c r="B507" s="49" t="s">
        <v>1115</v>
      </c>
      <c r="C507" s="50" t="s">
        <v>515</v>
      </c>
      <c r="D507" s="49" t="s">
        <v>516</v>
      </c>
      <c r="E507" s="51"/>
      <c r="G507" s="47"/>
    </row>
    <row r="508" spans="1:12" ht="12.5" x14ac:dyDescent="0.25">
      <c r="A508" s="48">
        <v>41400</v>
      </c>
      <c r="B508" s="49" t="s">
        <v>1115</v>
      </c>
      <c r="C508" s="50" t="s">
        <v>732</v>
      </c>
      <c r="D508" s="49" t="s">
        <v>733</v>
      </c>
      <c r="E508" s="51"/>
      <c r="G508" s="47"/>
    </row>
    <row r="509" spans="1:12" ht="12.5" x14ac:dyDescent="0.25">
      <c r="A509" s="48">
        <v>41401</v>
      </c>
      <c r="B509" s="49" t="s">
        <v>1116</v>
      </c>
      <c r="C509" s="50" t="s">
        <v>1117</v>
      </c>
      <c r="D509" s="49" t="s">
        <v>1118</v>
      </c>
      <c r="E509" s="51"/>
      <c r="G509" s="47"/>
    </row>
    <row r="510" spans="1:12" ht="12.5" x14ac:dyDescent="0.25">
      <c r="A510" s="48">
        <v>41402</v>
      </c>
      <c r="B510" s="49" t="s">
        <v>2265</v>
      </c>
      <c r="C510" s="50" t="s">
        <v>289</v>
      </c>
      <c r="D510" s="49" t="s">
        <v>290</v>
      </c>
      <c r="E510" s="51"/>
      <c r="G510" s="47"/>
    </row>
    <row r="511" spans="1:12" ht="12.5" x14ac:dyDescent="0.25">
      <c r="A511" s="48">
        <v>41403</v>
      </c>
      <c r="B511" s="49" t="s">
        <v>1119</v>
      </c>
      <c r="C511" s="50" t="s">
        <v>1120</v>
      </c>
      <c r="D511" s="49" t="s">
        <v>1121</v>
      </c>
      <c r="E511" s="51"/>
      <c r="G511" s="47"/>
    </row>
    <row r="512" spans="1:12" ht="12.5" x14ac:dyDescent="0.25">
      <c r="A512" s="48">
        <v>41403</v>
      </c>
      <c r="B512" s="49" t="s">
        <v>1119</v>
      </c>
      <c r="C512" s="50" t="s">
        <v>1122</v>
      </c>
      <c r="D512" s="49" t="s">
        <v>1123</v>
      </c>
      <c r="E512" s="51"/>
      <c r="G512" s="47"/>
    </row>
    <row r="513" spans="1:7" ht="12.5" x14ac:dyDescent="0.25">
      <c r="A513" s="48">
        <v>41403</v>
      </c>
      <c r="B513" s="49" t="s">
        <v>1119</v>
      </c>
      <c r="C513" s="50" t="s">
        <v>523</v>
      </c>
      <c r="D513" s="49" t="s">
        <v>524</v>
      </c>
      <c r="E513" s="51"/>
      <c r="G513" s="47"/>
    </row>
    <row r="514" spans="1:7" ht="12.5" x14ac:dyDescent="0.25">
      <c r="A514" s="48">
        <v>13200</v>
      </c>
      <c r="B514" s="49" t="s">
        <v>380</v>
      </c>
      <c r="C514" s="50" t="s">
        <v>271</v>
      </c>
      <c r="D514" s="49" t="s">
        <v>272</v>
      </c>
      <c r="E514" s="51"/>
      <c r="G514" s="47"/>
    </row>
    <row r="515" spans="1:7" ht="12.5" x14ac:dyDescent="0.25">
      <c r="A515" s="48">
        <v>41404</v>
      </c>
      <c r="B515" s="49" t="s">
        <v>1124</v>
      </c>
      <c r="C515" s="50" t="s">
        <v>1125</v>
      </c>
      <c r="D515" s="49" t="s">
        <v>1126</v>
      </c>
      <c r="E515" s="51"/>
      <c r="G515" s="47"/>
    </row>
    <row r="516" spans="1:7" ht="12.5" x14ac:dyDescent="0.25">
      <c r="A516" s="48">
        <v>41404</v>
      </c>
      <c r="B516" s="49" t="s">
        <v>1124</v>
      </c>
      <c r="C516" s="50" t="s">
        <v>1127</v>
      </c>
      <c r="D516" s="49" t="s">
        <v>1128</v>
      </c>
      <c r="E516" s="51"/>
      <c r="G516" s="47"/>
    </row>
    <row r="517" spans="1:7" ht="12.5" x14ac:dyDescent="0.25">
      <c r="A517" s="48">
        <v>41405</v>
      </c>
      <c r="B517" s="49" t="s">
        <v>1129</v>
      </c>
      <c r="C517" s="50" t="s">
        <v>1130</v>
      </c>
      <c r="D517" s="49" t="s">
        <v>1131</v>
      </c>
      <c r="E517" s="51"/>
      <c r="G517" s="47"/>
    </row>
    <row r="518" spans="1:7" ht="12.5" x14ac:dyDescent="0.25">
      <c r="A518" s="48">
        <v>41406</v>
      </c>
      <c r="B518" s="49" t="s">
        <v>1132</v>
      </c>
      <c r="C518" s="50" t="s">
        <v>226</v>
      </c>
      <c r="D518" s="49" t="s">
        <v>227</v>
      </c>
      <c r="E518" s="51"/>
      <c r="G518" s="47"/>
    </row>
    <row r="519" spans="1:7" ht="12.5" x14ac:dyDescent="0.25">
      <c r="A519" s="48">
        <v>41406</v>
      </c>
      <c r="B519" s="49" t="s">
        <v>1132</v>
      </c>
      <c r="C519" s="50" t="s">
        <v>1122</v>
      </c>
      <c r="D519" s="49" t="s">
        <v>1123</v>
      </c>
      <c r="E519" s="51"/>
      <c r="G519" s="47"/>
    </row>
    <row r="520" spans="1:7" ht="12.5" x14ac:dyDescent="0.25">
      <c r="A520" s="48">
        <v>41406</v>
      </c>
      <c r="B520" s="49" t="s">
        <v>1132</v>
      </c>
      <c r="C520" s="50" t="s">
        <v>1133</v>
      </c>
      <c r="D520" s="49" t="s">
        <v>1134</v>
      </c>
      <c r="E520" s="51"/>
      <c r="G520" s="47"/>
    </row>
    <row r="521" spans="1:7" ht="12.5" x14ac:dyDescent="0.25">
      <c r="A521" s="48">
        <v>41407</v>
      </c>
      <c r="B521" s="49" t="s">
        <v>1135</v>
      </c>
      <c r="C521" s="50" t="s">
        <v>1136</v>
      </c>
      <c r="D521" s="49" t="s">
        <v>1137</v>
      </c>
      <c r="E521" s="51"/>
      <c r="G521" s="47"/>
    </row>
    <row r="522" spans="1:7" ht="12.5" x14ac:dyDescent="0.25">
      <c r="A522" s="48">
        <v>41407</v>
      </c>
      <c r="B522" s="49" t="s">
        <v>1135</v>
      </c>
      <c r="C522" s="50" t="s">
        <v>1122</v>
      </c>
      <c r="D522" s="49" t="s">
        <v>1123</v>
      </c>
      <c r="E522" s="51"/>
      <c r="G522" s="47"/>
    </row>
    <row r="523" spans="1:7" ht="12.5" x14ac:dyDescent="0.25">
      <c r="A523" s="48">
        <v>41409</v>
      </c>
      <c r="B523" s="49" t="s">
        <v>2266</v>
      </c>
      <c r="C523" s="50" t="s">
        <v>1138</v>
      </c>
      <c r="D523" s="49" t="s">
        <v>1139</v>
      </c>
      <c r="E523" s="51"/>
      <c r="G523" s="47"/>
    </row>
    <row r="524" spans="1:7" ht="12.5" x14ac:dyDescent="0.25">
      <c r="A524" s="48">
        <v>41409</v>
      </c>
      <c r="B524" s="49" t="s">
        <v>2266</v>
      </c>
      <c r="C524" s="50" t="s">
        <v>1140</v>
      </c>
      <c r="D524" s="49" t="s">
        <v>1141</v>
      </c>
      <c r="E524" s="51"/>
      <c r="G524" s="47"/>
    </row>
    <row r="525" spans="1:7" ht="12.5" x14ac:dyDescent="0.25">
      <c r="A525" s="48">
        <v>41409</v>
      </c>
      <c r="B525" s="49" t="s">
        <v>2266</v>
      </c>
      <c r="C525" s="50" t="s">
        <v>1142</v>
      </c>
      <c r="D525" s="49" t="s">
        <v>1143</v>
      </c>
      <c r="E525" s="51"/>
      <c r="G525" s="47"/>
    </row>
    <row r="526" spans="1:7" ht="12.5" x14ac:dyDescent="0.25">
      <c r="A526" s="48">
        <v>41409</v>
      </c>
      <c r="B526" s="49" t="s">
        <v>2266</v>
      </c>
      <c r="C526" s="50" t="s">
        <v>1144</v>
      </c>
      <c r="D526" s="49" t="s">
        <v>1145</v>
      </c>
      <c r="E526" s="51"/>
      <c r="G526" s="47"/>
    </row>
    <row r="527" spans="1:7" ht="12.5" x14ac:dyDescent="0.25">
      <c r="A527" s="48">
        <v>41409</v>
      </c>
      <c r="B527" s="49" t="s">
        <v>2266</v>
      </c>
      <c r="C527" s="50" t="s">
        <v>1136</v>
      </c>
      <c r="D527" s="49" t="s">
        <v>1137</v>
      </c>
      <c r="E527" s="51"/>
      <c r="G527" s="47"/>
    </row>
    <row r="528" spans="1:7" ht="12.5" x14ac:dyDescent="0.25">
      <c r="A528" s="48">
        <v>41409</v>
      </c>
      <c r="B528" s="49" t="s">
        <v>2266</v>
      </c>
      <c r="C528" s="50" t="s">
        <v>1122</v>
      </c>
      <c r="D528" s="49" t="s">
        <v>1123</v>
      </c>
      <c r="E528" s="51"/>
      <c r="G528" s="47"/>
    </row>
    <row r="529" spans="1:7" ht="12.5" x14ac:dyDescent="0.25">
      <c r="A529" s="48">
        <v>42100</v>
      </c>
      <c r="B529" s="49" t="s">
        <v>1180</v>
      </c>
      <c r="C529" s="50" t="s">
        <v>1181</v>
      </c>
      <c r="D529" s="49" t="s">
        <v>1182</v>
      </c>
      <c r="E529" s="51"/>
      <c r="G529" s="47"/>
    </row>
    <row r="530" spans="1:7" ht="12.5" x14ac:dyDescent="0.25">
      <c r="A530" s="48">
        <v>13200</v>
      </c>
      <c r="B530" s="49" t="s">
        <v>380</v>
      </c>
      <c r="C530" s="50" t="s">
        <v>336</v>
      </c>
      <c r="D530" s="49" t="s">
        <v>337</v>
      </c>
      <c r="E530" s="51"/>
      <c r="G530" s="47"/>
    </row>
    <row r="531" spans="1:7" ht="12.5" x14ac:dyDescent="0.25">
      <c r="A531" s="48">
        <v>42100</v>
      </c>
      <c r="B531" s="49" t="s">
        <v>1180</v>
      </c>
      <c r="C531" s="50" t="s">
        <v>1183</v>
      </c>
      <c r="D531" s="49" t="s">
        <v>1184</v>
      </c>
      <c r="E531" s="51"/>
      <c r="G531" s="47"/>
    </row>
    <row r="532" spans="1:7" ht="12.5" x14ac:dyDescent="0.25">
      <c r="A532" s="48">
        <v>42101</v>
      </c>
      <c r="B532" s="49" t="s">
        <v>1185</v>
      </c>
      <c r="C532" s="50" t="s">
        <v>1186</v>
      </c>
      <c r="D532" s="49" t="s">
        <v>1187</v>
      </c>
      <c r="E532" s="51"/>
      <c r="G532" s="47"/>
    </row>
    <row r="533" spans="1:7" ht="12.5" x14ac:dyDescent="0.25">
      <c r="A533" s="48">
        <v>42101</v>
      </c>
      <c r="B533" s="49" t="s">
        <v>1185</v>
      </c>
      <c r="C533" s="50" t="s">
        <v>1188</v>
      </c>
      <c r="D533" s="49" t="s">
        <v>1185</v>
      </c>
      <c r="E533" s="51"/>
      <c r="G533" s="47"/>
    </row>
    <row r="534" spans="1:7" ht="12.5" x14ac:dyDescent="0.25">
      <c r="A534" s="48">
        <v>42101</v>
      </c>
      <c r="B534" s="49" t="s">
        <v>1185</v>
      </c>
      <c r="C534" s="50" t="s">
        <v>186</v>
      </c>
      <c r="D534" s="49" t="s">
        <v>187</v>
      </c>
      <c r="E534" s="51"/>
      <c r="G534" s="47"/>
    </row>
    <row r="535" spans="1:7" ht="12.5" x14ac:dyDescent="0.25">
      <c r="A535" s="61">
        <v>42200</v>
      </c>
      <c r="B535" s="62" t="s">
        <v>2267</v>
      </c>
      <c r="C535" s="50" t="s">
        <v>1146</v>
      </c>
      <c r="D535" s="49" t="s">
        <v>1147</v>
      </c>
      <c r="E535" s="51"/>
      <c r="G535" s="47"/>
    </row>
    <row r="536" spans="1:7" ht="12.5" x14ac:dyDescent="0.25">
      <c r="A536" s="61">
        <v>42200</v>
      </c>
      <c r="B536" s="62" t="s">
        <v>2267</v>
      </c>
      <c r="C536" s="50" t="s">
        <v>1148</v>
      </c>
      <c r="D536" s="49" t="s">
        <v>1149</v>
      </c>
      <c r="E536" s="51"/>
      <c r="G536" s="47"/>
    </row>
    <row r="537" spans="1:7" ht="12.5" x14ac:dyDescent="0.25">
      <c r="A537" s="61">
        <v>42200</v>
      </c>
      <c r="B537" s="62" t="s">
        <v>2267</v>
      </c>
      <c r="C537" s="50" t="s">
        <v>1150</v>
      </c>
      <c r="D537" s="49" t="s">
        <v>1151</v>
      </c>
      <c r="E537" s="51"/>
      <c r="G537" s="47"/>
    </row>
    <row r="538" spans="1:7" ht="12.5" x14ac:dyDescent="0.25">
      <c r="A538" s="61">
        <v>72423</v>
      </c>
      <c r="B538" s="62" t="s">
        <v>1772</v>
      </c>
      <c r="C538" s="50" t="s">
        <v>1802</v>
      </c>
      <c r="D538" s="49" t="s">
        <v>1803</v>
      </c>
      <c r="E538" s="51"/>
      <c r="G538" s="47"/>
    </row>
    <row r="539" spans="1:7" ht="12.5" x14ac:dyDescent="0.25">
      <c r="A539" s="61">
        <v>72999</v>
      </c>
      <c r="B539" s="62" t="s">
        <v>2301</v>
      </c>
      <c r="C539" s="50" t="s">
        <v>1804</v>
      </c>
      <c r="D539" s="49" t="s">
        <v>1805</v>
      </c>
      <c r="E539" s="51"/>
      <c r="G539" s="47"/>
    </row>
    <row r="540" spans="1:7" ht="12.5" x14ac:dyDescent="0.25">
      <c r="A540" s="61">
        <v>72999</v>
      </c>
      <c r="B540" s="62" t="s">
        <v>2301</v>
      </c>
      <c r="C540" s="50" t="s">
        <v>1806</v>
      </c>
      <c r="D540" s="49" t="s">
        <v>1807</v>
      </c>
      <c r="E540" s="51"/>
      <c r="G540" s="47"/>
    </row>
    <row r="541" spans="1:7" ht="12.5" x14ac:dyDescent="0.25">
      <c r="A541" s="61">
        <v>72999</v>
      </c>
      <c r="B541" s="62" t="s">
        <v>2301</v>
      </c>
      <c r="C541" s="50" t="s">
        <v>1808</v>
      </c>
      <c r="D541" s="49" t="s">
        <v>1809</v>
      </c>
      <c r="E541" s="51"/>
      <c r="G541" s="47"/>
    </row>
    <row r="542" spans="1:7" ht="12.5" x14ac:dyDescent="0.25">
      <c r="A542" s="61">
        <v>72999</v>
      </c>
      <c r="B542" s="62" t="s">
        <v>2301</v>
      </c>
      <c r="C542" s="50" t="s">
        <v>1810</v>
      </c>
      <c r="D542" s="49" t="s">
        <v>1811</v>
      </c>
      <c r="E542" s="51"/>
      <c r="G542" s="47"/>
    </row>
    <row r="543" spans="1:7" ht="12.5" x14ac:dyDescent="0.25">
      <c r="A543" s="61">
        <v>72999</v>
      </c>
      <c r="B543" s="62" t="s">
        <v>2301</v>
      </c>
      <c r="C543" s="50" t="s">
        <v>1812</v>
      </c>
      <c r="D543" s="49" t="s">
        <v>1813</v>
      </c>
      <c r="E543" s="51"/>
      <c r="G543" s="47"/>
    </row>
    <row r="544" spans="1:7" ht="12.5" x14ac:dyDescent="0.25">
      <c r="A544" s="48">
        <v>42201</v>
      </c>
      <c r="B544" s="49" t="s">
        <v>1152</v>
      </c>
      <c r="C544" s="50" t="s">
        <v>1153</v>
      </c>
      <c r="D544" s="49" t="s">
        <v>1154</v>
      </c>
      <c r="E544" s="51"/>
      <c r="G544" s="47"/>
    </row>
    <row r="545" spans="1:7" ht="12.5" x14ac:dyDescent="0.25">
      <c r="A545" s="48">
        <v>42201</v>
      </c>
      <c r="B545" s="49" t="s">
        <v>1152</v>
      </c>
      <c r="C545" s="50" t="s">
        <v>1155</v>
      </c>
      <c r="D545" s="49" t="s">
        <v>1156</v>
      </c>
      <c r="E545" s="51"/>
      <c r="G545" s="47"/>
    </row>
    <row r="546" spans="1:7" ht="12.5" x14ac:dyDescent="0.25">
      <c r="A546" s="48">
        <v>42201</v>
      </c>
      <c r="B546" s="49" t="s">
        <v>1152</v>
      </c>
      <c r="C546" s="50" t="s">
        <v>338</v>
      </c>
      <c r="D546" s="49" t="s">
        <v>339</v>
      </c>
      <c r="E546" s="51"/>
      <c r="G546" s="47"/>
    </row>
    <row r="547" spans="1:7" ht="12.5" x14ac:dyDescent="0.25">
      <c r="A547" s="48">
        <v>42202</v>
      </c>
      <c r="B547" s="49" t="s">
        <v>1157</v>
      </c>
      <c r="C547" s="50" t="s">
        <v>1158</v>
      </c>
      <c r="D547" s="49" t="s">
        <v>1159</v>
      </c>
      <c r="E547" s="51"/>
      <c r="G547" s="47"/>
    </row>
    <row r="548" spans="1:7" ht="12.5" x14ac:dyDescent="0.25">
      <c r="A548" s="48">
        <v>42202</v>
      </c>
      <c r="B548" s="49" t="s">
        <v>1157</v>
      </c>
      <c r="C548" s="50" t="s">
        <v>1160</v>
      </c>
      <c r="D548" s="49" t="s">
        <v>1161</v>
      </c>
      <c r="E548" s="51"/>
      <c r="G548" s="47"/>
    </row>
    <row r="549" spans="1:7" ht="12.5" x14ac:dyDescent="0.25">
      <c r="A549" s="48">
        <v>42202</v>
      </c>
      <c r="B549" s="49" t="s">
        <v>1157</v>
      </c>
      <c r="C549" s="50" t="s">
        <v>1162</v>
      </c>
      <c r="D549" s="49" t="s">
        <v>1163</v>
      </c>
      <c r="E549" s="51"/>
      <c r="G549" s="47"/>
    </row>
    <row r="550" spans="1:7" ht="12.5" x14ac:dyDescent="0.25">
      <c r="A550" s="48">
        <v>42202</v>
      </c>
      <c r="B550" s="49" t="s">
        <v>1157</v>
      </c>
      <c r="C550" s="50" t="s">
        <v>1164</v>
      </c>
      <c r="D550" s="49" t="s">
        <v>1165</v>
      </c>
      <c r="E550" s="51"/>
      <c r="G550" s="47"/>
    </row>
    <row r="551" spans="1:7" ht="12.5" x14ac:dyDescent="0.25">
      <c r="A551" s="48">
        <v>42203</v>
      </c>
      <c r="B551" s="49" t="s">
        <v>1166</v>
      </c>
      <c r="C551" s="50" t="s">
        <v>1167</v>
      </c>
      <c r="D551" s="49" t="s">
        <v>1168</v>
      </c>
      <c r="E551" s="51"/>
      <c r="G551" s="47"/>
    </row>
    <row r="552" spans="1:7" ht="12.5" x14ac:dyDescent="0.25">
      <c r="A552" s="48">
        <v>42203</v>
      </c>
      <c r="B552" s="49" t="s">
        <v>1166</v>
      </c>
      <c r="C552" s="50" t="s">
        <v>1169</v>
      </c>
      <c r="D552" s="49" t="s">
        <v>1170</v>
      </c>
      <c r="E552" s="51"/>
      <c r="G552" s="47"/>
    </row>
    <row r="553" spans="1:7" ht="12.5" x14ac:dyDescent="0.25">
      <c r="A553" s="48">
        <v>42204</v>
      </c>
      <c r="B553" s="49" t="s">
        <v>2268</v>
      </c>
      <c r="C553" s="50" t="s">
        <v>1111</v>
      </c>
      <c r="D553" s="49" t="s">
        <v>1112</v>
      </c>
      <c r="E553" s="51"/>
      <c r="G553" s="47"/>
    </row>
    <row r="554" spans="1:7" ht="12.5" x14ac:dyDescent="0.25">
      <c r="A554" s="48">
        <v>42204</v>
      </c>
      <c r="B554" s="49" t="s">
        <v>2268</v>
      </c>
      <c r="C554" s="50" t="s">
        <v>181</v>
      </c>
      <c r="D554" s="49" t="s">
        <v>182</v>
      </c>
      <c r="E554" s="51"/>
      <c r="G554" s="47"/>
    </row>
    <row r="555" spans="1:7" ht="12.5" x14ac:dyDescent="0.25">
      <c r="A555" s="48">
        <v>42204</v>
      </c>
      <c r="B555" s="49" t="s">
        <v>2268</v>
      </c>
      <c r="C555" s="50" t="s">
        <v>1178</v>
      </c>
      <c r="D555" s="49" t="s">
        <v>1179</v>
      </c>
      <c r="E555" s="51"/>
      <c r="G555" s="47"/>
    </row>
    <row r="556" spans="1:7" ht="12.5" x14ac:dyDescent="0.25">
      <c r="A556" s="48">
        <v>43100</v>
      </c>
      <c r="B556" s="49" t="s">
        <v>1216</v>
      </c>
      <c r="C556" s="50" t="s">
        <v>1160</v>
      </c>
      <c r="D556" s="49" t="s">
        <v>1161</v>
      </c>
      <c r="E556" s="51"/>
      <c r="G556" s="47"/>
    </row>
    <row r="557" spans="1:7" ht="12.5" x14ac:dyDescent="0.25">
      <c r="A557" s="48">
        <v>43100</v>
      </c>
      <c r="B557" s="49" t="s">
        <v>1216</v>
      </c>
      <c r="C557" s="50" t="s">
        <v>1217</v>
      </c>
      <c r="D557" s="49" t="s">
        <v>1218</v>
      </c>
      <c r="E557" s="51"/>
      <c r="G557" s="47"/>
    </row>
    <row r="558" spans="1:7" ht="12.5" x14ac:dyDescent="0.25">
      <c r="A558" s="48">
        <v>43100</v>
      </c>
      <c r="B558" s="49" t="s">
        <v>1216</v>
      </c>
      <c r="C558" s="50" t="s">
        <v>1219</v>
      </c>
      <c r="D558" s="49" t="s">
        <v>1220</v>
      </c>
      <c r="E558" s="51"/>
      <c r="G558" s="47"/>
    </row>
    <row r="559" spans="1:7" ht="12.5" x14ac:dyDescent="0.25">
      <c r="A559" s="48">
        <v>43100</v>
      </c>
      <c r="B559" s="49" t="s">
        <v>1216</v>
      </c>
      <c r="C559" s="50" t="s">
        <v>1221</v>
      </c>
      <c r="D559" s="49" t="s">
        <v>1222</v>
      </c>
      <c r="E559" s="51"/>
      <c r="G559" s="47"/>
    </row>
    <row r="560" spans="1:7" ht="12.5" x14ac:dyDescent="0.25">
      <c r="A560" s="48">
        <v>43109</v>
      </c>
      <c r="B560" s="49" t="s">
        <v>1171</v>
      </c>
      <c r="C560" s="50" t="s">
        <v>271</v>
      </c>
      <c r="D560" s="49" t="s">
        <v>272</v>
      </c>
      <c r="E560" s="51"/>
      <c r="G560" s="47"/>
    </row>
    <row r="561" spans="1:7" ht="12.5" x14ac:dyDescent="0.25">
      <c r="A561" s="48">
        <v>43109</v>
      </c>
      <c r="B561" s="49" t="s">
        <v>1171</v>
      </c>
      <c r="C561" s="50" t="s">
        <v>1172</v>
      </c>
      <c r="D561" s="49" t="s">
        <v>1173</v>
      </c>
      <c r="E561" s="51"/>
      <c r="G561" s="47"/>
    </row>
    <row r="562" spans="1:7" ht="12.5" x14ac:dyDescent="0.25">
      <c r="A562" s="48">
        <v>43109</v>
      </c>
      <c r="B562" s="49" t="s">
        <v>1171</v>
      </c>
      <c r="C562" s="50" t="s">
        <v>1039</v>
      </c>
      <c r="D562" s="49" t="s">
        <v>1040</v>
      </c>
      <c r="E562" s="51"/>
      <c r="G562" s="47"/>
    </row>
    <row r="563" spans="1:7" ht="12.5" x14ac:dyDescent="0.25">
      <c r="A563" s="48">
        <v>43109</v>
      </c>
      <c r="B563" s="49" t="s">
        <v>1171</v>
      </c>
      <c r="C563" s="50" t="s">
        <v>1174</v>
      </c>
      <c r="D563" s="49" t="s">
        <v>1175</v>
      </c>
      <c r="E563" s="51"/>
      <c r="G563" s="47"/>
    </row>
    <row r="564" spans="1:7" ht="12.5" x14ac:dyDescent="0.25">
      <c r="A564" s="48">
        <v>43109</v>
      </c>
      <c r="B564" s="49" t="s">
        <v>1171</v>
      </c>
      <c r="C564" s="50" t="s">
        <v>1176</v>
      </c>
      <c r="D564" s="49" t="s">
        <v>1177</v>
      </c>
      <c r="E564" s="51"/>
      <c r="G564" s="47"/>
    </row>
    <row r="565" spans="1:7" ht="12.5" x14ac:dyDescent="0.25">
      <c r="A565" s="48">
        <v>43200</v>
      </c>
      <c r="B565" s="49" t="s">
        <v>1223</v>
      </c>
      <c r="C565" s="50" t="s">
        <v>1224</v>
      </c>
      <c r="D565" s="49" t="s">
        <v>1225</v>
      </c>
      <c r="E565" s="51"/>
      <c r="G565" s="47"/>
    </row>
    <row r="566" spans="1:7" ht="12.5" x14ac:dyDescent="0.25">
      <c r="A566" s="48">
        <v>43200</v>
      </c>
      <c r="B566" s="49" t="s">
        <v>1223</v>
      </c>
      <c r="C566" s="50" t="s">
        <v>336</v>
      </c>
      <c r="D566" s="49" t="s">
        <v>337</v>
      </c>
      <c r="E566" s="51"/>
      <c r="G566" s="47"/>
    </row>
    <row r="567" spans="1:7" ht="12.5" x14ac:dyDescent="0.25">
      <c r="A567" s="48">
        <v>43200</v>
      </c>
      <c r="B567" s="49" t="s">
        <v>1223</v>
      </c>
      <c r="C567" s="50" t="s">
        <v>1226</v>
      </c>
      <c r="D567" s="49" t="s">
        <v>1227</v>
      </c>
      <c r="E567" s="51"/>
      <c r="G567" s="47"/>
    </row>
    <row r="568" spans="1:7" ht="12.5" x14ac:dyDescent="0.25">
      <c r="A568" s="48">
        <v>43201</v>
      </c>
      <c r="B568" s="49" t="s">
        <v>1228</v>
      </c>
      <c r="C568" s="50" t="s">
        <v>1229</v>
      </c>
      <c r="D568" s="49" t="s">
        <v>1230</v>
      </c>
      <c r="E568" s="51"/>
      <c r="G568" s="47"/>
    </row>
    <row r="569" spans="1:7" ht="12.5" x14ac:dyDescent="0.25">
      <c r="A569" s="48">
        <v>43201</v>
      </c>
      <c r="B569" s="49" t="s">
        <v>1228</v>
      </c>
      <c r="C569" s="50" t="s">
        <v>1231</v>
      </c>
      <c r="D569" s="49" t="s">
        <v>1232</v>
      </c>
      <c r="E569" s="51"/>
      <c r="G569" s="47"/>
    </row>
    <row r="570" spans="1:7" ht="12.5" x14ac:dyDescent="0.25">
      <c r="A570" s="48">
        <v>43202</v>
      </c>
      <c r="B570" s="49" t="s">
        <v>2271</v>
      </c>
      <c r="C570" s="50" t="s">
        <v>271</v>
      </c>
      <c r="D570" s="49" t="s">
        <v>272</v>
      </c>
      <c r="E570" s="51"/>
      <c r="G570" s="47"/>
    </row>
    <row r="571" spans="1:7" ht="12.5" x14ac:dyDescent="0.25">
      <c r="A571" s="48">
        <v>43202</v>
      </c>
      <c r="B571" s="49" t="s">
        <v>2271</v>
      </c>
      <c r="C571" s="50" t="s">
        <v>1233</v>
      </c>
      <c r="D571" s="49" t="s">
        <v>1234</v>
      </c>
      <c r="E571" s="51"/>
      <c r="G571" s="47"/>
    </row>
    <row r="572" spans="1:7" ht="12.5" x14ac:dyDescent="0.25">
      <c r="A572" s="48">
        <v>43202</v>
      </c>
      <c r="B572" s="49" t="s">
        <v>2271</v>
      </c>
      <c r="C572" s="50" t="s">
        <v>1235</v>
      </c>
      <c r="D572" s="49" t="s">
        <v>1236</v>
      </c>
      <c r="E572" s="51"/>
      <c r="G572" s="47"/>
    </row>
    <row r="573" spans="1:7" ht="12.5" x14ac:dyDescent="0.25">
      <c r="A573" s="48">
        <v>43202</v>
      </c>
      <c r="B573" s="49" t="s">
        <v>2271</v>
      </c>
      <c r="C573" s="50" t="s">
        <v>1237</v>
      </c>
      <c r="D573" s="49" t="s">
        <v>1238</v>
      </c>
      <c r="E573" s="51"/>
      <c r="G573" s="47"/>
    </row>
    <row r="574" spans="1:7" ht="12.5" x14ac:dyDescent="0.25">
      <c r="A574" s="48">
        <v>43202</v>
      </c>
      <c r="B574" s="49" t="s">
        <v>2271</v>
      </c>
      <c r="C574" s="50" t="s">
        <v>1239</v>
      </c>
      <c r="D574" s="49" t="s">
        <v>1240</v>
      </c>
      <c r="E574" s="51"/>
      <c r="G574" s="47"/>
    </row>
    <row r="575" spans="1:7" ht="12.5" x14ac:dyDescent="0.25">
      <c r="A575" s="48">
        <v>43202</v>
      </c>
      <c r="B575" s="49" t="s">
        <v>2271</v>
      </c>
      <c r="C575" s="50" t="s">
        <v>730</v>
      </c>
      <c r="D575" s="49" t="s">
        <v>731</v>
      </c>
      <c r="E575" s="51"/>
      <c r="G575" s="47"/>
    </row>
    <row r="576" spans="1:7" ht="12.5" x14ac:dyDescent="0.25">
      <c r="A576" s="48">
        <v>43203</v>
      </c>
      <c r="B576" s="49" t="s">
        <v>2299</v>
      </c>
      <c r="C576" s="50" t="s">
        <v>336</v>
      </c>
      <c r="D576" s="49" t="s">
        <v>337</v>
      </c>
      <c r="E576" s="51"/>
      <c r="G576" s="47"/>
    </row>
    <row r="577" spans="1:7" ht="12.5" x14ac:dyDescent="0.25">
      <c r="A577" s="48">
        <v>44100</v>
      </c>
      <c r="B577" s="49" t="s">
        <v>1211</v>
      </c>
      <c r="C577" s="50" t="s">
        <v>1164</v>
      </c>
      <c r="D577" s="49" t="s">
        <v>1165</v>
      </c>
      <c r="E577" s="51"/>
      <c r="G577" s="47"/>
    </row>
    <row r="578" spans="1:7" ht="12.5" x14ac:dyDescent="0.25">
      <c r="A578" s="48">
        <v>44101</v>
      </c>
      <c r="B578" s="49" t="s">
        <v>2270</v>
      </c>
      <c r="C578" s="50" t="s">
        <v>1212</v>
      </c>
      <c r="D578" s="49" t="s">
        <v>1213</v>
      </c>
      <c r="E578" s="51"/>
      <c r="G578" s="47"/>
    </row>
    <row r="579" spans="1:7" ht="12.5" x14ac:dyDescent="0.25">
      <c r="A579" s="48">
        <v>44101</v>
      </c>
      <c r="B579" s="49" t="s">
        <v>2270</v>
      </c>
      <c r="C579" s="50" t="s">
        <v>944</v>
      </c>
      <c r="D579" s="49" t="s">
        <v>945</v>
      </c>
      <c r="E579" s="51"/>
      <c r="G579" s="47"/>
    </row>
    <row r="580" spans="1:7" ht="12.5" x14ac:dyDescent="0.25">
      <c r="A580" s="48">
        <v>44101</v>
      </c>
      <c r="B580" s="49" t="s">
        <v>2270</v>
      </c>
      <c r="C580" s="50" t="s">
        <v>1214</v>
      </c>
      <c r="D580" s="49" t="s">
        <v>1215</v>
      </c>
      <c r="E580" s="51"/>
      <c r="G580" s="47"/>
    </row>
    <row r="581" spans="1:7" ht="12.5" x14ac:dyDescent="0.25">
      <c r="A581" s="48">
        <v>44200</v>
      </c>
      <c r="B581" s="49" t="s">
        <v>2269</v>
      </c>
      <c r="C581" s="50" t="s">
        <v>1189</v>
      </c>
      <c r="D581" s="49" t="s">
        <v>1190</v>
      </c>
      <c r="E581" s="51"/>
      <c r="G581" s="47"/>
    </row>
    <row r="582" spans="1:7" ht="12.5" x14ac:dyDescent="0.25">
      <c r="A582" s="48">
        <v>44200</v>
      </c>
      <c r="B582" s="49" t="s">
        <v>2269</v>
      </c>
      <c r="C582" s="50" t="s">
        <v>1191</v>
      </c>
      <c r="D582" s="49" t="s">
        <v>1192</v>
      </c>
      <c r="E582" s="51"/>
      <c r="G582" s="47"/>
    </row>
    <row r="583" spans="1:7" ht="12.5" x14ac:dyDescent="0.25">
      <c r="A583" s="48">
        <v>44200</v>
      </c>
      <c r="B583" s="49" t="s">
        <v>2269</v>
      </c>
      <c r="C583" s="50" t="s">
        <v>1193</v>
      </c>
      <c r="D583" s="49" t="s">
        <v>1194</v>
      </c>
      <c r="E583" s="51"/>
      <c r="G583" s="47"/>
    </row>
    <row r="584" spans="1:7" ht="12.5" x14ac:dyDescent="0.25">
      <c r="A584" s="48">
        <v>44200</v>
      </c>
      <c r="B584" s="49" t="s">
        <v>2269</v>
      </c>
      <c r="C584" s="50" t="s">
        <v>1195</v>
      </c>
      <c r="D584" s="49" t="s">
        <v>1196</v>
      </c>
      <c r="E584" s="51"/>
      <c r="G584" s="47"/>
    </row>
    <row r="585" spans="1:7" ht="12.5" x14ac:dyDescent="0.25">
      <c r="A585" s="48">
        <v>44200</v>
      </c>
      <c r="B585" s="49" t="s">
        <v>2269</v>
      </c>
      <c r="C585" s="50" t="s">
        <v>1197</v>
      </c>
      <c r="D585" s="49" t="s">
        <v>1198</v>
      </c>
      <c r="E585" s="51"/>
      <c r="G585" s="47"/>
    </row>
    <row r="586" spans="1:7" ht="12.5" x14ac:dyDescent="0.25">
      <c r="A586" s="48">
        <v>44200</v>
      </c>
      <c r="B586" s="49" t="s">
        <v>2269</v>
      </c>
      <c r="C586" s="50" t="s">
        <v>1199</v>
      </c>
      <c r="D586" s="49" t="s">
        <v>1200</v>
      </c>
      <c r="E586" s="51"/>
      <c r="G586" s="47"/>
    </row>
    <row r="587" spans="1:7" ht="12.5" x14ac:dyDescent="0.25">
      <c r="A587" s="48">
        <v>44200</v>
      </c>
      <c r="B587" s="49" t="s">
        <v>2269</v>
      </c>
      <c r="C587" s="50" t="s">
        <v>1201</v>
      </c>
      <c r="D587" s="49" t="s">
        <v>1202</v>
      </c>
      <c r="E587" s="51"/>
      <c r="G587" s="47"/>
    </row>
    <row r="588" spans="1:7" ht="12.5" x14ac:dyDescent="0.25">
      <c r="A588" s="48">
        <v>44200</v>
      </c>
      <c r="B588" s="49" t="s">
        <v>2269</v>
      </c>
      <c r="C588" s="50" t="s">
        <v>1203</v>
      </c>
      <c r="D588" s="49" t="s">
        <v>1204</v>
      </c>
      <c r="E588" s="51"/>
      <c r="G588" s="47"/>
    </row>
    <row r="589" spans="1:7" ht="12.5" x14ac:dyDescent="0.25">
      <c r="A589" s="48">
        <v>44200</v>
      </c>
      <c r="B589" s="49" t="s">
        <v>2269</v>
      </c>
      <c r="C589" s="50" t="s">
        <v>1205</v>
      </c>
      <c r="D589" s="49" t="s">
        <v>1206</v>
      </c>
      <c r="E589" s="51"/>
      <c r="G589" s="47"/>
    </row>
    <row r="590" spans="1:7" ht="12.5" x14ac:dyDescent="0.25">
      <c r="A590" s="48">
        <v>44200</v>
      </c>
      <c r="B590" s="49" t="s">
        <v>2269</v>
      </c>
      <c r="C590" s="50" t="s">
        <v>1207</v>
      </c>
      <c r="D590" s="49" t="s">
        <v>1208</v>
      </c>
      <c r="E590" s="51"/>
      <c r="G590" s="47"/>
    </row>
    <row r="591" spans="1:7" ht="12.5" x14ac:dyDescent="0.25">
      <c r="A591" s="48">
        <v>44200</v>
      </c>
      <c r="B591" s="49" t="s">
        <v>2269</v>
      </c>
      <c r="C591" s="50" t="s">
        <v>1209</v>
      </c>
      <c r="D591" s="49" t="s">
        <v>1210</v>
      </c>
      <c r="E591" s="51"/>
      <c r="G591" s="47"/>
    </row>
    <row r="592" spans="1:7" ht="12.5" x14ac:dyDescent="0.25">
      <c r="A592" s="48">
        <v>50010</v>
      </c>
      <c r="B592" s="49" t="s">
        <v>205</v>
      </c>
      <c r="C592" s="50" t="s">
        <v>105</v>
      </c>
      <c r="D592" s="49" t="s">
        <v>106</v>
      </c>
      <c r="E592" s="51"/>
      <c r="G592" s="47"/>
    </row>
    <row r="593" spans="1:7" ht="12.5" x14ac:dyDescent="0.25">
      <c r="A593" s="48">
        <v>50011</v>
      </c>
      <c r="B593" s="49" t="s">
        <v>206</v>
      </c>
      <c r="C593" s="50" t="s">
        <v>105</v>
      </c>
      <c r="D593" s="49" t="s">
        <v>106</v>
      </c>
      <c r="E593" s="51"/>
      <c r="G593" s="47"/>
    </row>
    <row r="594" spans="1:7" ht="12.5" x14ac:dyDescent="0.25">
      <c r="A594" s="48">
        <v>50012</v>
      </c>
      <c r="B594" s="49" t="s">
        <v>207</v>
      </c>
      <c r="C594" s="50" t="s">
        <v>208</v>
      </c>
      <c r="D594" s="49" t="s">
        <v>209</v>
      </c>
      <c r="E594" s="51"/>
      <c r="G594" s="47"/>
    </row>
    <row r="595" spans="1:7" ht="12.5" x14ac:dyDescent="0.25">
      <c r="A595" s="48">
        <v>50012</v>
      </c>
      <c r="B595" s="49" t="s">
        <v>207</v>
      </c>
      <c r="C595" s="50" t="s">
        <v>210</v>
      </c>
      <c r="D595" s="49" t="s">
        <v>211</v>
      </c>
      <c r="E595" s="51"/>
      <c r="G595" s="47"/>
    </row>
    <row r="596" spans="1:7" ht="12.5" x14ac:dyDescent="0.25">
      <c r="A596" s="48">
        <v>51100</v>
      </c>
      <c r="B596" s="49" t="s">
        <v>1241</v>
      </c>
      <c r="C596" s="50" t="s">
        <v>1242</v>
      </c>
      <c r="D596" s="49" t="s">
        <v>1243</v>
      </c>
      <c r="E596" s="51"/>
      <c r="G596" s="47"/>
    </row>
    <row r="597" spans="1:7" ht="12.5" x14ac:dyDescent="0.25">
      <c r="A597" s="48">
        <v>51101</v>
      </c>
      <c r="B597" s="49" t="s">
        <v>2272</v>
      </c>
      <c r="C597" s="50" t="s">
        <v>1244</v>
      </c>
      <c r="D597" s="49" t="s">
        <v>1245</v>
      </c>
      <c r="E597" s="51"/>
      <c r="G597" s="47"/>
    </row>
    <row r="598" spans="1:7" ht="12.5" x14ac:dyDescent="0.25">
      <c r="A598" s="48">
        <v>51101</v>
      </c>
      <c r="B598" s="49" t="s">
        <v>2272</v>
      </c>
      <c r="C598" s="50" t="s">
        <v>1246</v>
      </c>
      <c r="D598" s="49" t="s">
        <v>1247</v>
      </c>
      <c r="E598" s="51"/>
      <c r="G598" s="47"/>
    </row>
    <row r="599" spans="1:7" ht="12.5" x14ac:dyDescent="0.25">
      <c r="A599" s="48">
        <v>51102</v>
      </c>
      <c r="B599" s="49" t="s">
        <v>1248</v>
      </c>
      <c r="C599" s="50" t="s">
        <v>1249</v>
      </c>
      <c r="D599" s="49" t="s">
        <v>1248</v>
      </c>
      <c r="E599" s="51"/>
      <c r="G599" s="47"/>
    </row>
    <row r="600" spans="1:7" ht="12.5" x14ac:dyDescent="0.25">
      <c r="A600" s="48">
        <v>51110</v>
      </c>
      <c r="B600" s="49" t="s">
        <v>1254</v>
      </c>
      <c r="C600" s="50" t="s">
        <v>1255</v>
      </c>
      <c r="D600" s="49" t="s">
        <v>1254</v>
      </c>
      <c r="E600" s="51"/>
      <c r="G600" s="47"/>
    </row>
    <row r="601" spans="1:7" ht="12.5" x14ac:dyDescent="0.25">
      <c r="A601" s="48">
        <v>51111</v>
      </c>
      <c r="B601" s="49" t="s">
        <v>2273</v>
      </c>
      <c r="C601" s="50" t="s">
        <v>291</v>
      </c>
      <c r="D601" s="49" t="s">
        <v>292</v>
      </c>
      <c r="E601" s="51"/>
      <c r="G601" s="47"/>
    </row>
    <row r="602" spans="1:7" ht="12.5" x14ac:dyDescent="0.25">
      <c r="A602" s="48">
        <v>51111</v>
      </c>
      <c r="B602" s="49" t="s">
        <v>2273</v>
      </c>
      <c r="C602" s="50" t="s">
        <v>1250</v>
      </c>
      <c r="D602" s="49" t="s">
        <v>1251</v>
      </c>
      <c r="E602" s="51"/>
      <c r="G602" s="47"/>
    </row>
    <row r="603" spans="1:7" ht="12.5" x14ac:dyDescent="0.25">
      <c r="A603" s="48">
        <v>51111</v>
      </c>
      <c r="B603" s="49" t="s">
        <v>2273</v>
      </c>
      <c r="C603" s="50" t="s">
        <v>1252</v>
      </c>
      <c r="D603" s="49" t="s">
        <v>1253</v>
      </c>
      <c r="E603" s="51"/>
      <c r="G603" s="47"/>
    </row>
    <row r="604" spans="1:7" ht="12.5" x14ac:dyDescent="0.25">
      <c r="A604" s="48">
        <v>51113</v>
      </c>
      <c r="B604" s="49" t="s">
        <v>1256</v>
      </c>
      <c r="C604" s="50" t="s">
        <v>1257</v>
      </c>
      <c r="D604" s="49" t="s">
        <v>1258</v>
      </c>
      <c r="E604" s="51"/>
      <c r="G604" s="47"/>
    </row>
    <row r="605" spans="1:7" ht="12.5" x14ac:dyDescent="0.25">
      <c r="A605" s="48">
        <v>51114</v>
      </c>
      <c r="B605" s="49" t="s">
        <v>1259</v>
      </c>
      <c r="C605" s="50" t="s">
        <v>1260</v>
      </c>
      <c r="D605" s="49" t="s">
        <v>1261</v>
      </c>
      <c r="E605" s="51"/>
      <c r="G605" s="47"/>
    </row>
    <row r="606" spans="1:7" ht="12.5" x14ac:dyDescent="0.25">
      <c r="A606" s="48">
        <v>51120</v>
      </c>
      <c r="B606" s="49" t="s">
        <v>1262</v>
      </c>
      <c r="C606" s="50" t="s">
        <v>159</v>
      </c>
      <c r="D606" s="49" t="s">
        <v>160</v>
      </c>
      <c r="E606" s="51"/>
      <c r="G606" s="47"/>
    </row>
    <row r="607" spans="1:7" ht="12.5" x14ac:dyDescent="0.25">
      <c r="A607" s="48">
        <v>51120</v>
      </c>
      <c r="B607" s="49" t="s">
        <v>1262</v>
      </c>
      <c r="C607" s="50" t="s">
        <v>1263</v>
      </c>
      <c r="D607" s="49" t="s">
        <v>1264</v>
      </c>
      <c r="E607" s="51"/>
      <c r="G607" s="47"/>
    </row>
    <row r="608" spans="1:7" ht="12.5" x14ac:dyDescent="0.25">
      <c r="A608" s="48">
        <v>51120</v>
      </c>
      <c r="B608" s="49" t="s">
        <v>1262</v>
      </c>
      <c r="C608" s="50" t="s">
        <v>1265</v>
      </c>
      <c r="D608" s="49" t="s">
        <v>1266</v>
      </c>
      <c r="E608" s="51"/>
      <c r="G608" s="47"/>
    </row>
    <row r="609" spans="1:7" ht="12.5" x14ac:dyDescent="0.25">
      <c r="A609" s="48">
        <v>51120</v>
      </c>
      <c r="B609" s="49" t="s">
        <v>1262</v>
      </c>
      <c r="C609" s="50" t="s">
        <v>1267</v>
      </c>
      <c r="D609" s="49" t="s">
        <v>1268</v>
      </c>
      <c r="E609" s="51"/>
      <c r="G609" s="47"/>
    </row>
    <row r="610" spans="1:7" ht="12.5" x14ac:dyDescent="0.25">
      <c r="A610" s="48">
        <v>51120</v>
      </c>
      <c r="B610" s="49" t="s">
        <v>1262</v>
      </c>
      <c r="C610" s="50" t="s">
        <v>1319</v>
      </c>
      <c r="D610" s="49" t="s">
        <v>1320</v>
      </c>
      <c r="E610" s="51"/>
      <c r="G610" s="47"/>
    </row>
    <row r="611" spans="1:7" ht="12.5" x14ac:dyDescent="0.25">
      <c r="A611" s="48">
        <v>51120</v>
      </c>
      <c r="B611" s="49" t="s">
        <v>1262</v>
      </c>
      <c r="C611" s="50" t="s">
        <v>1313</v>
      </c>
      <c r="D611" s="49" t="s">
        <v>1314</v>
      </c>
      <c r="E611" s="51"/>
      <c r="G611" s="47"/>
    </row>
    <row r="612" spans="1:7" ht="12.5" x14ac:dyDescent="0.25">
      <c r="A612" s="48">
        <v>51120</v>
      </c>
      <c r="B612" s="49" t="s">
        <v>1262</v>
      </c>
      <c r="C612" s="50" t="s">
        <v>1321</v>
      </c>
      <c r="D612" s="49" t="s">
        <v>1322</v>
      </c>
      <c r="E612" s="51"/>
      <c r="G612" s="47"/>
    </row>
    <row r="613" spans="1:7" ht="12.5" x14ac:dyDescent="0.25">
      <c r="A613" s="48">
        <v>51120</v>
      </c>
      <c r="B613" s="49" t="s">
        <v>1262</v>
      </c>
      <c r="C613" s="50" t="s">
        <v>1323</v>
      </c>
      <c r="D613" s="49" t="s">
        <v>1324</v>
      </c>
      <c r="E613" s="51"/>
      <c r="G613" s="47"/>
    </row>
    <row r="614" spans="1:7" ht="12.5" x14ac:dyDescent="0.25">
      <c r="A614" s="48">
        <v>51121</v>
      </c>
      <c r="B614" s="49" t="s">
        <v>1269</v>
      </c>
      <c r="C614" s="50" t="s">
        <v>1270</v>
      </c>
      <c r="D614" s="49" t="s">
        <v>1271</v>
      </c>
      <c r="E614" s="51"/>
      <c r="G614" s="47"/>
    </row>
    <row r="615" spans="1:7" ht="12.5" x14ac:dyDescent="0.25">
      <c r="A615" s="48">
        <v>51122</v>
      </c>
      <c r="B615" s="49" t="s">
        <v>1272</v>
      </c>
      <c r="C615" s="50" t="s">
        <v>1273</v>
      </c>
      <c r="D615" s="49" t="s">
        <v>1274</v>
      </c>
      <c r="E615" s="51"/>
      <c r="G615" s="47"/>
    </row>
    <row r="616" spans="1:7" ht="12.5" x14ac:dyDescent="0.25">
      <c r="A616" s="48">
        <v>52100</v>
      </c>
      <c r="B616" s="49" t="s">
        <v>1284</v>
      </c>
      <c r="C616" s="50" t="s">
        <v>1285</v>
      </c>
      <c r="D616" s="49" t="s">
        <v>1286</v>
      </c>
      <c r="E616" s="51"/>
      <c r="G616" s="47"/>
    </row>
    <row r="617" spans="1:7" ht="12.5" x14ac:dyDescent="0.25">
      <c r="A617" s="48">
        <v>52110</v>
      </c>
      <c r="B617" s="49" t="s">
        <v>1291</v>
      </c>
      <c r="C617" s="50" t="s">
        <v>1292</v>
      </c>
      <c r="D617" s="49" t="s">
        <v>1293</v>
      </c>
      <c r="E617" s="51"/>
      <c r="G617" s="47"/>
    </row>
    <row r="618" spans="1:7" ht="12.5" x14ac:dyDescent="0.25">
      <c r="A618" s="48">
        <v>52111</v>
      </c>
      <c r="B618" s="49" t="s">
        <v>1294</v>
      </c>
      <c r="C618" s="50" t="s">
        <v>1295</v>
      </c>
      <c r="D618" s="49" t="s">
        <v>1296</v>
      </c>
      <c r="E618" s="51"/>
      <c r="G618" s="47"/>
    </row>
    <row r="619" spans="1:7" ht="12.5" x14ac:dyDescent="0.25">
      <c r="A619" s="48">
        <v>52111</v>
      </c>
      <c r="B619" s="49" t="s">
        <v>1294</v>
      </c>
      <c r="C619" s="50" t="s">
        <v>1297</v>
      </c>
      <c r="D619" s="49" t="s">
        <v>1298</v>
      </c>
      <c r="E619" s="51"/>
      <c r="G619" s="47"/>
    </row>
    <row r="620" spans="1:7" ht="12.5" x14ac:dyDescent="0.25">
      <c r="A620" s="48">
        <v>52111</v>
      </c>
      <c r="B620" s="49" t="s">
        <v>1294</v>
      </c>
      <c r="C620" s="50" t="s">
        <v>1299</v>
      </c>
      <c r="D620" s="49" t="s">
        <v>1300</v>
      </c>
      <c r="E620" s="51"/>
      <c r="G620" s="47"/>
    </row>
    <row r="621" spans="1:7" ht="12.5" x14ac:dyDescent="0.25">
      <c r="A621" s="48">
        <v>52112</v>
      </c>
      <c r="B621" s="49" t="s">
        <v>1301</v>
      </c>
      <c r="C621" s="50" t="s">
        <v>1302</v>
      </c>
      <c r="D621" s="49" t="s">
        <v>1303</v>
      </c>
      <c r="E621" s="51"/>
      <c r="G621" s="47"/>
    </row>
    <row r="622" spans="1:7" ht="12.5" x14ac:dyDescent="0.25">
      <c r="A622" s="48">
        <v>52113</v>
      </c>
      <c r="B622" s="49" t="s">
        <v>1304</v>
      </c>
      <c r="C622" s="50" t="s">
        <v>1305</v>
      </c>
      <c r="D622" s="49" t="s">
        <v>1306</v>
      </c>
      <c r="E622" s="51"/>
      <c r="G622" s="47"/>
    </row>
    <row r="623" spans="1:7" ht="12.5" x14ac:dyDescent="0.25">
      <c r="A623" s="48">
        <v>52113</v>
      </c>
      <c r="B623" s="49" t="s">
        <v>1304</v>
      </c>
      <c r="C623" s="50" t="s">
        <v>1307</v>
      </c>
      <c r="D623" s="49" t="s">
        <v>1308</v>
      </c>
      <c r="E623" s="51"/>
      <c r="G623" s="47"/>
    </row>
    <row r="624" spans="1:7" ht="12.5" x14ac:dyDescent="0.25">
      <c r="A624" s="48">
        <v>52114</v>
      </c>
      <c r="B624" s="49" t="s">
        <v>1325</v>
      </c>
      <c r="C624" s="50" t="s">
        <v>1326</v>
      </c>
      <c r="D624" s="49" t="s">
        <v>1327</v>
      </c>
      <c r="E624" s="51"/>
      <c r="G624" s="47"/>
    </row>
    <row r="625" spans="1:7" ht="12.5" x14ac:dyDescent="0.25">
      <c r="A625" s="48">
        <v>52114</v>
      </c>
      <c r="B625" s="49" t="s">
        <v>1325</v>
      </c>
      <c r="C625" s="50" t="s">
        <v>1257</v>
      </c>
      <c r="D625" s="49" t="s">
        <v>1258</v>
      </c>
      <c r="E625" s="51"/>
      <c r="G625" s="47"/>
    </row>
    <row r="626" spans="1:7" ht="12.5" x14ac:dyDescent="0.25">
      <c r="A626" s="48">
        <v>52114</v>
      </c>
      <c r="B626" s="49" t="s">
        <v>1325</v>
      </c>
      <c r="C626" s="50" t="s">
        <v>1328</v>
      </c>
      <c r="D626" s="49" t="s">
        <v>1329</v>
      </c>
      <c r="E626" s="51"/>
      <c r="G626" s="47"/>
    </row>
    <row r="627" spans="1:7" ht="12.5" x14ac:dyDescent="0.25">
      <c r="A627" s="48">
        <v>52119</v>
      </c>
      <c r="B627" s="49" t="s">
        <v>2276</v>
      </c>
      <c r="C627" s="50" t="s">
        <v>1309</v>
      </c>
      <c r="D627" s="49" t="s">
        <v>1310</v>
      </c>
      <c r="E627" s="51"/>
      <c r="G627" s="47"/>
    </row>
    <row r="628" spans="1:7" ht="12.5" x14ac:dyDescent="0.25">
      <c r="A628" s="48">
        <v>52119</v>
      </c>
      <c r="B628" s="49" t="s">
        <v>2276</v>
      </c>
      <c r="C628" s="50" t="s">
        <v>1263</v>
      </c>
      <c r="D628" s="49" t="s">
        <v>1264</v>
      </c>
      <c r="E628" s="51"/>
      <c r="G628" s="47"/>
    </row>
    <row r="629" spans="1:7" ht="12.5" x14ac:dyDescent="0.25">
      <c r="A629" s="48">
        <v>52119</v>
      </c>
      <c r="B629" s="49" t="s">
        <v>2276</v>
      </c>
      <c r="C629" s="50" t="s">
        <v>1311</v>
      </c>
      <c r="D629" s="49" t="s">
        <v>1312</v>
      </c>
      <c r="E629" s="51"/>
      <c r="G629" s="47"/>
    </row>
    <row r="630" spans="1:7" ht="12.5" x14ac:dyDescent="0.25">
      <c r="A630" s="48">
        <v>52119</v>
      </c>
      <c r="B630" s="49" t="s">
        <v>2276</v>
      </c>
      <c r="C630" s="50" t="s">
        <v>1313</v>
      </c>
      <c r="D630" s="49" t="s">
        <v>1314</v>
      </c>
      <c r="E630" s="51"/>
      <c r="G630" s="47"/>
    </row>
    <row r="631" spans="1:7" ht="12.5" x14ac:dyDescent="0.25">
      <c r="A631" s="48">
        <v>52119</v>
      </c>
      <c r="B631" s="49" t="s">
        <v>2276</v>
      </c>
      <c r="C631" s="50" t="s">
        <v>1315</v>
      </c>
      <c r="D631" s="49" t="s">
        <v>1316</v>
      </c>
      <c r="E631" s="51"/>
      <c r="G631" s="47"/>
    </row>
    <row r="632" spans="1:7" ht="12.5" x14ac:dyDescent="0.25">
      <c r="A632" s="48">
        <v>52119</v>
      </c>
      <c r="B632" s="49" t="s">
        <v>2276</v>
      </c>
      <c r="C632" s="50" t="s">
        <v>1317</v>
      </c>
      <c r="D632" s="49" t="s">
        <v>1318</v>
      </c>
      <c r="E632" s="51"/>
      <c r="G632" s="47"/>
    </row>
    <row r="633" spans="1:7" ht="12.5" x14ac:dyDescent="0.25">
      <c r="A633" s="48">
        <v>52120</v>
      </c>
      <c r="B633" s="49" t="s">
        <v>1334</v>
      </c>
      <c r="C633" s="50" t="s">
        <v>1335</v>
      </c>
      <c r="D633" s="49" t="s">
        <v>1336</v>
      </c>
      <c r="E633" s="51"/>
      <c r="G633" s="47"/>
    </row>
    <row r="634" spans="1:7" ht="12.5" x14ac:dyDescent="0.25">
      <c r="A634" s="48">
        <v>52120</v>
      </c>
      <c r="B634" s="49" t="s">
        <v>1334</v>
      </c>
      <c r="C634" s="50" t="s">
        <v>1282</v>
      </c>
      <c r="D634" s="49" t="s">
        <v>1283</v>
      </c>
      <c r="E634" s="51"/>
      <c r="G634" s="47"/>
    </row>
    <row r="635" spans="1:7" ht="12.5" x14ac:dyDescent="0.25">
      <c r="A635" s="48">
        <v>52120</v>
      </c>
      <c r="B635" s="49" t="s">
        <v>1334</v>
      </c>
      <c r="C635" s="50" t="s">
        <v>1295</v>
      </c>
      <c r="D635" s="49" t="s">
        <v>1296</v>
      </c>
      <c r="E635" s="51"/>
      <c r="G635" s="47"/>
    </row>
    <row r="636" spans="1:7" ht="12.5" x14ac:dyDescent="0.25">
      <c r="A636" s="48">
        <v>52120</v>
      </c>
      <c r="B636" s="49" t="s">
        <v>1334</v>
      </c>
      <c r="C636" s="50" t="s">
        <v>1337</v>
      </c>
      <c r="D636" s="49" t="s">
        <v>1338</v>
      </c>
      <c r="E636" s="51"/>
      <c r="G636" s="47"/>
    </row>
    <row r="637" spans="1:7" ht="12.5" x14ac:dyDescent="0.25">
      <c r="A637" s="48">
        <v>52120</v>
      </c>
      <c r="B637" s="49" t="s">
        <v>1334</v>
      </c>
      <c r="C637" s="50" t="s">
        <v>1297</v>
      </c>
      <c r="D637" s="49" t="s">
        <v>1298</v>
      </c>
      <c r="E637" s="51"/>
      <c r="G637" s="47"/>
    </row>
    <row r="638" spans="1:7" ht="12.5" x14ac:dyDescent="0.25">
      <c r="A638" s="48">
        <v>52121</v>
      </c>
      <c r="B638" s="49" t="s">
        <v>1339</v>
      </c>
      <c r="C638" s="50" t="s">
        <v>159</v>
      </c>
      <c r="D638" s="49" t="s">
        <v>160</v>
      </c>
      <c r="E638" s="51"/>
      <c r="G638" s="47"/>
    </row>
    <row r="639" spans="1:7" ht="12.5" x14ac:dyDescent="0.25">
      <c r="A639" s="48">
        <v>52121</v>
      </c>
      <c r="B639" s="49" t="s">
        <v>1339</v>
      </c>
      <c r="C639" s="50" t="s">
        <v>1340</v>
      </c>
      <c r="D639" s="49" t="s">
        <v>1341</v>
      </c>
      <c r="E639" s="51"/>
      <c r="G639" s="47"/>
    </row>
    <row r="640" spans="1:7" ht="12.5" x14ac:dyDescent="0.25">
      <c r="A640" s="48">
        <v>53100</v>
      </c>
      <c r="B640" s="49" t="s">
        <v>2275</v>
      </c>
      <c r="C640" s="50" t="s">
        <v>1246</v>
      </c>
      <c r="D640" s="49" t="s">
        <v>1247</v>
      </c>
      <c r="E640" s="51"/>
      <c r="G640" s="47"/>
    </row>
    <row r="641" spans="1:7" ht="12.5" x14ac:dyDescent="0.25">
      <c r="A641" s="48">
        <v>53100</v>
      </c>
      <c r="B641" s="49" t="s">
        <v>2275</v>
      </c>
      <c r="C641" s="50" t="s">
        <v>1287</v>
      </c>
      <c r="D641" s="49" t="s">
        <v>1288</v>
      </c>
      <c r="E641" s="51"/>
      <c r="G641" s="47"/>
    </row>
    <row r="642" spans="1:7" ht="12.5" x14ac:dyDescent="0.25">
      <c r="A642" s="48">
        <v>53110</v>
      </c>
      <c r="B642" s="49" t="s">
        <v>1289</v>
      </c>
      <c r="C642" s="50" t="s">
        <v>1290</v>
      </c>
      <c r="D642" s="49" t="s">
        <v>1289</v>
      </c>
      <c r="E642" s="51"/>
      <c r="G642" s="47"/>
    </row>
    <row r="643" spans="1:7" ht="12.5" x14ac:dyDescent="0.25">
      <c r="A643" s="48">
        <v>53120</v>
      </c>
      <c r="B643" s="49" t="s">
        <v>1275</v>
      </c>
      <c r="C643" s="50" t="s">
        <v>1276</v>
      </c>
      <c r="D643" s="49" t="s">
        <v>1275</v>
      </c>
      <c r="E643" s="51"/>
      <c r="G643" s="47"/>
    </row>
    <row r="644" spans="1:7" ht="12.5" x14ac:dyDescent="0.25">
      <c r="A644" s="48">
        <v>53121</v>
      </c>
      <c r="B644" s="49" t="s">
        <v>2274</v>
      </c>
      <c r="C644" s="50" t="s">
        <v>1277</v>
      </c>
      <c r="D644" s="49" t="s">
        <v>1278</v>
      </c>
      <c r="E644" s="51"/>
      <c r="G644" s="47"/>
    </row>
    <row r="645" spans="1:7" ht="12.5" x14ac:dyDescent="0.25">
      <c r="A645" s="48">
        <v>53121</v>
      </c>
      <c r="B645" s="49" t="s">
        <v>2274</v>
      </c>
      <c r="C645" s="50" t="s">
        <v>1279</v>
      </c>
      <c r="D645" s="49" t="s">
        <v>1280</v>
      </c>
      <c r="E645" s="51"/>
      <c r="G645" s="47"/>
    </row>
    <row r="646" spans="1:7" ht="12.5" x14ac:dyDescent="0.25">
      <c r="A646" s="48">
        <v>53121</v>
      </c>
      <c r="B646" s="49" t="s">
        <v>2274</v>
      </c>
      <c r="C646" s="50" t="s">
        <v>1330</v>
      </c>
      <c r="D646" s="49" t="s">
        <v>1331</v>
      </c>
      <c r="E646" s="51"/>
      <c r="G646" s="47"/>
    </row>
    <row r="647" spans="1:7" ht="12.5" x14ac:dyDescent="0.25">
      <c r="A647" s="48">
        <v>53121</v>
      </c>
      <c r="B647" s="49" t="s">
        <v>2274</v>
      </c>
      <c r="C647" s="50" t="s">
        <v>1279</v>
      </c>
      <c r="D647" s="49" t="s">
        <v>1280</v>
      </c>
      <c r="E647" s="51"/>
      <c r="G647" s="47"/>
    </row>
    <row r="648" spans="1:7" ht="12.5" x14ac:dyDescent="0.25">
      <c r="A648" s="48">
        <v>53121</v>
      </c>
      <c r="B648" s="49" t="s">
        <v>2274</v>
      </c>
      <c r="C648" s="50" t="s">
        <v>1332</v>
      </c>
      <c r="D648" s="49" t="s">
        <v>1333</v>
      </c>
      <c r="E648" s="51"/>
      <c r="G648" s="47"/>
    </row>
    <row r="649" spans="1:7" ht="12.5" x14ac:dyDescent="0.25">
      <c r="A649" s="48">
        <v>53122</v>
      </c>
      <c r="B649" s="49" t="s">
        <v>1281</v>
      </c>
      <c r="C649" s="50" t="s">
        <v>1282</v>
      </c>
      <c r="D649" s="49" t="s">
        <v>1283</v>
      </c>
      <c r="E649" s="51"/>
      <c r="G649" s="47"/>
    </row>
    <row r="650" spans="1:7" ht="12.5" x14ac:dyDescent="0.25">
      <c r="A650" s="48">
        <v>53123</v>
      </c>
      <c r="B650" s="49" t="s">
        <v>1342</v>
      </c>
      <c r="C650" s="50" t="s">
        <v>710</v>
      </c>
      <c r="D650" s="49" t="s">
        <v>711</v>
      </c>
      <c r="E650" s="51"/>
      <c r="G650" s="47"/>
    </row>
    <row r="651" spans="1:7" ht="12.5" x14ac:dyDescent="0.25">
      <c r="A651" s="48">
        <v>53123</v>
      </c>
      <c r="B651" s="49" t="s">
        <v>1342</v>
      </c>
      <c r="C651" s="50" t="s">
        <v>1343</v>
      </c>
      <c r="D651" s="49" t="s">
        <v>1344</v>
      </c>
      <c r="E651" s="51"/>
      <c r="G651" s="47"/>
    </row>
    <row r="652" spans="1:7" ht="12.5" x14ac:dyDescent="0.25">
      <c r="A652" s="48">
        <v>53123</v>
      </c>
      <c r="B652" s="49" t="s">
        <v>1342</v>
      </c>
      <c r="C652" s="50" t="s">
        <v>1345</v>
      </c>
      <c r="D652" s="49" t="s">
        <v>1346</v>
      </c>
      <c r="E652" s="51"/>
      <c r="G652" s="47"/>
    </row>
    <row r="653" spans="1:7" ht="12.5" x14ac:dyDescent="0.25">
      <c r="A653" s="48">
        <v>53123</v>
      </c>
      <c r="B653" s="49" t="s">
        <v>1342</v>
      </c>
      <c r="C653" s="50" t="s">
        <v>1309</v>
      </c>
      <c r="D653" s="49" t="s">
        <v>1310</v>
      </c>
      <c r="E653" s="51"/>
      <c r="G653" s="47"/>
    </row>
    <row r="654" spans="1:7" ht="12.5" x14ac:dyDescent="0.25">
      <c r="A654" s="48">
        <v>53123</v>
      </c>
      <c r="B654" s="49" t="s">
        <v>1342</v>
      </c>
      <c r="C654" s="50" t="s">
        <v>1347</v>
      </c>
      <c r="D654" s="49" t="s">
        <v>1348</v>
      </c>
      <c r="E654" s="51"/>
      <c r="G654" s="47"/>
    </row>
    <row r="655" spans="1:7" ht="12.5" x14ac:dyDescent="0.25">
      <c r="A655" s="48">
        <v>53124</v>
      </c>
      <c r="B655" s="49" t="s">
        <v>1349</v>
      </c>
      <c r="C655" s="50" t="s">
        <v>1350</v>
      </c>
      <c r="D655" s="49" t="s">
        <v>1351</v>
      </c>
      <c r="E655" s="51"/>
      <c r="G655" s="47"/>
    </row>
    <row r="656" spans="1:7" ht="12.5" x14ac:dyDescent="0.25">
      <c r="A656" s="48">
        <v>53124</v>
      </c>
      <c r="B656" s="49" t="s">
        <v>1349</v>
      </c>
      <c r="C656" s="50" t="s">
        <v>1282</v>
      </c>
      <c r="D656" s="49" t="s">
        <v>1283</v>
      </c>
      <c r="E656" s="51"/>
      <c r="G656" s="47"/>
    </row>
    <row r="657" spans="1:7" ht="12.5" x14ac:dyDescent="0.25">
      <c r="A657" s="48">
        <v>53124</v>
      </c>
      <c r="B657" s="49" t="s">
        <v>1349</v>
      </c>
      <c r="C657" s="50" t="s">
        <v>1352</v>
      </c>
      <c r="D657" s="49" t="s">
        <v>1353</v>
      </c>
      <c r="E657" s="51"/>
      <c r="G657" s="47"/>
    </row>
    <row r="658" spans="1:7" ht="12.5" x14ac:dyDescent="0.25">
      <c r="A658" s="48">
        <v>53124</v>
      </c>
      <c r="B658" s="49" t="s">
        <v>1349</v>
      </c>
      <c r="C658" s="50" t="s">
        <v>1354</v>
      </c>
      <c r="D658" s="49" t="s">
        <v>1355</v>
      </c>
      <c r="E658" s="51"/>
      <c r="G658" s="47"/>
    </row>
    <row r="659" spans="1:7" ht="12.5" x14ac:dyDescent="0.25">
      <c r="A659" s="48">
        <v>53125</v>
      </c>
      <c r="B659" s="49" t="s">
        <v>1356</v>
      </c>
      <c r="C659" s="50" t="s">
        <v>1357</v>
      </c>
      <c r="D659" s="49" t="s">
        <v>1358</v>
      </c>
      <c r="E659" s="51"/>
      <c r="G659" s="47"/>
    </row>
    <row r="660" spans="1:7" ht="12.5" x14ac:dyDescent="0.25">
      <c r="A660" s="48">
        <v>53200</v>
      </c>
      <c r="B660" s="49" t="s">
        <v>1359</v>
      </c>
      <c r="C660" s="50" t="s">
        <v>1360</v>
      </c>
      <c r="D660" s="49" t="s">
        <v>1361</v>
      </c>
      <c r="E660" s="51"/>
      <c r="G660" s="47"/>
    </row>
    <row r="661" spans="1:7" ht="12.5" x14ac:dyDescent="0.25">
      <c r="A661" s="48">
        <v>53200</v>
      </c>
      <c r="B661" s="49" t="s">
        <v>1359</v>
      </c>
      <c r="C661" s="50" t="s">
        <v>1279</v>
      </c>
      <c r="D661" s="49" t="s">
        <v>1280</v>
      </c>
      <c r="E661" s="51"/>
      <c r="G661" s="47"/>
    </row>
    <row r="662" spans="1:7" ht="12.5" x14ac:dyDescent="0.25">
      <c r="A662" s="48">
        <v>53201</v>
      </c>
      <c r="B662" s="49" t="s">
        <v>1362</v>
      </c>
      <c r="C662" s="50" t="s">
        <v>1363</v>
      </c>
      <c r="D662" s="49" t="s">
        <v>1364</v>
      </c>
      <c r="E662" s="51"/>
      <c r="G662" s="47"/>
    </row>
    <row r="663" spans="1:7" ht="12.5" x14ac:dyDescent="0.25">
      <c r="A663" s="48">
        <v>53202</v>
      </c>
      <c r="B663" s="49" t="s">
        <v>1365</v>
      </c>
      <c r="C663" s="50" t="s">
        <v>1366</v>
      </c>
      <c r="D663" s="49" t="s">
        <v>1367</v>
      </c>
      <c r="E663" s="51"/>
      <c r="G663" s="47"/>
    </row>
    <row r="664" spans="1:7" ht="12.5" x14ac:dyDescent="0.25">
      <c r="A664" s="48">
        <v>54100</v>
      </c>
      <c r="B664" s="49" t="s">
        <v>1368</v>
      </c>
      <c r="C664" s="50" t="s">
        <v>1369</v>
      </c>
      <c r="D664" s="49" t="s">
        <v>1370</v>
      </c>
      <c r="E664" s="51"/>
      <c r="G664" s="47"/>
    </row>
    <row r="665" spans="1:7" ht="12.5" x14ac:dyDescent="0.25">
      <c r="A665" s="48">
        <v>54100</v>
      </c>
      <c r="B665" s="49" t="s">
        <v>1368</v>
      </c>
      <c r="C665" s="50" t="s">
        <v>1371</v>
      </c>
      <c r="D665" s="49" t="s">
        <v>1372</v>
      </c>
      <c r="E665" s="51"/>
      <c r="G665" s="47"/>
    </row>
    <row r="666" spans="1:7" ht="12.5" x14ac:dyDescent="0.25">
      <c r="A666" s="48">
        <v>54100</v>
      </c>
      <c r="B666" s="49" t="s">
        <v>1368</v>
      </c>
      <c r="C666" s="50" t="s">
        <v>1133</v>
      </c>
      <c r="D666" s="49" t="s">
        <v>1134</v>
      </c>
      <c r="E666" s="51"/>
      <c r="G666" s="47"/>
    </row>
    <row r="667" spans="1:7" ht="12.5" x14ac:dyDescent="0.25">
      <c r="A667" s="48">
        <v>60010</v>
      </c>
      <c r="B667" s="49" t="s">
        <v>212</v>
      </c>
      <c r="C667" s="50" t="s">
        <v>213</v>
      </c>
      <c r="D667" s="49" t="s">
        <v>214</v>
      </c>
      <c r="E667" s="51"/>
      <c r="G667" s="47"/>
    </row>
    <row r="668" spans="1:7" ht="12.5" x14ac:dyDescent="0.25">
      <c r="A668" s="48">
        <v>60020</v>
      </c>
      <c r="B668" s="49" t="s">
        <v>215</v>
      </c>
      <c r="C668" s="50" t="s">
        <v>105</v>
      </c>
      <c r="D668" s="49" t="s">
        <v>106</v>
      </c>
      <c r="E668" s="51"/>
      <c r="G668" s="47"/>
    </row>
    <row r="669" spans="1:7" ht="12.5" x14ac:dyDescent="0.25">
      <c r="A669" s="48">
        <v>60020</v>
      </c>
      <c r="B669" s="49" t="s">
        <v>215</v>
      </c>
      <c r="C669" s="50" t="s">
        <v>213</v>
      </c>
      <c r="D669" s="49" t="s">
        <v>214</v>
      </c>
      <c r="E669" s="51"/>
      <c r="G669" s="47"/>
    </row>
    <row r="670" spans="1:7" ht="12.5" x14ac:dyDescent="0.25">
      <c r="A670" s="48">
        <v>60020</v>
      </c>
      <c r="B670" s="49" t="s">
        <v>215</v>
      </c>
      <c r="C670" s="50" t="s">
        <v>216</v>
      </c>
      <c r="D670" s="49" t="s">
        <v>217</v>
      </c>
      <c r="E670" s="51"/>
      <c r="G670" s="47"/>
    </row>
    <row r="671" spans="1:7" ht="12.5" x14ac:dyDescent="0.25">
      <c r="A671" s="48">
        <v>60030</v>
      </c>
      <c r="B671" s="49" t="s">
        <v>218</v>
      </c>
      <c r="C671" s="50" t="s">
        <v>219</v>
      </c>
      <c r="D671" s="49" t="s">
        <v>220</v>
      </c>
      <c r="E671" s="51"/>
      <c r="G671" s="47"/>
    </row>
    <row r="672" spans="1:7" ht="12.5" x14ac:dyDescent="0.25">
      <c r="A672" s="48">
        <v>60031</v>
      </c>
      <c r="B672" s="49" t="s">
        <v>221</v>
      </c>
      <c r="C672" s="50" t="s">
        <v>210</v>
      </c>
      <c r="D672" s="49" t="s">
        <v>211</v>
      </c>
      <c r="E672" s="51"/>
      <c r="G672" s="47"/>
    </row>
    <row r="673" spans="1:7" ht="12.5" x14ac:dyDescent="0.25">
      <c r="A673" s="48">
        <v>60031</v>
      </c>
      <c r="B673" s="49" t="s">
        <v>221</v>
      </c>
      <c r="C673" s="50" t="s">
        <v>222</v>
      </c>
      <c r="D673" s="49" t="s">
        <v>223</v>
      </c>
      <c r="E673" s="51"/>
      <c r="G673" s="47"/>
    </row>
    <row r="674" spans="1:7" ht="12.5" x14ac:dyDescent="0.25">
      <c r="A674" s="48">
        <v>60031</v>
      </c>
      <c r="B674" s="49" t="s">
        <v>221</v>
      </c>
      <c r="C674" s="50" t="s">
        <v>107</v>
      </c>
      <c r="D674" s="49" t="s">
        <v>108</v>
      </c>
      <c r="E674" s="51"/>
      <c r="G674" s="47"/>
    </row>
    <row r="675" spans="1:7" ht="12.5" x14ac:dyDescent="0.25">
      <c r="A675" s="48">
        <v>60031</v>
      </c>
      <c r="B675" s="49" t="s">
        <v>221</v>
      </c>
      <c r="C675" s="50" t="s">
        <v>224</v>
      </c>
      <c r="D675" s="49" t="s">
        <v>225</v>
      </c>
      <c r="E675" s="51"/>
      <c r="G675" s="47"/>
    </row>
    <row r="676" spans="1:7" ht="12.5" x14ac:dyDescent="0.25">
      <c r="A676" s="48">
        <v>60040</v>
      </c>
      <c r="B676" s="49" t="s">
        <v>2235</v>
      </c>
      <c r="C676" s="50" t="s">
        <v>226</v>
      </c>
      <c r="D676" s="49" t="s">
        <v>227</v>
      </c>
      <c r="E676" s="51"/>
      <c r="G676" s="47"/>
    </row>
    <row r="677" spans="1:7" ht="12.5" x14ac:dyDescent="0.25">
      <c r="A677" s="48">
        <v>62010</v>
      </c>
      <c r="B677" s="49" t="s">
        <v>1373</v>
      </c>
      <c r="C677" s="50" t="s">
        <v>216</v>
      </c>
      <c r="D677" s="49" t="s">
        <v>217</v>
      </c>
      <c r="E677" s="51"/>
      <c r="G677" s="47"/>
    </row>
    <row r="678" spans="1:7" ht="12.5" x14ac:dyDescent="0.25">
      <c r="A678" s="48">
        <v>62010</v>
      </c>
      <c r="B678" s="49" t="s">
        <v>1373</v>
      </c>
      <c r="C678" s="50" t="s">
        <v>1374</v>
      </c>
      <c r="D678" s="49" t="s">
        <v>1375</v>
      </c>
      <c r="E678" s="51"/>
      <c r="G678" s="47"/>
    </row>
    <row r="679" spans="1:7" ht="12.5" x14ac:dyDescent="0.25">
      <c r="A679" s="48">
        <v>62020</v>
      </c>
      <c r="B679" s="49" t="s">
        <v>1397</v>
      </c>
      <c r="C679" s="50" t="s">
        <v>1398</v>
      </c>
      <c r="D679" s="49" t="s">
        <v>1399</v>
      </c>
      <c r="E679" s="51"/>
      <c r="G679" s="47"/>
    </row>
    <row r="680" spans="1:7" ht="12.5" x14ac:dyDescent="0.25">
      <c r="A680" s="48">
        <v>62021</v>
      </c>
      <c r="B680" s="49" t="s">
        <v>1400</v>
      </c>
      <c r="C680" s="50" t="s">
        <v>1401</v>
      </c>
      <c r="D680" s="49" t="s">
        <v>1402</v>
      </c>
      <c r="E680" s="51"/>
      <c r="G680" s="47"/>
    </row>
    <row r="681" spans="1:7" ht="12.5" x14ac:dyDescent="0.25">
      <c r="A681" s="48">
        <v>62022</v>
      </c>
      <c r="B681" s="49" t="s">
        <v>1403</v>
      </c>
      <c r="C681" s="50" t="s">
        <v>1404</v>
      </c>
      <c r="D681" s="49" t="s">
        <v>1405</v>
      </c>
      <c r="E681" s="51"/>
      <c r="G681" s="47"/>
    </row>
    <row r="682" spans="1:7" ht="12.5" x14ac:dyDescent="0.25">
      <c r="A682" s="48">
        <v>62022</v>
      </c>
      <c r="B682" s="49" t="s">
        <v>1403</v>
      </c>
      <c r="C682" s="50" t="s">
        <v>1162</v>
      </c>
      <c r="D682" s="49" t="s">
        <v>1163</v>
      </c>
      <c r="E682" s="51"/>
      <c r="G682" s="47"/>
    </row>
    <row r="683" spans="1:7" ht="12.5" x14ac:dyDescent="0.25">
      <c r="A683" s="48">
        <v>62023</v>
      </c>
      <c r="B683" s="49" t="s">
        <v>1406</v>
      </c>
      <c r="C683" s="50" t="s">
        <v>296</v>
      </c>
      <c r="D683" s="49" t="s">
        <v>297</v>
      </c>
      <c r="E683" s="51"/>
      <c r="G683" s="47"/>
    </row>
    <row r="684" spans="1:7" ht="12.5" x14ac:dyDescent="0.25">
      <c r="A684" s="48">
        <v>62024</v>
      </c>
      <c r="B684" s="49" t="s">
        <v>1407</v>
      </c>
      <c r="C684" s="50" t="s">
        <v>1401</v>
      </c>
      <c r="D684" s="49" t="s">
        <v>1402</v>
      </c>
      <c r="E684" s="51"/>
      <c r="G684" s="47"/>
    </row>
    <row r="685" spans="1:7" ht="12.5" x14ac:dyDescent="0.25">
      <c r="A685" s="48">
        <v>62029</v>
      </c>
      <c r="B685" s="49" t="s">
        <v>1408</v>
      </c>
      <c r="C685" s="50" t="s">
        <v>1593</v>
      </c>
      <c r="D685" s="49" t="s">
        <v>1594</v>
      </c>
      <c r="E685" s="51"/>
      <c r="G685" s="47"/>
    </row>
    <row r="686" spans="1:7" ht="12.5" x14ac:dyDescent="0.25">
      <c r="A686" s="48">
        <v>62029</v>
      </c>
      <c r="B686" s="49" t="s">
        <v>1408</v>
      </c>
      <c r="C686" s="50" t="s">
        <v>1595</v>
      </c>
      <c r="D686" s="49" t="s">
        <v>1596</v>
      </c>
      <c r="E686" s="51"/>
      <c r="G686" s="47"/>
    </row>
    <row r="687" spans="1:7" ht="12.5" x14ac:dyDescent="0.25">
      <c r="A687" s="48">
        <v>62100</v>
      </c>
      <c r="B687" s="49" t="s">
        <v>1376</v>
      </c>
      <c r="C687" s="50" t="s">
        <v>1377</v>
      </c>
      <c r="D687" s="49" t="s">
        <v>1378</v>
      </c>
      <c r="E687" s="51"/>
      <c r="G687" s="47"/>
    </row>
    <row r="688" spans="1:7" ht="12.5" x14ac:dyDescent="0.25">
      <c r="A688" s="48">
        <v>62100</v>
      </c>
      <c r="B688" s="49" t="s">
        <v>1376</v>
      </c>
      <c r="C688" s="50" t="s">
        <v>1379</v>
      </c>
      <c r="D688" s="49" t="s">
        <v>1380</v>
      </c>
      <c r="E688" s="51"/>
      <c r="G688" s="47"/>
    </row>
    <row r="689" spans="1:7" ht="12.5" x14ac:dyDescent="0.25">
      <c r="A689" s="48">
        <v>62100</v>
      </c>
      <c r="B689" s="49" t="s">
        <v>1376</v>
      </c>
      <c r="C689" s="50" t="s">
        <v>1381</v>
      </c>
      <c r="D689" s="49" t="s">
        <v>1382</v>
      </c>
      <c r="E689" s="51"/>
      <c r="G689" s="47"/>
    </row>
    <row r="690" spans="1:7" ht="12.5" x14ac:dyDescent="0.25">
      <c r="A690" s="48">
        <v>62101</v>
      </c>
      <c r="B690" s="49" t="s">
        <v>1383</v>
      </c>
      <c r="C690" s="50" t="s">
        <v>323</v>
      </c>
      <c r="D690" s="49" t="s">
        <v>324</v>
      </c>
      <c r="E690" s="51"/>
      <c r="G690" s="47"/>
    </row>
    <row r="691" spans="1:7" ht="12.5" x14ac:dyDescent="0.25">
      <c r="A691" s="48">
        <v>62101</v>
      </c>
      <c r="B691" s="49" t="s">
        <v>1383</v>
      </c>
      <c r="C691" s="50" t="s">
        <v>1384</v>
      </c>
      <c r="D691" s="49" t="s">
        <v>1385</v>
      </c>
      <c r="E691" s="51"/>
      <c r="G691" s="47"/>
    </row>
    <row r="692" spans="1:7" ht="12.5" x14ac:dyDescent="0.25">
      <c r="A692" s="48">
        <v>62200</v>
      </c>
      <c r="B692" s="49" t="s">
        <v>1413</v>
      </c>
      <c r="C692" s="50" t="s">
        <v>1414</v>
      </c>
      <c r="D692" s="49" t="s">
        <v>1415</v>
      </c>
      <c r="E692" s="51"/>
      <c r="G692" s="47"/>
    </row>
    <row r="693" spans="1:7" ht="12.5" x14ac:dyDescent="0.25">
      <c r="A693" s="48">
        <v>62201</v>
      </c>
      <c r="B693" s="49" t="s">
        <v>1451</v>
      </c>
      <c r="C693" s="50" t="s">
        <v>1452</v>
      </c>
      <c r="D693" s="49" t="s">
        <v>1453</v>
      </c>
      <c r="E693" s="51"/>
      <c r="G693" s="47"/>
    </row>
    <row r="694" spans="1:7" ht="12.5" x14ac:dyDescent="0.25">
      <c r="A694" s="48">
        <v>62201</v>
      </c>
      <c r="B694" s="49" t="s">
        <v>1451</v>
      </c>
      <c r="C694" s="50" t="s">
        <v>1454</v>
      </c>
      <c r="D694" s="49" t="s">
        <v>1455</v>
      </c>
      <c r="E694" s="51"/>
      <c r="G694" s="47"/>
    </row>
    <row r="695" spans="1:7" ht="12.5" x14ac:dyDescent="0.25">
      <c r="A695" s="48">
        <v>62201</v>
      </c>
      <c r="B695" s="49" t="s">
        <v>1451</v>
      </c>
      <c r="C695" s="50" t="s">
        <v>1456</v>
      </c>
      <c r="D695" s="49" t="s">
        <v>1457</v>
      </c>
      <c r="E695" s="51"/>
      <c r="G695" s="47"/>
    </row>
    <row r="696" spans="1:7" ht="12.5" x14ac:dyDescent="0.25">
      <c r="A696" s="48">
        <v>62202</v>
      </c>
      <c r="B696" s="49" t="s">
        <v>1444</v>
      </c>
      <c r="C696" s="50" t="s">
        <v>1445</v>
      </c>
      <c r="D696" s="49" t="s">
        <v>1446</v>
      </c>
      <c r="E696" s="51"/>
      <c r="G696" s="47"/>
    </row>
    <row r="697" spans="1:7" ht="12.5" x14ac:dyDescent="0.25">
      <c r="A697" s="48">
        <v>62202</v>
      </c>
      <c r="B697" s="49" t="s">
        <v>1444</v>
      </c>
      <c r="C697" s="50" t="s">
        <v>1447</v>
      </c>
      <c r="D697" s="49" t="s">
        <v>1448</v>
      </c>
      <c r="E697" s="51"/>
      <c r="G697" s="47"/>
    </row>
    <row r="698" spans="1:7" ht="12.5" x14ac:dyDescent="0.25">
      <c r="A698" s="48">
        <v>63100</v>
      </c>
      <c r="B698" s="49" t="s">
        <v>1386</v>
      </c>
      <c r="C698" s="50" t="s">
        <v>1377</v>
      </c>
      <c r="D698" s="49" t="s">
        <v>1378</v>
      </c>
      <c r="E698" s="51"/>
      <c r="G698" s="47"/>
    </row>
    <row r="699" spans="1:7" ht="12.5" x14ac:dyDescent="0.25">
      <c r="A699" s="48">
        <v>63100</v>
      </c>
      <c r="B699" s="49" t="s">
        <v>1386</v>
      </c>
      <c r="C699" s="50" t="s">
        <v>1387</v>
      </c>
      <c r="D699" s="49" t="s">
        <v>1388</v>
      </c>
      <c r="E699" s="51"/>
      <c r="G699" s="47"/>
    </row>
    <row r="700" spans="1:7" ht="12.5" x14ac:dyDescent="0.25">
      <c r="A700" s="48">
        <v>63101</v>
      </c>
      <c r="B700" s="49" t="s">
        <v>1389</v>
      </c>
      <c r="C700" s="50" t="s">
        <v>1377</v>
      </c>
      <c r="D700" s="49" t="s">
        <v>1378</v>
      </c>
      <c r="E700" s="51"/>
      <c r="G700" s="47"/>
    </row>
    <row r="701" spans="1:7" ht="12.5" x14ac:dyDescent="0.25">
      <c r="A701" s="48">
        <v>63101</v>
      </c>
      <c r="B701" s="49" t="s">
        <v>1389</v>
      </c>
      <c r="C701" s="50" t="s">
        <v>321</v>
      </c>
      <c r="D701" s="49" t="s">
        <v>322</v>
      </c>
      <c r="E701" s="51"/>
      <c r="G701" s="47"/>
    </row>
    <row r="702" spans="1:7" ht="12.5" x14ac:dyDescent="0.25">
      <c r="A702" s="48">
        <v>63102</v>
      </c>
      <c r="B702" s="49" t="s">
        <v>1390</v>
      </c>
      <c r="C702" s="50" t="s">
        <v>1391</v>
      </c>
      <c r="D702" s="49" t="s">
        <v>1392</v>
      </c>
      <c r="E702" s="51"/>
      <c r="G702" s="47"/>
    </row>
    <row r="703" spans="1:7" ht="12.5" x14ac:dyDescent="0.25">
      <c r="A703" s="48">
        <v>63102</v>
      </c>
      <c r="B703" s="49" t="s">
        <v>1390</v>
      </c>
      <c r="C703" s="50" t="s">
        <v>1393</v>
      </c>
      <c r="D703" s="49" t="s">
        <v>1394</v>
      </c>
      <c r="E703" s="51"/>
      <c r="G703" s="47"/>
    </row>
    <row r="704" spans="1:7" ht="12.5" x14ac:dyDescent="0.25">
      <c r="A704" s="48">
        <v>63102</v>
      </c>
      <c r="B704" s="49" t="s">
        <v>1390</v>
      </c>
      <c r="C704" s="50" t="s">
        <v>266</v>
      </c>
      <c r="D704" s="49" t="s">
        <v>267</v>
      </c>
      <c r="E704" s="51"/>
      <c r="G704" s="47"/>
    </row>
    <row r="705" spans="1:7" ht="12.5" x14ac:dyDescent="0.25">
      <c r="A705" s="48">
        <v>63102</v>
      </c>
      <c r="B705" s="49" t="s">
        <v>1390</v>
      </c>
      <c r="C705" s="50" t="s">
        <v>429</v>
      </c>
      <c r="D705" s="49" t="s">
        <v>430</v>
      </c>
      <c r="E705" s="51"/>
      <c r="G705" s="47"/>
    </row>
    <row r="706" spans="1:7" ht="12.5" x14ac:dyDescent="0.25">
      <c r="A706" s="48">
        <v>63102</v>
      </c>
      <c r="B706" s="49" t="s">
        <v>1390</v>
      </c>
      <c r="C706" s="50" t="s">
        <v>1395</v>
      </c>
      <c r="D706" s="49" t="s">
        <v>1396</v>
      </c>
      <c r="E706" s="51"/>
      <c r="G706" s="47"/>
    </row>
    <row r="707" spans="1:7" ht="12.5" x14ac:dyDescent="0.25">
      <c r="A707" s="48">
        <v>63200</v>
      </c>
      <c r="B707" s="49" t="s">
        <v>1416</v>
      </c>
      <c r="C707" s="50" t="s">
        <v>1417</v>
      </c>
      <c r="D707" s="49" t="s">
        <v>1418</v>
      </c>
      <c r="E707" s="51"/>
      <c r="G707" s="47"/>
    </row>
    <row r="708" spans="1:7" ht="12.5" x14ac:dyDescent="0.25">
      <c r="A708" s="48">
        <v>63200</v>
      </c>
      <c r="B708" s="49" t="s">
        <v>1416</v>
      </c>
      <c r="C708" s="50" t="s">
        <v>1419</v>
      </c>
      <c r="D708" s="49" t="s">
        <v>1420</v>
      </c>
      <c r="E708" s="51"/>
      <c r="G708" s="47"/>
    </row>
    <row r="709" spans="1:7" ht="12.5" x14ac:dyDescent="0.25">
      <c r="A709" s="48">
        <v>63200</v>
      </c>
      <c r="B709" s="49" t="s">
        <v>1416</v>
      </c>
      <c r="C709" s="50" t="s">
        <v>1421</v>
      </c>
      <c r="D709" s="49" t="s">
        <v>1422</v>
      </c>
      <c r="E709" s="51"/>
      <c r="G709" s="47"/>
    </row>
    <row r="710" spans="1:7" ht="12.5" x14ac:dyDescent="0.25">
      <c r="A710" s="48">
        <v>63200</v>
      </c>
      <c r="B710" s="49" t="s">
        <v>1416</v>
      </c>
      <c r="C710" s="50" t="s">
        <v>1423</v>
      </c>
      <c r="D710" s="49" t="s">
        <v>1424</v>
      </c>
      <c r="E710" s="51"/>
      <c r="G710" s="47"/>
    </row>
    <row r="711" spans="1:7" ht="12.5" x14ac:dyDescent="0.25">
      <c r="A711" s="48">
        <v>63200</v>
      </c>
      <c r="B711" s="49" t="s">
        <v>1416</v>
      </c>
      <c r="C711" s="50" t="s">
        <v>1425</v>
      </c>
      <c r="D711" s="49" t="s">
        <v>1426</v>
      </c>
      <c r="E711" s="51"/>
      <c r="G711" s="47"/>
    </row>
    <row r="712" spans="1:7" ht="12.5" x14ac:dyDescent="0.25">
      <c r="A712" s="48">
        <v>63201</v>
      </c>
      <c r="B712" s="49" t="s">
        <v>2277</v>
      </c>
      <c r="C712" s="50" t="s">
        <v>1427</v>
      </c>
      <c r="D712" s="49" t="s">
        <v>1428</v>
      </c>
      <c r="E712" s="51"/>
      <c r="G712" s="47"/>
    </row>
    <row r="713" spans="1:7" ht="12.5" x14ac:dyDescent="0.25">
      <c r="A713" s="48">
        <v>63201</v>
      </c>
      <c r="B713" s="49" t="s">
        <v>2277</v>
      </c>
      <c r="C713" s="50" t="s">
        <v>1429</v>
      </c>
      <c r="D713" s="49" t="s">
        <v>1430</v>
      </c>
      <c r="E713" s="51"/>
      <c r="G713" s="47"/>
    </row>
    <row r="714" spans="1:7" ht="12.5" x14ac:dyDescent="0.25">
      <c r="A714" s="48">
        <v>63202</v>
      </c>
      <c r="B714" s="49" t="s">
        <v>1431</v>
      </c>
      <c r="C714" s="50" t="s">
        <v>1432</v>
      </c>
      <c r="D714" s="49" t="s">
        <v>1431</v>
      </c>
      <c r="E714" s="51"/>
      <c r="G714" s="47"/>
    </row>
    <row r="715" spans="1:7" ht="12.5" x14ac:dyDescent="0.25">
      <c r="A715" s="48">
        <v>63210</v>
      </c>
      <c r="B715" s="49" t="s">
        <v>1433</v>
      </c>
      <c r="C715" s="50" t="s">
        <v>1434</v>
      </c>
      <c r="D715" s="49" t="s">
        <v>1435</v>
      </c>
      <c r="E715" s="51"/>
      <c r="G715" s="47"/>
    </row>
    <row r="716" spans="1:7" ht="12.5" x14ac:dyDescent="0.25">
      <c r="A716" s="48">
        <v>63210</v>
      </c>
      <c r="B716" s="49" t="s">
        <v>1433</v>
      </c>
      <c r="C716" s="50" t="s">
        <v>1436</v>
      </c>
      <c r="D716" s="49" t="s">
        <v>1437</v>
      </c>
      <c r="E716" s="51"/>
      <c r="G716" s="47"/>
    </row>
    <row r="717" spans="1:7" ht="12.5" x14ac:dyDescent="0.25">
      <c r="A717" s="48">
        <v>63211</v>
      </c>
      <c r="B717" s="49" t="s">
        <v>1529</v>
      </c>
      <c r="C717" s="50" t="s">
        <v>1337</v>
      </c>
      <c r="D717" s="49" t="s">
        <v>1338</v>
      </c>
      <c r="E717" s="51"/>
      <c r="G717" s="47"/>
    </row>
    <row r="718" spans="1:7" ht="12.5" x14ac:dyDescent="0.25">
      <c r="A718" s="48">
        <v>63211</v>
      </c>
      <c r="B718" s="49" t="s">
        <v>1529</v>
      </c>
      <c r="C718" s="50" t="s">
        <v>1436</v>
      </c>
      <c r="D718" s="49" t="s">
        <v>1437</v>
      </c>
      <c r="E718" s="51"/>
      <c r="G718" s="47"/>
    </row>
    <row r="719" spans="1:7" ht="12.5" x14ac:dyDescent="0.25">
      <c r="A719" s="48">
        <v>63211</v>
      </c>
      <c r="B719" s="49" t="s">
        <v>1529</v>
      </c>
      <c r="C719" s="50" t="s">
        <v>1530</v>
      </c>
      <c r="D719" s="49" t="s">
        <v>1531</v>
      </c>
      <c r="E719" s="51"/>
      <c r="G719" s="47"/>
    </row>
    <row r="720" spans="1:7" ht="12.5" x14ac:dyDescent="0.25">
      <c r="A720" s="48">
        <v>63211</v>
      </c>
      <c r="B720" s="49" t="s">
        <v>1529</v>
      </c>
      <c r="C720" s="50" t="s">
        <v>1532</v>
      </c>
      <c r="D720" s="49" t="s">
        <v>1533</v>
      </c>
      <c r="E720" s="51"/>
      <c r="G720" s="47"/>
    </row>
    <row r="721" spans="1:7" ht="12.5" x14ac:dyDescent="0.25">
      <c r="A721" s="48">
        <v>63211</v>
      </c>
      <c r="B721" s="49" t="s">
        <v>1529</v>
      </c>
      <c r="C721" s="50" t="s">
        <v>1534</v>
      </c>
      <c r="D721" s="49" t="s">
        <v>1535</v>
      </c>
      <c r="E721" s="51"/>
      <c r="G721" s="47"/>
    </row>
    <row r="722" spans="1:7" ht="12.5" x14ac:dyDescent="0.25">
      <c r="A722" s="48">
        <v>63220</v>
      </c>
      <c r="B722" s="49" t="s">
        <v>1441</v>
      </c>
      <c r="C722" s="50" t="s">
        <v>1442</v>
      </c>
      <c r="D722" s="49" t="s">
        <v>1443</v>
      </c>
      <c r="E722" s="51"/>
      <c r="G722" s="47"/>
    </row>
    <row r="723" spans="1:7" ht="12.5" x14ac:dyDescent="0.25">
      <c r="A723" s="48">
        <v>63221</v>
      </c>
      <c r="B723" s="49" t="s">
        <v>1449</v>
      </c>
      <c r="C723" s="50" t="s">
        <v>1450</v>
      </c>
      <c r="D723" s="49" t="s">
        <v>1449</v>
      </c>
      <c r="E723" s="51"/>
      <c r="G723" s="47"/>
    </row>
    <row r="724" spans="1:7" ht="12.5" x14ac:dyDescent="0.25">
      <c r="A724" s="48">
        <v>64100</v>
      </c>
      <c r="B724" s="49" t="s">
        <v>2278</v>
      </c>
      <c r="C724" s="50" t="s">
        <v>961</v>
      </c>
      <c r="D724" s="49" t="s">
        <v>962</v>
      </c>
      <c r="E724" s="51"/>
      <c r="G724" s="47"/>
    </row>
    <row r="725" spans="1:7" ht="12.5" x14ac:dyDescent="0.25">
      <c r="A725" s="48">
        <v>64100</v>
      </c>
      <c r="B725" s="49" t="s">
        <v>2278</v>
      </c>
      <c r="C725" s="50" t="s">
        <v>1465</v>
      </c>
      <c r="D725" s="49" t="s">
        <v>1466</v>
      </c>
      <c r="E725" s="51"/>
      <c r="G725" s="47"/>
    </row>
    <row r="726" spans="1:7" ht="12.5" x14ac:dyDescent="0.25">
      <c r="A726" s="48">
        <v>64100</v>
      </c>
      <c r="B726" s="49" t="s">
        <v>2278</v>
      </c>
      <c r="C726" s="50" t="s">
        <v>1467</v>
      </c>
      <c r="D726" s="49" t="s">
        <v>1468</v>
      </c>
      <c r="E726" s="51"/>
      <c r="G726" s="47"/>
    </row>
    <row r="727" spans="1:7" ht="12.5" x14ac:dyDescent="0.25">
      <c r="A727" s="48">
        <v>64101</v>
      </c>
      <c r="B727" s="49" t="s">
        <v>1458</v>
      </c>
      <c r="C727" s="50" t="s">
        <v>293</v>
      </c>
      <c r="D727" s="49" t="s">
        <v>294</v>
      </c>
      <c r="E727" s="51"/>
      <c r="G727" s="47"/>
    </row>
    <row r="728" spans="1:7" ht="12.5" x14ac:dyDescent="0.25">
      <c r="A728" s="48">
        <v>64101</v>
      </c>
      <c r="B728" s="49" t="s">
        <v>1458</v>
      </c>
      <c r="C728" s="50" t="s">
        <v>1459</v>
      </c>
      <c r="D728" s="49" t="s">
        <v>1460</v>
      </c>
      <c r="E728" s="51"/>
      <c r="G728" s="47"/>
    </row>
    <row r="729" spans="1:7" ht="12.5" x14ac:dyDescent="0.25">
      <c r="A729" s="48">
        <v>64101</v>
      </c>
      <c r="B729" s="49" t="s">
        <v>1458</v>
      </c>
      <c r="C729" s="50" t="s">
        <v>1461</v>
      </c>
      <c r="D729" s="49" t="s">
        <v>1462</v>
      </c>
      <c r="E729" s="51"/>
      <c r="G729" s="47"/>
    </row>
    <row r="730" spans="1:7" ht="12.5" x14ac:dyDescent="0.25">
      <c r="A730" s="48">
        <v>64101</v>
      </c>
      <c r="B730" s="49" t="s">
        <v>1458</v>
      </c>
      <c r="C730" s="50" t="s">
        <v>1463</v>
      </c>
      <c r="D730" s="49" t="s">
        <v>1464</v>
      </c>
      <c r="E730" s="51"/>
      <c r="G730" s="47"/>
    </row>
    <row r="731" spans="1:7" ht="12.5" x14ac:dyDescent="0.25">
      <c r="A731" s="48">
        <v>64200</v>
      </c>
      <c r="B731" s="49" t="s">
        <v>1438</v>
      </c>
      <c r="C731" s="50" t="s">
        <v>1439</v>
      </c>
      <c r="D731" s="49" t="s">
        <v>1440</v>
      </c>
      <c r="E731" s="51"/>
      <c r="G731" s="47"/>
    </row>
    <row r="732" spans="1:7" ht="12.5" x14ac:dyDescent="0.25">
      <c r="A732" s="48">
        <v>64201</v>
      </c>
      <c r="B732" s="49" t="s">
        <v>1528</v>
      </c>
      <c r="C732" s="50" t="s">
        <v>291</v>
      </c>
      <c r="D732" s="49" t="s">
        <v>292</v>
      </c>
      <c r="E732" s="51"/>
      <c r="G732" s="47"/>
    </row>
    <row r="733" spans="1:7" ht="12.5" x14ac:dyDescent="0.25">
      <c r="A733" s="48">
        <v>64201</v>
      </c>
      <c r="B733" s="49" t="s">
        <v>1528</v>
      </c>
      <c r="C733" s="50" t="s">
        <v>854</v>
      </c>
      <c r="D733" s="49" t="s">
        <v>855</v>
      </c>
      <c r="E733" s="51"/>
      <c r="G733" s="47"/>
    </row>
    <row r="734" spans="1:7" ht="12.5" x14ac:dyDescent="0.25">
      <c r="A734" s="48">
        <v>64300</v>
      </c>
      <c r="B734" s="49" t="s">
        <v>2232</v>
      </c>
      <c r="C734" s="50" t="s">
        <v>1469</v>
      </c>
      <c r="D734" s="49" t="s">
        <v>1470</v>
      </c>
      <c r="E734" s="51"/>
      <c r="G734" s="47"/>
    </row>
    <row r="735" spans="1:7" ht="12.5" x14ac:dyDescent="0.25">
      <c r="A735" s="48">
        <v>64301</v>
      </c>
      <c r="B735" s="49" t="s">
        <v>1471</v>
      </c>
      <c r="C735" s="50" t="s">
        <v>1472</v>
      </c>
      <c r="D735" s="49" t="s">
        <v>1471</v>
      </c>
      <c r="E735" s="51"/>
      <c r="G735" s="47"/>
    </row>
    <row r="736" spans="1:7" ht="12.5" x14ac:dyDescent="0.25">
      <c r="A736" s="48">
        <v>64310</v>
      </c>
      <c r="B736" s="49" t="s">
        <v>1478</v>
      </c>
      <c r="C736" s="50" t="s">
        <v>1479</v>
      </c>
      <c r="D736" s="49" t="s">
        <v>1480</v>
      </c>
      <c r="E736" s="51"/>
      <c r="G736" s="47"/>
    </row>
    <row r="737" spans="1:7" ht="12.5" x14ac:dyDescent="0.25">
      <c r="A737" s="48">
        <v>64311</v>
      </c>
      <c r="B737" s="49" t="s">
        <v>1481</v>
      </c>
      <c r="C737" s="50" t="s">
        <v>381</v>
      </c>
      <c r="D737" s="49" t="s">
        <v>382</v>
      </c>
      <c r="E737" s="51"/>
      <c r="G737" s="47"/>
    </row>
    <row r="738" spans="1:7" ht="12.5" x14ac:dyDescent="0.25">
      <c r="A738" s="48">
        <v>64311</v>
      </c>
      <c r="B738" s="49" t="s">
        <v>1481</v>
      </c>
      <c r="C738" s="50" t="s">
        <v>1482</v>
      </c>
      <c r="D738" s="49" t="s">
        <v>1483</v>
      </c>
      <c r="E738" s="51"/>
      <c r="G738" s="47"/>
    </row>
    <row r="739" spans="1:7" ht="12.5" x14ac:dyDescent="0.25">
      <c r="A739" s="48">
        <v>64311</v>
      </c>
      <c r="B739" s="49" t="s">
        <v>1481</v>
      </c>
      <c r="C739" s="50" t="s">
        <v>1484</v>
      </c>
      <c r="D739" s="49" t="s">
        <v>1485</v>
      </c>
      <c r="E739" s="51"/>
      <c r="G739" s="47"/>
    </row>
    <row r="740" spans="1:7" ht="12.5" x14ac:dyDescent="0.25">
      <c r="A740" s="48">
        <v>64312</v>
      </c>
      <c r="B740" s="49" t="s">
        <v>1486</v>
      </c>
      <c r="C740" s="50" t="s">
        <v>1487</v>
      </c>
      <c r="D740" s="49" t="s">
        <v>1488</v>
      </c>
      <c r="E740" s="51"/>
      <c r="G740" s="47"/>
    </row>
    <row r="741" spans="1:7" ht="12.5" x14ac:dyDescent="0.25">
      <c r="A741" s="48">
        <v>64312</v>
      </c>
      <c r="B741" s="49" t="s">
        <v>1486</v>
      </c>
      <c r="C741" s="50" t="s">
        <v>1489</v>
      </c>
      <c r="D741" s="49" t="s">
        <v>1490</v>
      </c>
      <c r="E741" s="51"/>
      <c r="G741" s="47"/>
    </row>
    <row r="742" spans="1:7" ht="12.5" x14ac:dyDescent="0.25">
      <c r="A742" s="48">
        <v>64313</v>
      </c>
      <c r="B742" s="49" t="s">
        <v>1491</v>
      </c>
      <c r="C742" s="50" t="s">
        <v>1487</v>
      </c>
      <c r="D742" s="49" t="s">
        <v>1488</v>
      </c>
      <c r="E742" s="51"/>
      <c r="G742" s="47"/>
    </row>
    <row r="743" spans="1:7" ht="12.5" x14ac:dyDescent="0.25">
      <c r="A743" s="48">
        <v>64313</v>
      </c>
      <c r="B743" s="49" t="s">
        <v>1491</v>
      </c>
      <c r="C743" s="50" t="s">
        <v>1489</v>
      </c>
      <c r="D743" s="49" t="s">
        <v>1490</v>
      </c>
      <c r="E743" s="51"/>
      <c r="G743" s="47"/>
    </row>
    <row r="744" spans="1:7" ht="12.5" x14ac:dyDescent="0.25">
      <c r="A744" s="48">
        <v>64314</v>
      </c>
      <c r="B744" s="49" t="s">
        <v>1492</v>
      </c>
      <c r="C744" s="50" t="s">
        <v>1493</v>
      </c>
      <c r="D744" s="49" t="s">
        <v>1494</v>
      </c>
      <c r="E744" s="51"/>
      <c r="G744" s="47"/>
    </row>
    <row r="745" spans="1:7" ht="12.5" x14ac:dyDescent="0.25">
      <c r="A745" s="48">
        <v>64314</v>
      </c>
      <c r="B745" s="49" t="s">
        <v>1492</v>
      </c>
      <c r="C745" s="50" t="s">
        <v>1495</v>
      </c>
      <c r="D745" s="49" t="s">
        <v>1496</v>
      </c>
      <c r="E745" s="51"/>
      <c r="G745" s="47"/>
    </row>
    <row r="746" spans="1:7" ht="12.5" x14ac:dyDescent="0.25">
      <c r="A746" s="48">
        <v>64320</v>
      </c>
      <c r="B746" s="49" t="s">
        <v>1497</v>
      </c>
      <c r="C746" s="50" t="s">
        <v>1287</v>
      </c>
      <c r="D746" s="49" t="s">
        <v>1288</v>
      </c>
      <c r="E746" s="51"/>
      <c r="G746" s="47"/>
    </row>
    <row r="747" spans="1:7" ht="12.5" x14ac:dyDescent="0.25">
      <c r="A747" s="48">
        <v>64320</v>
      </c>
      <c r="B747" s="49" t="s">
        <v>1497</v>
      </c>
      <c r="C747" s="50" t="s">
        <v>1498</v>
      </c>
      <c r="D747" s="49" t="s">
        <v>1499</v>
      </c>
      <c r="E747" s="51"/>
      <c r="G747" s="47"/>
    </row>
    <row r="748" spans="1:7" ht="12.5" x14ac:dyDescent="0.25">
      <c r="A748" s="48">
        <v>64321</v>
      </c>
      <c r="B748" s="49" t="s">
        <v>2279</v>
      </c>
      <c r="C748" s="50" t="s">
        <v>1501</v>
      </c>
      <c r="D748" s="49" t="s">
        <v>1502</v>
      </c>
      <c r="E748" s="51"/>
      <c r="G748" s="47"/>
    </row>
    <row r="749" spans="1:7" ht="12.5" x14ac:dyDescent="0.25">
      <c r="A749" s="48">
        <v>64321</v>
      </c>
      <c r="B749" s="49" t="s">
        <v>2279</v>
      </c>
      <c r="C749" s="50" t="s">
        <v>1503</v>
      </c>
      <c r="D749" s="49" t="s">
        <v>1504</v>
      </c>
      <c r="E749" s="51"/>
      <c r="G749" s="47"/>
    </row>
    <row r="750" spans="1:7" ht="12.5" x14ac:dyDescent="0.25">
      <c r="A750" s="48">
        <v>64321</v>
      </c>
      <c r="B750" s="49" t="s">
        <v>2279</v>
      </c>
      <c r="C750" s="50" t="s">
        <v>1505</v>
      </c>
      <c r="D750" s="49" t="s">
        <v>1506</v>
      </c>
      <c r="E750" s="51"/>
      <c r="G750" s="47"/>
    </row>
    <row r="751" spans="1:7" ht="12.5" x14ac:dyDescent="0.25">
      <c r="A751" s="48">
        <v>64321</v>
      </c>
      <c r="B751" s="49" t="s">
        <v>2279</v>
      </c>
      <c r="C751" s="50" t="s">
        <v>1507</v>
      </c>
      <c r="D751" s="49" t="s">
        <v>1508</v>
      </c>
      <c r="E751" s="51"/>
      <c r="G751" s="47"/>
    </row>
    <row r="752" spans="1:7" ht="12.5" x14ac:dyDescent="0.25">
      <c r="A752" s="48">
        <v>64322</v>
      </c>
      <c r="B752" s="49" t="s">
        <v>1500</v>
      </c>
      <c r="C752" s="50" t="s">
        <v>1498</v>
      </c>
      <c r="D752" s="49" t="s">
        <v>1499</v>
      </c>
      <c r="E752" s="51"/>
      <c r="G752" s="47"/>
    </row>
    <row r="753" spans="1:7" ht="12.5" x14ac:dyDescent="0.25">
      <c r="A753" s="48">
        <v>64322</v>
      </c>
      <c r="B753" s="49" t="s">
        <v>1500</v>
      </c>
      <c r="C753" s="50" t="s">
        <v>1287</v>
      </c>
      <c r="D753" s="49" t="s">
        <v>1288</v>
      </c>
      <c r="E753" s="51"/>
      <c r="G753" s="47"/>
    </row>
    <row r="754" spans="1:7" ht="12.5" x14ac:dyDescent="0.25">
      <c r="A754" s="48">
        <v>64400</v>
      </c>
      <c r="B754" s="49" t="s">
        <v>1520</v>
      </c>
      <c r="C754" s="50" t="s">
        <v>1521</v>
      </c>
      <c r="D754" s="49" t="s">
        <v>1522</v>
      </c>
      <c r="E754" s="51"/>
      <c r="G754" s="47"/>
    </row>
    <row r="755" spans="1:7" ht="12.5" x14ac:dyDescent="0.25">
      <c r="A755" s="48">
        <v>64401</v>
      </c>
      <c r="B755" s="49" t="s">
        <v>2243</v>
      </c>
      <c r="C755" s="50" t="s">
        <v>448</v>
      </c>
      <c r="D755" s="49" t="s">
        <v>449</v>
      </c>
      <c r="E755" s="51"/>
      <c r="G755" s="47"/>
    </row>
    <row r="756" spans="1:7" ht="12.5" x14ac:dyDescent="0.25">
      <c r="A756" s="48">
        <v>64401</v>
      </c>
      <c r="B756" s="49" t="s">
        <v>2243</v>
      </c>
      <c r="C756" s="50" t="s">
        <v>450</v>
      </c>
      <c r="D756" s="49" t="s">
        <v>451</v>
      </c>
      <c r="E756" s="51"/>
      <c r="G756" s="47"/>
    </row>
    <row r="757" spans="1:7" ht="12.5" x14ac:dyDescent="0.25">
      <c r="A757" s="48">
        <v>64401</v>
      </c>
      <c r="B757" s="49" t="s">
        <v>2243</v>
      </c>
      <c r="C757" s="50" t="s">
        <v>452</v>
      </c>
      <c r="D757" s="49" t="s">
        <v>453</v>
      </c>
      <c r="E757" s="51"/>
      <c r="G757" s="47"/>
    </row>
    <row r="758" spans="1:7" ht="12.5" x14ac:dyDescent="0.25">
      <c r="A758" s="48">
        <v>64409</v>
      </c>
      <c r="B758" s="49" t="s">
        <v>1523</v>
      </c>
      <c r="C758" s="50" t="s">
        <v>1524</v>
      </c>
      <c r="D758" s="49" t="s">
        <v>1525</v>
      </c>
      <c r="E758" s="51"/>
      <c r="G758" s="47"/>
    </row>
    <row r="759" spans="1:7" ht="12.5" x14ac:dyDescent="0.25">
      <c r="A759" s="48">
        <v>64409</v>
      </c>
      <c r="B759" s="49" t="s">
        <v>1523</v>
      </c>
      <c r="C759" s="50" t="s">
        <v>1526</v>
      </c>
      <c r="D759" s="49" t="s">
        <v>1527</v>
      </c>
      <c r="E759" s="51"/>
      <c r="G759" s="47"/>
    </row>
    <row r="760" spans="1:7" ht="12.5" x14ac:dyDescent="0.25">
      <c r="A760" s="48">
        <v>64410</v>
      </c>
      <c r="B760" s="49" t="s">
        <v>1509</v>
      </c>
      <c r="C760" s="50" t="s">
        <v>381</v>
      </c>
      <c r="D760" s="49" t="s">
        <v>382</v>
      </c>
      <c r="E760" s="51"/>
      <c r="G760" s="47"/>
    </row>
    <row r="761" spans="1:7" ht="12.5" x14ac:dyDescent="0.25">
      <c r="A761" s="48">
        <v>64410</v>
      </c>
      <c r="B761" s="49" t="s">
        <v>1509</v>
      </c>
      <c r="C761" s="50" t="s">
        <v>725</v>
      </c>
      <c r="D761" s="49" t="s">
        <v>726</v>
      </c>
      <c r="E761" s="51"/>
      <c r="G761" s="47"/>
    </row>
    <row r="762" spans="1:7" ht="12.5" x14ac:dyDescent="0.25">
      <c r="A762" s="48">
        <v>64410</v>
      </c>
      <c r="B762" s="49" t="s">
        <v>1509</v>
      </c>
      <c r="C762" s="50" t="s">
        <v>1510</v>
      </c>
      <c r="D762" s="49" t="s">
        <v>1511</v>
      </c>
      <c r="E762" s="51"/>
      <c r="G762" s="47"/>
    </row>
    <row r="763" spans="1:7" ht="12.5" x14ac:dyDescent="0.25">
      <c r="A763" s="48">
        <v>64410</v>
      </c>
      <c r="B763" s="49" t="s">
        <v>1509</v>
      </c>
      <c r="C763" s="50" t="s">
        <v>1512</v>
      </c>
      <c r="D763" s="49" t="s">
        <v>1513</v>
      </c>
      <c r="E763" s="51"/>
      <c r="G763" s="47"/>
    </row>
    <row r="764" spans="1:7" ht="12.5" x14ac:dyDescent="0.25">
      <c r="A764" s="48">
        <v>64410</v>
      </c>
      <c r="B764" s="49" t="s">
        <v>1509</v>
      </c>
      <c r="C764" s="50" t="s">
        <v>1514</v>
      </c>
      <c r="D764" s="49" t="s">
        <v>1515</v>
      </c>
      <c r="E764" s="51"/>
      <c r="G764" s="47"/>
    </row>
    <row r="765" spans="1:7" ht="12.5" x14ac:dyDescent="0.25">
      <c r="A765" s="48">
        <v>64410</v>
      </c>
      <c r="B765" s="49" t="s">
        <v>1509</v>
      </c>
      <c r="C765" s="50" t="s">
        <v>1516</v>
      </c>
      <c r="D765" s="49" t="s">
        <v>1517</v>
      </c>
      <c r="E765" s="51"/>
      <c r="G765" s="47"/>
    </row>
    <row r="766" spans="1:7" ht="12.5" x14ac:dyDescent="0.25">
      <c r="A766" s="48">
        <v>64410</v>
      </c>
      <c r="B766" s="49" t="s">
        <v>1509</v>
      </c>
      <c r="C766" s="50" t="s">
        <v>1518</v>
      </c>
      <c r="D766" s="49" t="s">
        <v>1519</v>
      </c>
      <c r="E766" s="51"/>
      <c r="G766" s="47"/>
    </row>
    <row r="767" spans="1:7" ht="12.5" x14ac:dyDescent="0.25">
      <c r="A767" s="48">
        <v>64410</v>
      </c>
      <c r="B767" s="49" t="s">
        <v>1509</v>
      </c>
      <c r="C767" s="50" t="s">
        <v>1226</v>
      </c>
      <c r="D767" s="49" t="s">
        <v>1227</v>
      </c>
      <c r="E767" s="51"/>
      <c r="G767" s="47"/>
    </row>
    <row r="768" spans="1:7" ht="12.5" x14ac:dyDescent="0.25">
      <c r="A768" s="48">
        <v>65100</v>
      </c>
      <c r="B768" s="49" t="s">
        <v>1543</v>
      </c>
      <c r="C768" s="50" t="s">
        <v>1544</v>
      </c>
      <c r="D768" s="49" t="s">
        <v>1543</v>
      </c>
      <c r="E768" s="51"/>
      <c r="G768" s="47"/>
    </row>
    <row r="769" spans="1:7" ht="12.5" x14ac:dyDescent="0.25">
      <c r="A769" s="48">
        <v>65100</v>
      </c>
      <c r="B769" s="49" t="s">
        <v>1543</v>
      </c>
      <c r="C769" s="50" t="s">
        <v>1545</v>
      </c>
      <c r="D769" s="49" t="s">
        <v>1546</v>
      </c>
      <c r="E769" s="51"/>
      <c r="G769" s="47"/>
    </row>
    <row r="770" spans="1:7" ht="12.5" x14ac:dyDescent="0.25">
      <c r="A770" s="48">
        <v>65101</v>
      </c>
      <c r="B770" s="49" t="s">
        <v>1547</v>
      </c>
      <c r="C770" s="50" t="s">
        <v>1548</v>
      </c>
      <c r="D770" s="49" t="s">
        <v>1549</v>
      </c>
      <c r="E770" s="51"/>
      <c r="G770" s="47"/>
    </row>
    <row r="771" spans="1:7" ht="12.5" x14ac:dyDescent="0.25">
      <c r="A771" s="48">
        <v>65102</v>
      </c>
      <c r="B771" s="49" t="s">
        <v>1550</v>
      </c>
      <c r="C771" s="50" t="s">
        <v>1551</v>
      </c>
      <c r="D771" s="49" t="s">
        <v>1552</v>
      </c>
      <c r="E771" s="51"/>
      <c r="G771" s="47"/>
    </row>
    <row r="772" spans="1:7" ht="12.5" x14ac:dyDescent="0.25">
      <c r="A772" s="48">
        <v>65102</v>
      </c>
      <c r="B772" s="49" t="s">
        <v>1550</v>
      </c>
      <c r="C772" s="50" t="s">
        <v>467</v>
      </c>
      <c r="D772" s="49" t="s">
        <v>468</v>
      </c>
      <c r="E772" s="51"/>
      <c r="G772" s="47"/>
    </row>
    <row r="773" spans="1:7" ht="12.5" x14ac:dyDescent="0.25">
      <c r="A773" s="48">
        <v>65109</v>
      </c>
      <c r="B773" s="49" t="s">
        <v>1553</v>
      </c>
      <c r="C773" s="50" t="s">
        <v>1554</v>
      </c>
      <c r="D773" s="49" t="s">
        <v>1555</v>
      </c>
      <c r="E773" s="51"/>
      <c r="G773" s="47"/>
    </row>
    <row r="774" spans="1:7" ht="12.5" x14ac:dyDescent="0.25">
      <c r="A774" s="48">
        <v>65109</v>
      </c>
      <c r="B774" s="49" t="s">
        <v>1553</v>
      </c>
      <c r="C774" s="50" t="s">
        <v>1556</v>
      </c>
      <c r="D774" s="49" t="s">
        <v>1557</v>
      </c>
      <c r="E774" s="51"/>
      <c r="G774" s="47"/>
    </row>
    <row r="775" spans="1:7" ht="12.5" x14ac:dyDescent="0.25">
      <c r="A775" s="48">
        <v>65109</v>
      </c>
      <c r="B775" s="49" t="s">
        <v>1553</v>
      </c>
      <c r="C775" s="50" t="s">
        <v>457</v>
      </c>
      <c r="D775" s="49" t="s">
        <v>458</v>
      </c>
      <c r="E775" s="51"/>
      <c r="G775" s="47"/>
    </row>
    <row r="776" spans="1:7" ht="12.5" x14ac:dyDescent="0.25">
      <c r="A776" s="48">
        <v>65109</v>
      </c>
      <c r="B776" s="49" t="s">
        <v>1553</v>
      </c>
      <c r="C776" s="50" t="s">
        <v>1463</v>
      </c>
      <c r="D776" s="49" t="s">
        <v>1464</v>
      </c>
      <c r="E776" s="51"/>
      <c r="G776" s="47"/>
    </row>
    <row r="777" spans="1:7" ht="12.5" x14ac:dyDescent="0.25">
      <c r="A777" s="48">
        <v>65200</v>
      </c>
      <c r="B777" s="49" t="s">
        <v>1473</v>
      </c>
      <c r="C777" s="50" t="s">
        <v>1474</v>
      </c>
      <c r="D777" s="49" t="s">
        <v>1475</v>
      </c>
      <c r="E777" s="51"/>
      <c r="G777" s="47"/>
    </row>
    <row r="778" spans="1:7" ht="12.5" x14ac:dyDescent="0.25">
      <c r="A778" s="48">
        <v>65200</v>
      </c>
      <c r="B778" s="49" t="s">
        <v>1473</v>
      </c>
      <c r="C778" s="50" t="s">
        <v>1476</v>
      </c>
      <c r="D778" s="49" t="s">
        <v>1477</v>
      </c>
      <c r="E778" s="51"/>
      <c r="G778" s="47"/>
    </row>
    <row r="779" spans="1:7" ht="12.5" x14ac:dyDescent="0.25">
      <c r="A779" s="48">
        <v>65201</v>
      </c>
      <c r="B779" s="49" t="s">
        <v>1558</v>
      </c>
      <c r="C779" s="50" t="s">
        <v>1559</v>
      </c>
      <c r="D779" s="49" t="s">
        <v>1560</v>
      </c>
      <c r="E779" s="51"/>
      <c r="G779" s="47"/>
    </row>
    <row r="780" spans="1:7" ht="12.5" x14ac:dyDescent="0.25">
      <c r="A780" s="48">
        <v>65201</v>
      </c>
      <c r="B780" s="49" t="s">
        <v>1558</v>
      </c>
      <c r="C780" s="50" t="s">
        <v>1561</v>
      </c>
      <c r="D780" s="49" t="s">
        <v>1562</v>
      </c>
      <c r="E780" s="51"/>
      <c r="G780" s="47"/>
    </row>
    <row r="781" spans="1:7" ht="12.5" x14ac:dyDescent="0.25">
      <c r="A781" s="48">
        <v>65201</v>
      </c>
      <c r="B781" s="49" t="s">
        <v>1558</v>
      </c>
      <c r="C781" s="50" t="s">
        <v>1563</v>
      </c>
      <c r="D781" s="49" t="s">
        <v>1564</v>
      </c>
      <c r="E781" s="51"/>
      <c r="G781" s="47"/>
    </row>
    <row r="782" spans="1:7" ht="12.5" x14ac:dyDescent="0.25">
      <c r="A782" s="48">
        <v>65201</v>
      </c>
      <c r="B782" s="49" t="s">
        <v>1558</v>
      </c>
      <c r="C782" s="50" t="s">
        <v>1565</v>
      </c>
      <c r="D782" s="49" t="s">
        <v>1566</v>
      </c>
      <c r="E782" s="51"/>
      <c r="G782" s="47"/>
    </row>
    <row r="783" spans="1:7" ht="12.5" x14ac:dyDescent="0.25">
      <c r="A783" s="48">
        <v>65201</v>
      </c>
      <c r="B783" s="49" t="s">
        <v>1558</v>
      </c>
      <c r="C783" s="50" t="s">
        <v>1567</v>
      </c>
      <c r="D783" s="49" t="s">
        <v>1568</v>
      </c>
      <c r="E783" s="51"/>
      <c r="G783" s="47"/>
    </row>
    <row r="784" spans="1:7" ht="12.5" x14ac:dyDescent="0.25">
      <c r="A784" s="48">
        <v>65201</v>
      </c>
      <c r="B784" s="49" t="s">
        <v>1558</v>
      </c>
      <c r="C784" s="50" t="s">
        <v>1569</v>
      </c>
      <c r="D784" s="49" t="s">
        <v>1570</v>
      </c>
      <c r="E784" s="51"/>
      <c r="G784" s="47"/>
    </row>
    <row r="785" spans="1:7" ht="12.5" x14ac:dyDescent="0.25">
      <c r="A785" s="48">
        <v>65210</v>
      </c>
      <c r="B785" s="49" t="s">
        <v>1571</v>
      </c>
      <c r="C785" s="50" t="s">
        <v>1572</v>
      </c>
      <c r="D785" s="49" t="s">
        <v>1573</v>
      </c>
      <c r="E785" s="51"/>
      <c r="G785" s="47"/>
    </row>
    <row r="786" spans="1:7" ht="12.5" x14ac:dyDescent="0.25">
      <c r="A786" s="48">
        <v>65210</v>
      </c>
      <c r="B786" s="49" t="s">
        <v>1571</v>
      </c>
      <c r="C786" s="50" t="s">
        <v>1574</v>
      </c>
      <c r="D786" s="49" t="s">
        <v>1575</v>
      </c>
      <c r="E786" s="51"/>
      <c r="G786" s="47"/>
    </row>
    <row r="787" spans="1:7" ht="12.5" x14ac:dyDescent="0.25">
      <c r="A787" s="48">
        <v>65211</v>
      </c>
      <c r="B787" s="49" t="s">
        <v>1576</v>
      </c>
      <c r="C787" s="50" t="s">
        <v>1409</v>
      </c>
      <c r="D787" s="49" t="s">
        <v>1410</v>
      </c>
      <c r="E787" s="51"/>
      <c r="G787" s="47"/>
    </row>
    <row r="788" spans="1:7" ht="12.5" x14ac:dyDescent="0.25">
      <c r="A788" s="48">
        <v>65211</v>
      </c>
      <c r="B788" s="49" t="s">
        <v>1576</v>
      </c>
      <c r="C788" s="50" t="s">
        <v>1411</v>
      </c>
      <c r="D788" s="49" t="s">
        <v>1412</v>
      </c>
      <c r="E788" s="51"/>
      <c r="G788" s="47"/>
    </row>
    <row r="789" spans="1:7" ht="12.5" x14ac:dyDescent="0.25">
      <c r="A789" s="48">
        <v>65211</v>
      </c>
      <c r="B789" s="49" t="s">
        <v>1576</v>
      </c>
      <c r="C789" s="50" t="s">
        <v>1162</v>
      </c>
      <c r="D789" s="49" t="s">
        <v>1163</v>
      </c>
      <c r="E789" s="51"/>
      <c r="G789" s="47"/>
    </row>
    <row r="790" spans="1:7" ht="12.5" x14ac:dyDescent="0.25">
      <c r="A790" s="48">
        <v>65211</v>
      </c>
      <c r="B790" s="49" t="s">
        <v>1576</v>
      </c>
      <c r="C790" s="50" t="s">
        <v>1577</v>
      </c>
      <c r="D790" s="49" t="s">
        <v>1578</v>
      </c>
      <c r="E790" s="51"/>
      <c r="G790" s="47"/>
    </row>
    <row r="791" spans="1:7" ht="12.5" x14ac:dyDescent="0.25">
      <c r="A791" s="48">
        <v>65220</v>
      </c>
      <c r="B791" s="49" t="s">
        <v>1536</v>
      </c>
      <c r="C791" s="50" t="s">
        <v>1537</v>
      </c>
      <c r="D791" s="49" t="s">
        <v>1538</v>
      </c>
      <c r="E791" s="51"/>
      <c r="G791" s="47"/>
    </row>
    <row r="792" spans="1:7" ht="12.5" x14ac:dyDescent="0.25">
      <c r="A792" s="48">
        <v>65220</v>
      </c>
      <c r="B792" s="49" t="s">
        <v>1536</v>
      </c>
      <c r="C792" s="50" t="s">
        <v>1539</v>
      </c>
      <c r="D792" s="49" t="s">
        <v>1540</v>
      </c>
      <c r="E792" s="51"/>
      <c r="G792" s="47"/>
    </row>
    <row r="793" spans="1:7" ht="12.5" x14ac:dyDescent="0.25">
      <c r="A793" s="48">
        <v>65229</v>
      </c>
      <c r="B793" s="49" t="s">
        <v>2280</v>
      </c>
      <c r="C793" s="50" t="s">
        <v>1279</v>
      </c>
      <c r="D793" s="49" t="s">
        <v>1280</v>
      </c>
      <c r="E793" s="51"/>
      <c r="G793" s="47"/>
    </row>
    <row r="794" spans="1:7" ht="12.5" x14ac:dyDescent="0.25">
      <c r="A794" s="48">
        <v>65229</v>
      </c>
      <c r="B794" s="49" t="s">
        <v>2280</v>
      </c>
      <c r="C794" s="50" t="s">
        <v>1541</v>
      </c>
      <c r="D794" s="49" t="s">
        <v>1542</v>
      </c>
      <c r="E794" s="51"/>
      <c r="G794" s="47"/>
    </row>
    <row r="795" spans="1:7" ht="12.5" x14ac:dyDescent="0.25">
      <c r="A795" s="48">
        <v>65310</v>
      </c>
      <c r="B795" s="49" t="s">
        <v>1579</v>
      </c>
      <c r="C795" s="50" t="s">
        <v>1580</v>
      </c>
      <c r="D795" s="49" t="s">
        <v>1581</v>
      </c>
      <c r="E795" s="51"/>
      <c r="G795" s="47"/>
    </row>
    <row r="796" spans="1:7" ht="12.5" x14ac:dyDescent="0.25">
      <c r="A796" s="48">
        <v>65311</v>
      </c>
      <c r="B796" s="49" t="s">
        <v>1582</v>
      </c>
      <c r="C796" s="50" t="s">
        <v>1583</v>
      </c>
      <c r="D796" s="49" t="s">
        <v>1584</v>
      </c>
      <c r="E796" s="51"/>
      <c r="G796" s="47"/>
    </row>
    <row r="797" spans="1:7" ht="12.5" x14ac:dyDescent="0.25">
      <c r="A797" s="48">
        <v>65311</v>
      </c>
      <c r="B797" s="49" t="s">
        <v>1582</v>
      </c>
      <c r="C797" s="50" t="s">
        <v>1585</v>
      </c>
      <c r="D797" s="49" t="s">
        <v>1586</v>
      </c>
      <c r="E797" s="51"/>
      <c r="G797" s="47"/>
    </row>
    <row r="798" spans="1:7" ht="12.5" x14ac:dyDescent="0.25">
      <c r="A798" s="48">
        <v>65311</v>
      </c>
      <c r="B798" s="49" t="s">
        <v>1582</v>
      </c>
      <c r="C798" s="50" t="s">
        <v>1587</v>
      </c>
      <c r="D798" s="49" t="s">
        <v>1588</v>
      </c>
      <c r="E798" s="51"/>
      <c r="G798" s="47"/>
    </row>
    <row r="799" spans="1:7" ht="12.5" x14ac:dyDescent="0.25">
      <c r="A799" s="48">
        <v>65311</v>
      </c>
      <c r="B799" s="49" t="s">
        <v>1582</v>
      </c>
      <c r="C799" s="50" t="s">
        <v>1589</v>
      </c>
      <c r="D799" s="49" t="s">
        <v>1590</v>
      </c>
      <c r="E799" s="51"/>
      <c r="G799" s="47"/>
    </row>
    <row r="800" spans="1:7" ht="12.5" x14ac:dyDescent="0.25">
      <c r="A800" s="48">
        <v>65312</v>
      </c>
      <c r="B800" s="49" t="s">
        <v>2281</v>
      </c>
      <c r="C800" s="50" t="s">
        <v>1583</v>
      </c>
      <c r="D800" s="49" t="s">
        <v>1584</v>
      </c>
      <c r="E800" s="51"/>
      <c r="G800" s="47"/>
    </row>
    <row r="801" spans="1:7" ht="12.5" x14ac:dyDescent="0.25">
      <c r="A801" s="48">
        <v>65312</v>
      </c>
      <c r="B801" s="49" t="s">
        <v>2281</v>
      </c>
      <c r="C801" s="50" t="s">
        <v>1591</v>
      </c>
      <c r="D801" s="49" t="s">
        <v>1592</v>
      </c>
      <c r="E801" s="51"/>
      <c r="G801" s="47"/>
    </row>
    <row r="802" spans="1:7" ht="12.5" x14ac:dyDescent="0.25">
      <c r="A802" s="48">
        <v>65329</v>
      </c>
      <c r="B802" s="49" t="s">
        <v>2282</v>
      </c>
      <c r="C802" s="50" t="s">
        <v>1597</v>
      </c>
      <c r="D802" s="49" t="s">
        <v>1598</v>
      </c>
      <c r="E802" s="51"/>
      <c r="G802" s="47"/>
    </row>
    <row r="803" spans="1:7" ht="12.5" x14ac:dyDescent="0.25">
      <c r="A803" s="48">
        <v>65329</v>
      </c>
      <c r="B803" s="49" t="s">
        <v>2282</v>
      </c>
      <c r="C803" s="50" t="s">
        <v>1599</v>
      </c>
      <c r="D803" s="49" t="s">
        <v>1600</v>
      </c>
      <c r="E803" s="51"/>
      <c r="G803" s="47"/>
    </row>
    <row r="804" spans="1:7" ht="12.5" x14ac:dyDescent="0.25">
      <c r="A804" s="48">
        <v>65329</v>
      </c>
      <c r="B804" s="49" t="s">
        <v>2282</v>
      </c>
      <c r="C804" s="50" t="s">
        <v>1601</v>
      </c>
      <c r="D804" s="49" t="s">
        <v>1602</v>
      </c>
      <c r="E804" s="51"/>
      <c r="G804" s="47"/>
    </row>
    <row r="805" spans="1:7" ht="12.5" x14ac:dyDescent="0.25">
      <c r="A805" s="48">
        <v>65329</v>
      </c>
      <c r="B805" s="49" t="s">
        <v>2282</v>
      </c>
      <c r="C805" s="50" t="s">
        <v>1603</v>
      </c>
      <c r="D805" s="49" t="s">
        <v>1604</v>
      </c>
      <c r="E805" s="51"/>
      <c r="G805" s="47"/>
    </row>
    <row r="806" spans="1:7" ht="12.5" x14ac:dyDescent="0.25">
      <c r="A806" s="48">
        <v>65329</v>
      </c>
      <c r="B806" s="49" t="s">
        <v>2282</v>
      </c>
      <c r="C806" s="50" t="s">
        <v>1214</v>
      </c>
      <c r="D806" s="49" t="s">
        <v>1215</v>
      </c>
      <c r="E806" s="51"/>
      <c r="G806" s="47"/>
    </row>
    <row r="807" spans="1:7" ht="12.5" x14ac:dyDescent="0.25">
      <c r="A807" s="48">
        <v>65329</v>
      </c>
      <c r="B807" s="49" t="s">
        <v>2282</v>
      </c>
      <c r="C807" s="50" t="s">
        <v>1544</v>
      </c>
      <c r="D807" s="49" t="s">
        <v>1543</v>
      </c>
      <c r="E807" s="51"/>
      <c r="G807" s="47"/>
    </row>
    <row r="808" spans="1:7" ht="12.5" x14ac:dyDescent="0.25">
      <c r="A808" s="48">
        <v>65329</v>
      </c>
      <c r="B808" s="49" t="s">
        <v>2282</v>
      </c>
      <c r="C808" s="50" t="s">
        <v>1605</v>
      </c>
      <c r="D808" s="49" t="s">
        <v>1606</v>
      </c>
      <c r="E808" s="51"/>
      <c r="G808" s="47"/>
    </row>
    <row r="809" spans="1:7" ht="12.5" x14ac:dyDescent="0.25">
      <c r="A809" s="48">
        <v>70010</v>
      </c>
      <c r="B809" s="49" t="s">
        <v>228</v>
      </c>
      <c r="C809" s="50" t="s">
        <v>229</v>
      </c>
      <c r="D809" s="49" t="s">
        <v>230</v>
      </c>
      <c r="E809" s="51"/>
      <c r="G809" s="47"/>
    </row>
    <row r="810" spans="1:7" ht="12.5" x14ac:dyDescent="0.25">
      <c r="A810" s="48">
        <v>70010</v>
      </c>
      <c r="B810" s="49" t="s">
        <v>228</v>
      </c>
      <c r="C810" s="50" t="s">
        <v>159</v>
      </c>
      <c r="D810" s="49" t="s">
        <v>160</v>
      </c>
      <c r="E810" s="51"/>
      <c r="G810" s="47"/>
    </row>
    <row r="811" spans="1:7" ht="12.5" x14ac:dyDescent="0.25">
      <c r="A811" s="48">
        <v>70011</v>
      </c>
      <c r="B811" s="49" t="s">
        <v>231</v>
      </c>
      <c r="C811" s="50" t="s">
        <v>229</v>
      </c>
      <c r="D811" s="49" t="s">
        <v>230</v>
      </c>
      <c r="E811" s="51"/>
      <c r="G811" s="47"/>
    </row>
    <row r="812" spans="1:7" ht="12.5" x14ac:dyDescent="0.25">
      <c r="A812" s="48">
        <v>70012</v>
      </c>
      <c r="B812" s="49" t="s">
        <v>232</v>
      </c>
      <c r="C812" s="50" t="s">
        <v>233</v>
      </c>
      <c r="D812" s="49" t="s">
        <v>234</v>
      </c>
      <c r="E812" s="51"/>
      <c r="G812" s="47"/>
    </row>
    <row r="813" spans="1:7" ht="12.5" x14ac:dyDescent="0.25">
      <c r="A813" s="48">
        <v>70012</v>
      </c>
      <c r="B813" s="49" t="s">
        <v>232</v>
      </c>
      <c r="C813" s="50" t="s">
        <v>235</v>
      </c>
      <c r="D813" s="49" t="s">
        <v>236</v>
      </c>
      <c r="E813" s="51"/>
      <c r="G813" s="47"/>
    </row>
    <row r="814" spans="1:7" ht="12.5" x14ac:dyDescent="0.25">
      <c r="A814" s="48">
        <v>70012</v>
      </c>
      <c r="B814" s="49" t="s">
        <v>232</v>
      </c>
      <c r="C814" s="50" t="s">
        <v>210</v>
      </c>
      <c r="D814" s="49" t="s">
        <v>211</v>
      </c>
      <c r="E814" s="51"/>
      <c r="G814" s="47"/>
    </row>
    <row r="815" spans="1:7" ht="12.5" x14ac:dyDescent="0.25">
      <c r="A815" s="48">
        <v>70020</v>
      </c>
      <c r="B815" s="49" t="s">
        <v>237</v>
      </c>
      <c r="C815" s="50" t="s">
        <v>235</v>
      </c>
      <c r="D815" s="49" t="s">
        <v>236</v>
      </c>
      <c r="E815" s="51"/>
      <c r="G815" s="47"/>
    </row>
    <row r="816" spans="1:7" ht="12.5" x14ac:dyDescent="0.25">
      <c r="A816" s="48">
        <v>70021</v>
      </c>
      <c r="B816" s="49" t="s">
        <v>145</v>
      </c>
      <c r="C816" s="50" t="s">
        <v>123</v>
      </c>
      <c r="D816" s="49" t="s">
        <v>124</v>
      </c>
      <c r="E816" s="51"/>
      <c r="G816" s="47"/>
    </row>
    <row r="817" spans="1:7" ht="12.5" x14ac:dyDescent="0.25">
      <c r="A817" s="48">
        <v>70021</v>
      </c>
      <c r="B817" s="49" t="s">
        <v>145</v>
      </c>
      <c r="C817" s="50" t="s">
        <v>146</v>
      </c>
      <c r="D817" s="49" t="s">
        <v>147</v>
      </c>
      <c r="E817" s="51"/>
      <c r="G817" s="47"/>
    </row>
    <row r="818" spans="1:7" ht="12.5" x14ac:dyDescent="0.25">
      <c r="A818" s="48">
        <v>72010</v>
      </c>
      <c r="B818" s="49" t="s">
        <v>1607</v>
      </c>
      <c r="C818" s="50" t="s">
        <v>1608</v>
      </c>
      <c r="D818" s="49" t="s">
        <v>1609</v>
      </c>
      <c r="E818" s="51"/>
      <c r="G818" s="47"/>
    </row>
    <row r="819" spans="1:7" ht="12.5" x14ac:dyDescent="0.25">
      <c r="A819" s="48">
        <v>72010</v>
      </c>
      <c r="B819" s="49" t="s">
        <v>1607</v>
      </c>
      <c r="C819" s="50" t="s">
        <v>1610</v>
      </c>
      <c r="D819" s="49" t="s">
        <v>1611</v>
      </c>
      <c r="E819" s="51"/>
      <c r="G819" s="47"/>
    </row>
    <row r="820" spans="1:7" ht="12.5" x14ac:dyDescent="0.25">
      <c r="A820" s="48">
        <v>72011</v>
      </c>
      <c r="B820" s="49" t="s">
        <v>1612</v>
      </c>
      <c r="C820" s="50" t="s">
        <v>1608</v>
      </c>
      <c r="D820" s="49" t="s">
        <v>1609</v>
      </c>
      <c r="E820" s="51"/>
      <c r="G820" s="47"/>
    </row>
    <row r="821" spans="1:7" ht="12.5" x14ac:dyDescent="0.25">
      <c r="A821" s="48">
        <v>72011</v>
      </c>
      <c r="B821" s="49" t="s">
        <v>1612</v>
      </c>
      <c r="C821" s="50" t="s">
        <v>1613</v>
      </c>
      <c r="D821" s="49" t="s">
        <v>1614</v>
      </c>
      <c r="E821" s="51"/>
      <c r="G821" s="47"/>
    </row>
    <row r="822" spans="1:7" ht="12.5" x14ac:dyDescent="0.25">
      <c r="A822" s="48">
        <v>72012</v>
      </c>
      <c r="B822" s="49" t="s">
        <v>1615</v>
      </c>
      <c r="C822" s="50" t="s">
        <v>1608</v>
      </c>
      <c r="D822" s="49" t="s">
        <v>1609</v>
      </c>
      <c r="E822" s="51"/>
      <c r="G822" s="47"/>
    </row>
    <row r="823" spans="1:7" ht="12.5" x14ac:dyDescent="0.25">
      <c r="A823" s="48">
        <v>72013</v>
      </c>
      <c r="B823" s="49" t="s">
        <v>1616</v>
      </c>
      <c r="C823" s="50" t="s">
        <v>1608</v>
      </c>
      <c r="D823" s="49" t="s">
        <v>1609</v>
      </c>
      <c r="E823" s="51"/>
      <c r="G823" s="47"/>
    </row>
    <row r="824" spans="1:7" ht="12.5" x14ac:dyDescent="0.25">
      <c r="A824" s="48">
        <v>72014</v>
      </c>
      <c r="B824" s="49" t="s">
        <v>1617</v>
      </c>
      <c r="C824" s="50" t="s">
        <v>1608</v>
      </c>
      <c r="D824" s="49" t="s">
        <v>1609</v>
      </c>
      <c r="E824" s="51"/>
      <c r="G824" s="47"/>
    </row>
    <row r="825" spans="1:7" ht="12.5" x14ac:dyDescent="0.25">
      <c r="A825" s="48">
        <v>72014</v>
      </c>
      <c r="B825" s="49" t="s">
        <v>1617</v>
      </c>
      <c r="C825" s="50" t="s">
        <v>1613</v>
      </c>
      <c r="D825" s="49" t="s">
        <v>1614</v>
      </c>
      <c r="E825" s="51"/>
      <c r="G825" s="47"/>
    </row>
    <row r="826" spans="1:7" ht="12.5" x14ac:dyDescent="0.25">
      <c r="A826" s="48">
        <v>72020</v>
      </c>
      <c r="B826" s="49" t="s">
        <v>1722</v>
      </c>
      <c r="C826" s="50" t="s">
        <v>1613</v>
      </c>
      <c r="D826" s="49" t="s">
        <v>1614</v>
      </c>
      <c r="E826" s="51"/>
      <c r="G826" s="47"/>
    </row>
    <row r="827" spans="1:7" ht="12.5" x14ac:dyDescent="0.25">
      <c r="A827" s="48">
        <v>72021</v>
      </c>
      <c r="B827" s="49" t="s">
        <v>1723</v>
      </c>
      <c r="C827" s="50" t="s">
        <v>1608</v>
      </c>
      <c r="D827" s="49" t="s">
        <v>1609</v>
      </c>
      <c r="E827" s="51"/>
      <c r="G827" s="47"/>
    </row>
    <row r="828" spans="1:7" ht="12.5" x14ac:dyDescent="0.25">
      <c r="A828" s="48">
        <v>72021</v>
      </c>
      <c r="B828" s="49" t="s">
        <v>1723</v>
      </c>
      <c r="C828" s="50" t="s">
        <v>301</v>
      </c>
      <c r="D828" s="49" t="s">
        <v>302</v>
      </c>
      <c r="E828" s="51"/>
      <c r="G828" s="47"/>
    </row>
    <row r="829" spans="1:7" ht="12.5" x14ac:dyDescent="0.25">
      <c r="A829" s="48">
        <v>72021</v>
      </c>
      <c r="B829" s="49" t="s">
        <v>1723</v>
      </c>
      <c r="C829" s="50" t="s">
        <v>303</v>
      </c>
      <c r="D829" s="49" t="s">
        <v>304</v>
      </c>
      <c r="E829" s="51"/>
      <c r="G829" s="47"/>
    </row>
    <row r="830" spans="1:7" ht="12.5" x14ac:dyDescent="0.25">
      <c r="A830" s="48">
        <v>72021</v>
      </c>
      <c r="B830" s="49" t="s">
        <v>1723</v>
      </c>
      <c r="C830" s="50" t="s">
        <v>305</v>
      </c>
      <c r="D830" s="49" t="s">
        <v>306</v>
      </c>
      <c r="E830" s="51"/>
      <c r="G830" s="47"/>
    </row>
    <row r="831" spans="1:7" ht="12.5" x14ac:dyDescent="0.25">
      <c r="A831" s="48">
        <v>72022</v>
      </c>
      <c r="B831" s="49" t="s">
        <v>1724</v>
      </c>
      <c r="C831" s="50" t="s">
        <v>1610</v>
      </c>
      <c r="D831" s="49" t="s">
        <v>1611</v>
      </c>
      <c r="E831" s="51"/>
      <c r="G831" s="47"/>
    </row>
    <row r="832" spans="1:7" ht="12.5" x14ac:dyDescent="0.25">
      <c r="A832" s="48">
        <v>72023</v>
      </c>
      <c r="B832" s="49" t="s">
        <v>1725</v>
      </c>
      <c r="C832" s="50" t="s">
        <v>305</v>
      </c>
      <c r="D832" s="49" t="s">
        <v>306</v>
      </c>
      <c r="E832" s="51"/>
      <c r="G832" s="47"/>
    </row>
    <row r="833" spans="1:7" ht="12.5" x14ac:dyDescent="0.25">
      <c r="A833" s="48">
        <v>72023</v>
      </c>
      <c r="B833" s="49" t="s">
        <v>1725</v>
      </c>
      <c r="C833" s="50" t="s">
        <v>1726</v>
      </c>
      <c r="D833" s="49" t="s">
        <v>1727</v>
      </c>
      <c r="E833" s="51"/>
      <c r="G833" s="47"/>
    </row>
    <row r="834" spans="1:7" ht="12.5" x14ac:dyDescent="0.25">
      <c r="A834" s="48">
        <v>72024</v>
      </c>
      <c r="B834" s="49" t="s">
        <v>1728</v>
      </c>
      <c r="C834" s="50" t="s">
        <v>477</v>
      </c>
      <c r="D834" s="49" t="s">
        <v>478</v>
      </c>
      <c r="E834" s="51"/>
      <c r="G834" s="47"/>
    </row>
    <row r="835" spans="1:7" ht="12.5" x14ac:dyDescent="0.25">
      <c r="A835" s="48">
        <v>72024</v>
      </c>
      <c r="B835" s="49" t="s">
        <v>1728</v>
      </c>
      <c r="C835" s="50" t="s">
        <v>305</v>
      </c>
      <c r="D835" s="49" t="s">
        <v>306</v>
      </c>
      <c r="E835" s="51"/>
      <c r="G835" s="47"/>
    </row>
    <row r="836" spans="1:7" ht="12.5" x14ac:dyDescent="0.25">
      <c r="A836" s="48">
        <v>72025</v>
      </c>
      <c r="B836" s="49" t="s">
        <v>300</v>
      </c>
      <c r="C836" s="50" t="s">
        <v>296</v>
      </c>
      <c r="D836" s="49" t="s">
        <v>297</v>
      </c>
      <c r="E836" s="51"/>
      <c r="G836" s="47"/>
    </row>
    <row r="837" spans="1:7" ht="12.5" x14ac:dyDescent="0.25">
      <c r="A837" s="48">
        <v>72100</v>
      </c>
      <c r="B837" s="49" t="s">
        <v>1618</v>
      </c>
      <c r="C837" s="50" t="s">
        <v>1619</v>
      </c>
      <c r="D837" s="49" t="s">
        <v>1620</v>
      </c>
      <c r="E837" s="51"/>
      <c r="G837" s="47"/>
    </row>
    <row r="838" spans="1:7" ht="12.5" x14ac:dyDescent="0.25">
      <c r="A838" s="48">
        <v>72100</v>
      </c>
      <c r="B838" s="49" t="s">
        <v>1618</v>
      </c>
      <c r="C838" s="50" t="s">
        <v>1621</v>
      </c>
      <c r="D838" s="49" t="s">
        <v>1622</v>
      </c>
      <c r="E838" s="51"/>
      <c r="G838" s="47"/>
    </row>
    <row r="839" spans="1:7" ht="12.5" x14ac:dyDescent="0.25">
      <c r="A839" s="48">
        <v>72100</v>
      </c>
      <c r="B839" s="49" t="s">
        <v>1618</v>
      </c>
      <c r="C839" s="50" t="s">
        <v>1623</v>
      </c>
      <c r="D839" s="49" t="s">
        <v>1624</v>
      </c>
      <c r="E839" s="51"/>
      <c r="G839" s="47"/>
    </row>
    <row r="840" spans="1:7" ht="12.5" x14ac:dyDescent="0.25">
      <c r="A840" s="48">
        <v>72101</v>
      </c>
      <c r="B840" s="49" t="s">
        <v>1625</v>
      </c>
      <c r="C840" s="50" t="s">
        <v>1626</v>
      </c>
      <c r="D840" s="49" t="s">
        <v>1627</v>
      </c>
      <c r="E840" s="51"/>
      <c r="G840" s="47"/>
    </row>
    <row r="841" spans="1:7" ht="12.5" x14ac:dyDescent="0.25">
      <c r="A841" s="48">
        <v>72101</v>
      </c>
      <c r="B841" s="49" t="s">
        <v>1625</v>
      </c>
      <c r="C841" s="50" t="s">
        <v>1628</v>
      </c>
      <c r="D841" s="49" t="s">
        <v>1629</v>
      </c>
      <c r="E841" s="51"/>
      <c r="G841" s="47"/>
    </row>
    <row r="842" spans="1:7" ht="12.5" x14ac:dyDescent="0.25">
      <c r="A842" s="48">
        <v>72101</v>
      </c>
      <c r="B842" s="49" t="s">
        <v>1625</v>
      </c>
      <c r="C842" s="50" t="s">
        <v>1630</v>
      </c>
      <c r="D842" s="49" t="s">
        <v>1631</v>
      </c>
      <c r="E842" s="51"/>
      <c r="G842" s="47"/>
    </row>
    <row r="843" spans="1:7" ht="12.5" x14ac:dyDescent="0.25">
      <c r="A843" s="48">
        <v>72101</v>
      </c>
      <c r="B843" s="49" t="s">
        <v>1625</v>
      </c>
      <c r="C843" s="50" t="s">
        <v>2019</v>
      </c>
      <c r="D843" s="49" t="s">
        <v>2020</v>
      </c>
      <c r="E843" s="51"/>
      <c r="G843" s="47"/>
    </row>
    <row r="844" spans="1:7" ht="12.5" x14ac:dyDescent="0.25">
      <c r="A844" s="48">
        <v>72101</v>
      </c>
      <c r="B844" s="49" t="s">
        <v>1625</v>
      </c>
      <c r="C844" s="50" t="s">
        <v>2056</v>
      </c>
      <c r="D844" s="49" t="s">
        <v>2057</v>
      </c>
      <c r="E844" s="51"/>
      <c r="G844" s="47"/>
    </row>
    <row r="845" spans="1:7" ht="12.5" x14ac:dyDescent="0.25">
      <c r="A845" s="48">
        <v>72101</v>
      </c>
      <c r="B845" s="49" t="s">
        <v>1625</v>
      </c>
      <c r="C845" s="50" t="s">
        <v>2060</v>
      </c>
      <c r="D845" s="49" t="s">
        <v>2061</v>
      </c>
      <c r="E845" s="51"/>
      <c r="G845" s="47"/>
    </row>
    <row r="846" spans="1:7" ht="12.5" x14ac:dyDescent="0.25">
      <c r="A846" s="48">
        <v>72101</v>
      </c>
      <c r="B846" s="49" t="s">
        <v>1625</v>
      </c>
      <c r="C846" s="50" t="s">
        <v>2062</v>
      </c>
      <c r="D846" s="49" t="s">
        <v>2063</v>
      </c>
      <c r="E846" s="51"/>
      <c r="G846" s="47"/>
    </row>
    <row r="847" spans="1:7" ht="12.5" x14ac:dyDescent="0.25">
      <c r="A847" s="48">
        <v>72102</v>
      </c>
      <c r="B847" s="49" t="s">
        <v>1632</v>
      </c>
      <c r="C847" s="50" t="s">
        <v>1633</v>
      </c>
      <c r="D847" s="49" t="s">
        <v>1634</v>
      </c>
      <c r="E847" s="51"/>
      <c r="G847" s="47"/>
    </row>
    <row r="848" spans="1:7" ht="12.5" x14ac:dyDescent="0.25">
      <c r="A848" s="48">
        <v>72103</v>
      </c>
      <c r="B848" s="49" t="s">
        <v>1635</v>
      </c>
      <c r="C848" s="50" t="s">
        <v>1636</v>
      </c>
      <c r="D848" s="49" t="s">
        <v>1635</v>
      </c>
      <c r="E848" s="51"/>
      <c r="G848" s="47"/>
    </row>
    <row r="849" spans="1:7" ht="12.5" x14ac:dyDescent="0.25">
      <c r="A849" s="48">
        <v>72104</v>
      </c>
      <c r="B849" s="49" t="s">
        <v>1637</v>
      </c>
      <c r="C849" s="50" t="s">
        <v>1638</v>
      </c>
      <c r="D849" s="49" t="s">
        <v>1639</v>
      </c>
      <c r="E849" s="51"/>
      <c r="G849" s="47"/>
    </row>
    <row r="850" spans="1:7" ht="12.5" x14ac:dyDescent="0.25">
      <c r="A850" s="48">
        <v>72104</v>
      </c>
      <c r="B850" s="49" t="s">
        <v>1637</v>
      </c>
      <c r="C850" s="50" t="s">
        <v>1640</v>
      </c>
      <c r="D850" s="49" t="s">
        <v>1641</v>
      </c>
      <c r="E850" s="51"/>
      <c r="G850" s="47"/>
    </row>
    <row r="851" spans="1:7" ht="12.5" x14ac:dyDescent="0.25">
      <c r="A851" s="48">
        <v>72104</v>
      </c>
      <c r="B851" s="49" t="s">
        <v>1637</v>
      </c>
      <c r="C851" s="50" t="s">
        <v>1642</v>
      </c>
      <c r="D851" s="49" t="s">
        <v>1643</v>
      </c>
      <c r="E851" s="51"/>
      <c r="G851" s="47"/>
    </row>
    <row r="852" spans="1:7" ht="12.5" x14ac:dyDescent="0.25">
      <c r="A852" s="48">
        <v>72105</v>
      </c>
      <c r="B852" s="49" t="s">
        <v>1644</v>
      </c>
      <c r="C852" s="50" t="s">
        <v>1645</v>
      </c>
      <c r="D852" s="49" t="s">
        <v>1646</v>
      </c>
      <c r="E852" s="51"/>
      <c r="G852" s="47"/>
    </row>
    <row r="853" spans="1:7" ht="12.5" x14ac:dyDescent="0.25">
      <c r="A853" s="48">
        <v>72105</v>
      </c>
      <c r="B853" s="49" t="s">
        <v>1644</v>
      </c>
      <c r="C853" s="50" t="s">
        <v>1638</v>
      </c>
      <c r="D853" s="49" t="s">
        <v>1639</v>
      </c>
      <c r="E853" s="51"/>
      <c r="G853" s="47"/>
    </row>
    <row r="854" spans="1:7" ht="12.5" x14ac:dyDescent="0.25">
      <c r="A854" s="48">
        <v>72106</v>
      </c>
      <c r="B854" s="49" t="s">
        <v>1647</v>
      </c>
      <c r="C854" s="50" t="s">
        <v>1648</v>
      </c>
      <c r="D854" s="49" t="s">
        <v>1649</v>
      </c>
      <c r="E854" s="51"/>
      <c r="G854" s="47"/>
    </row>
    <row r="855" spans="1:7" ht="12.5" x14ac:dyDescent="0.25">
      <c r="A855" s="48">
        <v>72106</v>
      </c>
      <c r="B855" s="49" t="s">
        <v>1647</v>
      </c>
      <c r="C855" s="50" t="s">
        <v>1650</v>
      </c>
      <c r="D855" s="49" t="s">
        <v>1651</v>
      </c>
      <c r="E855" s="51"/>
      <c r="G855" s="47"/>
    </row>
    <row r="856" spans="1:7" ht="12.5" x14ac:dyDescent="0.25">
      <c r="A856" s="48">
        <v>72200</v>
      </c>
      <c r="B856" s="49" t="s">
        <v>1652</v>
      </c>
      <c r="C856" s="50" t="s">
        <v>1317</v>
      </c>
      <c r="D856" s="49" t="s">
        <v>1318</v>
      </c>
      <c r="E856" s="51"/>
      <c r="G856" s="47"/>
    </row>
    <row r="857" spans="1:7" ht="12.5" x14ac:dyDescent="0.25">
      <c r="A857" s="48">
        <v>72201</v>
      </c>
      <c r="B857" s="49" t="s">
        <v>1653</v>
      </c>
      <c r="C857" s="50" t="s">
        <v>1654</v>
      </c>
      <c r="D857" s="49" t="s">
        <v>1655</v>
      </c>
      <c r="E857" s="51"/>
      <c r="G857" s="47"/>
    </row>
    <row r="858" spans="1:7" ht="12.5" x14ac:dyDescent="0.25">
      <c r="A858" s="48">
        <v>72201</v>
      </c>
      <c r="B858" s="49" t="s">
        <v>1653</v>
      </c>
      <c r="C858" s="50" t="s">
        <v>1656</v>
      </c>
      <c r="D858" s="49" t="s">
        <v>1657</v>
      </c>
      <c r="E858" s="51"/>
      <c r="G858" s="47"/>
    </row>
    <row r="859" spans="1:7" ht="12.5" x14ac:dyDescent="0.25">
      <c r="A859" s="48">
        <v>72202</v>
      </c>
      <c r="B859" s="49" t="s">
        <v>1658</v>
      </c>
      <c r="C859" s="50" t="s">
        <v>1659</v>
      </c>
      <c r="D859" s="49" t="s">
        <v>1660</v>
      </c>
      <c r="E859" s="51"/>
      <c r="G859" s="47"/>
    </row>
    <row r="860" spans="1:7" ht="12.5" x14ac:dyDescent="0.25">
      <c r="A860" s="48">
        <v>72203</v>
      </c>
      <c r="B860" s="49" t="s">
        <v>1661</v>
      </c>
      <c r="C860" s="50" t="s">
        <v>1662</v>
      </c>
      <c r="D860" s="49" t="s">
        <v>1663</v>
      </c>
      <c r="E860" s="51"/>
      <c r="G860" s="47"/>
    </row>
    <row r="861" spans="1:7" ht="12.5" x14ac:dyDescent="0.25">
      <c r="A861" s="48">
        <v>72203</v>
      </c>
      <c r="B861" s="49" t="s">
        <v>1661</v>
      </c>
      <c r="C861" s="50" t="s">
        <v>1664</v>
      </c>
      <c r="D861" s="49" t="s">
        <v>1665</v>
      </c>
      <c r="E861" s="51"/>
      <c r="G861" s="47"/>
    </row>
    <row r="862" spans="1:7" ht="12.5" x14ac:dyDescent="0.25">
      <c r="A862" s="48">
        <v>72204</v>
      </c>
      <c r="B862" s="49" t="s">
        <v>2283</v>
      </c>
      <c r="C862" s="50" t="s">
        <v>1666</v>
      </c>
      <c r="D862" s="49" t="s">
        <v>1667</v>
      </c>
      <c r="E862" s="51"/>
      <c r="G862" s="47"/>
    </row>
    <row r="863" spans="1:7" ht="12.5" x14ac:dyDescent="0.25">
      <c r="A863" s="48">
        <v>72204</v>
      </c>
      <c r="B863" s="49" t="s">
        <v>2283</v>
      </c>
      <c r="C863" s="50" t="s">
        <v>1666</v>
      </c>
      <c r="D863" s="49" t="s">
        <v>1667</v>
      </c>
      <c r="E863" s="51"/>
      <c r="G863" s="47"/>
    </row>
    <row r="864" spans="1:7" ht="12.5" x14ac:dyDescent="0.25">
      <c r="A864" s="48">
        <v>72205</v>
      </c>
      <c r="B864" s="49" t="s">
        <v>2284</v>
      </c>
      <c r="C864" s="50" t="s">
        <v>694</v>
      </c>
      <c r="D864" s="49" t="s">
        <v>695</v>
      </c>
      <c r="E864" s="51"/>
      <c r="G864" s="47"/>
    </row>
    <row r="865" spans="1:7" ht="12.5" x14ac:dyDescent="0.25">
      <c r="A865" s="48">
        <v>72205</v>
      </c>
      <c r="B865" s="49" t="s">
        <v>2284</v>
      </c>
      <c r="C865" s="50" t="s">
        <v>1668</v>
      </c>
      <c r="D865" s="49" t="s">
        <v>1669</v>
      </c>
      <c r="E865" s="51"/>
      <c r="G865" s="47"/>
    </row>
    <row r="866" spans="1:7" ht="12.5" x14ac:dyDescent="0.25">
      <c r="A866" s="48">
        <v>72300</v>
      </c>
      <c r="B866" s="49" t="s">
        <v>1670</v>
      </c>
      <c r="C866" s="50" t="s">
        <v>1671</v>
      </c>
      <c r="D866" s="49" t="s">
        <v>1672</v>
      </c>
      <c r="E866" s="51"/>
      <c r="G866" s="47"/>
    </row>
    <row r="867" spans="1:7" ht="12.5" x14ac:dyDescent="0.25">
      <c r="A867" s="48">
        <v>72301</v>
      </c>
      <c r="B867" s="49" t="s">
        <v>1673</v>
      </c>
      <c r="C867" s="50" t="s">
        <v>1671</v>
      </c>
      <c r="D867" s="49" t="s">
        <v>1672</v>
      </c>
      <c r="E867" s="51"/>
      <c r="G867" s="47"/>
    </row>
    <row r="868" spans="1:7" ht="12.5" x14ac:dyDescent="0.25">
      <c r="A868" s="48">
        <v>72302</v>
      </c>
      <c r="B868" s="49" t="s">
        <v>1674</v>
      </c>
      <c r="C868" s="50" t="s">
        <v>1671</v>
      </c>
      <c r="D868" s="49" t="s">
        <v>1672</v>
      </c>
      <c r="E868" s="51"/>
      <c r="G868" s="47"/>
    </row>
    <row r="869" spans="1:7" ht="12.5" x14ac:dyDescent="0.25">
      <c r="A869" s="48">
        <v>72302</v>
      </c>
      <c r="B869" s="49" t="s">
        <v>1674</v>
      </c>
      <c r="C869" s="50" t="s">
        <v>1662</v>
      </c>
      <c r="D869" s="49" t="s">
        <v>1663</v>
      </c>
      <c r="E869" s="51"/>
    </row>
    <row r="870" spans="1:7" ht="12.5" x14ac:dyDescent="0.25">
      <c r="A870" s="48">
        <v>72310</v>
      </c>
      <c r="B870" s="49" t="s">
        <v>1675</v>
      </c>
      <c r="C870" s="50" t="s">
        <v>1676</v>
      </c>
      <c r="D870" s="49" t="s">
        <v>1675</v>
      </c>
      <c r="E870" s="51"/>
    </row>
    <row r="871" spans="1:7" ht="12.5" x14ac:dyDescent="0.25">
      <c r="A871" s="48">
        <v>72311</v>
      </c>
      <c r="B871" s="49" t="s">
        <v>1677</v>
      </c>
      <c r="C871" s="50" t="s">
        <v>1678</v>
      </c>
      <c r="D871" s="49" t="s">
        <v>1679</v>
      </c>
      <c r="E871" s="51"/>
    </row>
    <row r="872" spans="1:7" ht="12.5" x14ac:dyDescent="0.25">
      <c r="A872" s="48">
        <v>72320</v>
      </c>
      <c r="B872" s="49" t="s">
        <v>1680</v>
      </c>
      <c r="C872" s="50" t="s">
        <v>1681</v>
      </c>
      <c r="D872" s="49" t="s">
        <v>1682</v>
      </c>
      <c r="E872" s="51"/>
    </row>
    <row r="873" spans="1:7" ht="12.5" x14ac:dyDescent="0.25">
      <c r="A873" s="48">
        <v>72320</v>
      </c>
      <c r="B873" s="49" t="s">
        <v>1680</v>
      </c>
      <c r="C873" s="50" t="s">
        <v>1683</v>
      </c>
      <c r="D873" s="49" t="s">
        <v>1684</v>
      </c>
      <c r="E873" s="51"/>
    </row>
    <row r="874" spans="1:7" ht="12.5" x14ac:dyDescent="0.25">
      <c r="A874" s="48">
        <v>72320</v>
      </c>
      <c r="B874" s="49" t="s">
        <v>1680</v>
      </c>
      <c r="C874" s="50" t="s">
        <v>1685</v>
      </c>
      <c r="D874" s="49" t="s">
        <v>1686</v>
      </c>
      <c r="E874" s="51"/>
    </row>
    <row r="875" spans="1:7" ht="12.5" x14ac:dyDescent="0.25">
      <c r="A875" s="48">
        <v>72321</v>
      </c>
      <c r="B875" s="49" t="s">
        <v>1707</v>
      </c>
      <c r="C875" s="50" t="s">
        <v>1708</v>
      </c>
      <c r="D875" s="49" t="s">
        <v>1709</v>
      </c>
      <c r="E875" s="51"/>
    </row>
    <row r="876" spans="1:7" ht="12.5" x14ac:dyDescent="0.25">
      <c r="A876" s="48">
        <v>72321</v>
      </c>
      <c r="B876" s="49" t="s">
        <v>1707</v>
      </c>
      <c r="C876" s="50" t="s">
        <v>1710</v>
      </c>
      <c r="D876" s="49" t="s">
        <v>1711</v>
      </c>
      <c r="E876" s="51"/>
    </row>
    <row r="877" spans="1:7" ht="12.5" x14ac:dyDescent="0.25">
      <c r="A877" s="48">
        <v>72400</v>
      </c>
      <c r="B877" s="49" t="s">
        <v>1729</v>
      </c>
      <c r="C877" s="50" t="s">
        <v>1730</v>
      </c>
      <c r="D877" s="49" t="s">
        <v>1731</v>
      </c>
      <c r="E877" s="51"/>
    </row>
    <row r="878" spans="1:7" ht="12.5" x14ac:dyDescent="0.25">
      <c r="A878" s="48">
        <v>72400</v>
      </c>
      <c r="B878" s="49" t="s">
        <v>1729</v>
      </c>
      <c r="C878" s="50" t="s">
        <v>1732</v>
      </c>
      <c r="D878" s="49" t="s">
        <v>1733</v>
      </c>
      <c r="E878" s="51"/>
    </row>
    <row r="879" spans="1:7" ht="12.5" x14ac:dyDescent="0.25">
      <c r="A879" s="48">
        <v>72400</v>
      </c>
      <c r="B879" s="49" t="s">
        <v>1729</v>
      </c>
      <c r="C879" s="50" t="s">
        <v>1734</v>
      </c>
      <c r="D879" s="49" t="s">
        <v>1735</v>
      </c>
      <c r="E879" s="51"/>
    </row>
    <row r="880" spans="1:7" ht="12.5" x14ac:dyDescent="0.25">
      <c r="A880" s="48">
        <v>72401</v>
      </c>
      <c r="B880" s="49" t="s">
        <v>1736</v>
      </c>
      <c r="C880" s="50" t="s">
        <v>1737</v>
      </c>
      <c r="D880" s="49" t="s">
        <v>1738</v>
      </c>
      <c r="E880" s="51"/>
    </row>
    <row r="881" spans="1:5" ht="12.5" x14ac:dyDescent="0.25">
      <c r="A881" s="48">
        <v>72401</v>
      </c>
      <c r="B881" s="49" t="s">
        <v>1736</v>
      </c>
      <c r="C881" s="50" t="s">
        <v>1739</v>
      </c>
      <c r="D881" s="49" t="s">
        <v>1740</v>
      </c>
      <c r="E881" s="51"/>
    </row>
    <row r="882" spans="1:5" ht="12.5" x14ac:dyDescent="0.25">
      <c r="A882" s="48">
        <v>72402</v>
      </c>
      <c r="B882" s="49" t="s">
        <v>1741</v>
      </c>
      <c r="C882" s="50" t="s">
        <v>1742</v>
      </c>
      <c r="D882" s="49" t="s">
        <v>1743</v>
      </c>
      <c r="E882" s="51"/>
    </row>
    <row r="883" spans="1:5" ht="12.5" x14ac:dyDescent="0.25">
      <c r="A883" s="48">
        <v>72403</v>
      </c>
      <c r="B883" s="49" t="s">
        <v>1744</v>
      </c>
      <c r="C883" s="50" t="s">
        <v>1745</v>
      </c>
      <c r="D883" s="49" t="s">
        <v>1746</v>
      </c>
      <c r="E883" s="51"/>
    </row>
    <row r="884" spans="1:5" ht="12.5" x14ac:dyDescent="0.25">
      <c r="A884" s="48">
        <v>72404</v>
      </c>
      <c r="B884" s="49" t="s">
        <v>1747</v>
      </c>
      <c r="C884" s="50" t="s">
        <v>1748</v>
      </c>
      <c r="D884" s="49" t="s">
        <v>1749</v>
      </c>
      <c r="E884" s="51"/>
    </row>
    <row r="885" spans="1:5" ht="12.5" x14ac:dyDescent="0.25">
      <c r="A885" s="48">
        <v>72404</v>
      </c>
      <c r="B885" s="49" t="s">
        <v>1747</v>
      </c>
      <c r="C885" s="50" t="s">
        <v>730</v>
      </c>
      <c r="D885" s="49" t="s">
        <v>731</v>
      </c>
      <c r="E885" s="51"/>
    </row>
    <row r="886" spans="1:5" ht="12.5" x14ac:dyDescent="0.25">
      <c r="A886" s="48">
        <v>72405</v>
      </c>
      <c r="B886" s="49" t="s">
        <v>1750</v>
      </c>
      <c r="C886" s="50" t="s">
        <v>1751</v>
      </c>
      <c r="D886" s="49" t="s">
        <v>1752</v>
      </c>
      <c r="E886" s="51"/>
    </row>
    <row r="887" spans="1:5" ht="12.5" x14ac:dyDescent="0.25">
      <c r="A887" s="48">
        <v>72406</v>
      </c>
      <c r="B887" s="49" t="s">
        <v>1753</v>
      </c>
      <c r="C887" s="50" t="s">
        <v>1754</v>
      </c>
      <c r="D887" s="49" t="s">
        <v>1755</v>
      </c>
      <c r="E887" s="51"/>
    </row>
    <row r="888" spans="1:5" ht="12.5" x14ac:dyDescent="0.25">
      <c r="A888" s="48">
        <v>72410</v>
      </c>
      <c r="B888" s="49" t="s">
        <v>1756</v>
      </c>
      <c r="C888" s="50" t="s">
        <v>1757</v>
      </c>
      <c r="D888" s="49" t="s">
        <v>1758</v>
      </c>
      <c r="E888" s="51"/>
    </row>
    <row r="889" spans="1:5" ht="12.5" x14ac:dyDescent="0.25">
      <c r="A889" s="48">
        <v>72410</v>
      </c>
      <c r="B889" s="49" t="s">
        <v>1756</v>
      </c>
      <c r="C889" s="50" t="s">
        <v>1759</v>
      </c>
      <c r="D889" s="49" t="s">
        <v>1760</v>
      </c>
      <c r="E889" s="51"/>
    </row>
    <row r="890" spans="1:5" ht="12.5" x14ac:dyDescent="0.25">
      <c r="A890" s="48">
        <v>72411</v>
      </c>
      <c r="B890" s="49" t="s">
        <v>2285</v>
      </c>
      <c r="C890" s="50" t="s">
        <v>1761</v>
      </c>
      <c r="D890" s="49" t="s">
        <v>1762</v>
      </c>
      <c r="E890" s="51"/>
    </row>
    <row r="891" spans="1:5" ht="12.5" x14ac:dyDescent="0.25">
      <c r="A891" s="48">
        <v>72411</v>
      </c>
      <c r="B891" s="49" t="s">
        <v>2285</v>
      </c>
      <c r="C891" s="50" t="s">
        <v>1763</v>
      </c>
      <c r="D891" s="49" t="s">
        <v>1764</v>
      </c>
      <c r="E891" s="51"/>
    </row>
    <row r="892" spans="1:5" ht="12.5" x14ac:dyDescent="0.25">
      <c r="A892" s="48">
        <v>72420</v>
      </c>
      <c r="B892" s="49" t="s">
        <v>1765</v>
      </c>
      <c r="C892" s="50" t="s">
        <v>1742</v>
      </c>
      <c r="D892" s="49" t="s">
        <v>1743</v>
      </c>
      <c r="E892" s="51"/>
    </row>
    <row r="893" spans="1:5" ht="12.5" x14ac:dyDescent="0.25">
      <c r="A893" s="48">
        <v>72421</v>
      </c>
      <c r="B893" s="49" t="s">
        <v>1766</v>
      </c>
      <c r="C893" s="50" t="s">
        <v>1767</v>
      </c>
      <c r="D893" s="49" t="s">
        <v>1768</v>
      </c>
      <c r="E893" s="51"/>
    </row>
    <row r="894" spans="1:5" ht="12.5" x14ac:dyDescent="0.25">
      <c r="A894" s="48">
        <v>72421</v>
      </c>
      <c r="B894" s="49" t="s">
        <v>1766</v>
      </c>
      <c r="C894" s="50" t="s">
        <v>1769</v>
      </c>
      <c r="D894" s="49" t="s">
        <v>1770</v>
      </c>
      <c r="E894" s="51"/>
    </row>
    <row r="895" spans="1:5" ht="12.5" x14ac:dyDescent="0.25">
      <c r="A895" s="48">
        <v>72422</v>
      </c>
      <c r="B895" s="49" t="s">
        <v>1771</v>
      </c>
      <c r="C895" s="50" t="s">
        <v>1767</v>
      </c>
      <c r="D895" s="49" t="s">
        <v>1768</v>
      </c>
      <c r="E895" s="51"/>
    </row>
    <row r="896" spans="1:5" ht="12.5" x14ac:dyDescent="0.25">
      <c r="A896" s="48">
        <v>72423</v>
      </c>
      <c r="B896" s="49" t="s">
        <v>1772</v>
      </c>
      <c r="C896" s="50" t="s">
        <v>1739</v>
      </c>
      <c r="D896" s="49" t="s">
        <v>1740</v>
      </c>
      <c r="E896" s="51"/>
    </row>
    <row r="897" spans="1:5" ht="12.5" x14ac:dyDescent="0.25">
      <c r="A897" s="48">
        <v>72423</v>
      </c>
      <c r="B897" s="49" t="s">
        <v>1772</v>
      </c>
      <c r="C897" s="50" t="s">
        <v>1773</v>
      </c>
      <c r="D897" s="49" t="s">
        <v>1774</v>
      </c>
      <c r="E897" s="51"/>
    </row>
    <row r="898" spans="1:5" ht="12.5" x14ac:dyDescent="0.25">
      <c r="A898" s="48">
        <v>72423</v>
      </c>
      <c r="B898" s="49" t="s">
        <v>1772</v>
      </c>
      <c r="C898" s="50" t="s">
        <v>1775</v>
      </c>
      <c r="D898" s="49" t="s">
        <v>1776</v>
      </c>
      <c r="E898" s="51"/>
    </row>
    <row r="899" spans="1:5" ht="12.5" x14ac:dyDescent="0.25">
      <c r="A899" s="48">
        <v>72423</v>
      </c>
      <c r="B899" s="49" t="s">
        <v>1772</v>
      </c>
      <c r="C899" s="50" t="s">
        <v>1777</v>
      </c>
      <c r="D899" s="49" t="s">
        <v>1778</v>
      </c>
      <c r="E899" s="51"/>
    </row>
    <row r="900" spans="1:5" ht="12.5" x14ac:dyDescent="0.25">
      <c r="A900" s="48">
        <v>72429</v>
      </c>
      <c r="B900" s="49" t="s">
        <v>1779</v>
      </c>
      <c r="C900" s="50" t="s">
        <v>1777</v>
      </c>
      <c r="D900" s="49" t="s">
        <v>1778</v>
      </c>
      <c r="E900" s="51"/>
    </row>
    <row r="901" spans="1:5" ht="12.5" x14ac:dyDescent="0.25">
      <c r="A901" s="48">
        <v>72500</v>
      </c>
      <c r="B901" s="49" t="s">
        <v>1788</v>
      </c>
      <c r="C901" s="50" t="s">
        <v>1323</v>
      </c>
      <c r="D901" s="49" t="s">
        <v>1324</v>
      </c>
      <c r="E901" s="51"/>
    </row>
    <row r="902" spans="1:5" ht="12.5" x14ac:dyDescent="0.25">
      <c r="A902" s="48">
        <v>72500</v>
      </c>
      <c r="B902" s="49" t="s">
        <v>1788</v>
      </c>
      <c r="C902" s="50" t="s">
        <v>1789</v>
      </c>
      <c r="D902" s="49" t="s">
        <v>1790</v>
      </c>
      <c r="E902" s="51"/>
    </row>
    <row r="903" spans="1:5" ht="12.5" x14ac:dyDescent="0.25">
      <c r="A903" s="48">
        <v>72500</v>
      </c>
      <c r="B903" s="49" t="s">
        <v>1788</v>
      </c>
      <c r="C903" s="50" t="s">
        <v>1791</v>
      </c>
      <c r="D903" s="49" t="s">
        <v>1792</v>
      </c>
      <c r="E903" s="51"/>
    </row>
    <row r="904" spans="1:5" ht="12.5" x14ac:dyDescent="0.25">
      <c r="A904" s="48">
        <v>72501</v>
      </c>
      <c r="B904" s="49" t="s">
        <v>1798</v>
      </c>
      <c r="C904" s="50" t="s">
        <v>1794</v>
      </c>
      <c r="D904" s="49" t="s">
        <v>1795</v>
      </c>
      <c r="E904" s="51"/>
    </row>
    <row r="905" spans="1:5" ht="12.5" x14ac:dyDescent="0.25">
      <c r="A905" s="48">
        <v>72600</v>
      </c>
      <c r="B905" s="49" t="s">
        <v>737</v>
      </c>
      <c r="C905" s="50" t="s">
        <v>738</v>
      </c>
      <c r="D905" s="49" t="s">
        <v>739</v>
      </c>
      <c r="E905" s="51"/>
    </row>
    <row r="906" spans="1:5" ht="12.5" x14ac:dyDescent="0.25">
      <c r="A906" s="48">
        <v>72600</v>
      </c>
      <c r="B906" s="49" t="s">
        <v>737</v>
      </c>
      <c r="C906" s="50" t="s">
        <v>740</v>
      </c>
      <c r="D906" s="49" t="s">
        <v>741</v>
      </c>
      <c r="E906" s="51"/>
    </row>
    <row r="907" spans="1:5" ht="12.5" x14ac:dyDescent="0.25">
      <c r="A907" s="48">
        <v>72601</v>
      </c>
      <c r="B907" s="49" t="s">
        <v>742</v>
      </c>
      <c r="C907" s="50" t="s">
        <v>743</v>
      </c>
      <c r="D907" s="49" t="s">
        <v>744</v>
      </c>
      <c r="E907" s="51"/>
    </row>
    <row r="908" spans="1:5" ht="12.5" x14ac:dyDescent="0.25">
      <c r="A908" s="48">
        <v>72601</v>
      </c>
      <c r="B908" s="49" t="s">
        <v>742</v>
      </c>
      <c r="C908" s="50" t="s">
        <v>745</v>
      </c>
      <c r="D908" s="49" t="s">
        <v>746</v>
      </c>
      <c r="E908" s="51"/>
    </row>
    <row r="909" spans="1:5" ht="12.5" x14ac:dyDescent="0.25">
      <c r="A909" s="48">
        <v>72602</v>
      </c>
      <c r="B909" s="49" t="s">
        <v>747</v>
      </c>
      <c r="C909" s="50" t="s">
        <v>748</v>
      </c>
      <c r="D909" s="49" t="s">
        <v>749</v>
      </c>
      <c r="E909" s="51"/>
    </row>
    <row r="910" spans="1:5" ht="12.5" x14ac:dyDescent="0.25">
      <c r="A910" s="48">
        <v>72603</v>
      </c>
      <c r="B910" s="49" t="s">
        <v>750</v>
      </c>
      <c r="C910" s="50" t="s">
        <v>751</v>
      </c>
      <c r="D910" s="49" t="s">
        <v>752</v>
      </c>
      <c r="E910" s="51"/>
    </row>
    <row r="911" spans="1:5" ht="12.5" x14ac:dyDescent="0.25">
      <c r="A911" s="48">
        <v>72604</v>
      </c>
      <c r="B911" s="49" t="s">
        <v>753</v>
      </c>
      <c r="C911" s="50" t="s">
        <v>477</v>
      </c>
      <c r="D911" s="49" t="s">
        <v>478</v>
      </c>
      <c r="E911" s="51"/>
    </row>
    <row r="912" spans="1:5" ht="12.5" x14ac:dyDescent="0.25">
      <c r="A912" s="48">
        <v>73100</v>
      </c>
      <c r="B912" s="49" t="s">
        <v>1687</v>
      </c>
      <c r="C912" s="50" t="s">
        <v>1688</v>
      </c>
      <c r="D912" s="49" t="s">
        <v>1689</v>
      </c>
      <c r="E912" s="51"/>
    </row>
    <row r="913" spans="1:5" ht="12.5" x14ac:dyDescent="0.25">
      <c r="A913" s="48">
        <v>73101</v>
      </c>
      <c r="B913" s="49" t="s">
        <v>1690</v>
      </c>
      <c r="C913" s="50" t="s">
        <v>1691</v>
      </c>
      <c r="D913" s="49" t="s">
        <v>1692</v>
      </c>
      <c r="E913" s="51"/>
    </row>
    <row r="914" spans="1:5" ht="12.5" x14ac:dyDescent="0.25">
      <c r="A914" s="48">
        <v>73101</v>
      </c>
      <c r="B914" s="49" t="s">
        <v>1690</v>
      </c>
      <c r="C914" s="50" t="s">
        <v>1693</v>
      </c>
      <c r="D914" s="49" t="s">
        <v>1694</v>
      </c>
      <c r="E914" s="51"/>
    </row>
    <row r="915" spans="1:5" ht="12.5" x14ac:dyDescent="0.25">
      <c r="A915" s="48">
        <v>73102</v>
      </c>
      <c r="B915" s="49" t="s">
        <v>1695</v>
      </c>
      <c r="C915" s="50" t="s">
        <v>1696</v>
      </c>
      <c r="D915" s="49" t="s">
        <v>1697</v>
      </c>
      <c r="E915" s="51"/>
    </row>
    <row r="916" spans="1:5" ht="12.5" x14ac:dyDescent="0.25">
      <c r="A916" s="48">
        <v>73102</v>
      </c>
      <c r="B916" s="49" t="s">
        <v>1695</v>
      </c>
      <c r="C916" s="50" t="s">
        <v>1698</v>
      </c>
      <c r="D916" s="49" t="s">
        <v>1699</v>
      </c>
      <c r="E916" s="51"/>
    </row>
    <row r="917" spans="1:5" ht="12.5" x14ac:dyDescent="0.25">
      <c r="A917" s="48">
        <v>73102</v>
      </c>
      <c r="B917" s="49" t="s">
        <v>1695</v>
      </c>
      <c r="C917" s="50" t="s">
        <v>1700</v>
      </c>
      <c r="D917" s="49" t="s">
        <v>1701</v>
      </c>
      <c r="E917" s="51"/>
    </row>
    <row r="918" spans="1:5" ht="12.5" x14ac:dyDescent="0.25">
      <c r="A918" s="48">
        <v>73110</v>
      </c>
      <c r="B918" s="49" t="s">
        <v>1702</v>
      </c>
      <c r="C918" s="50" t="s">
        <v>1703</v>
      </c>
      <c r="D918" s="49" t="s">
        <v>1704</v>
      </c>
      <c r="E918" s="51"/>
    </row>
    <row r="919" spans="1:5" ht="12.5" x14ac:dyDescent="0.25">
      <c r="A919" s="48">
        <v>73111</v>
      </c>
      <c r="B919" s="49" t="s">
        <v>1705</v>
      </c>
      <c r="C919" s="50" t="s">
        <v>1706</v>
      </c>
      <c r="D919" s="49" t="s">
        <v>1705</v>
      </c>
      <c r="E919" s="51"/>
    </row>
    <row r="920" spans="1:5" ht="12.5" x14ac:dyDescent="0.25">
      <c r="A920" s="48">
        <v>73112</v>
      </c>
      <c r="B920" s="49" t="s">
        <v>1712</v>
      </c>
      <c r="C920" s="50" t="s">
        <v>1713</v>
      </c>
      <c r="D920" s="49" t="s">
        <v>1714</v>
      </c>
      <c r="E920" s="51"/>
    </row>
    <row r="921" spans="1:5" ht="12.5" x14ac:dyDescent="0.25">
      <c r="A921" s="48">
        <v>73112</v>
      </c>
      <c r="B921" s="49" t="s">
        <v>1712</v>
      </c>
      <c r="C921" s="50" t="s">
        <v>1715</v>
      </c>
      <c r="D921" s="49" t="s">
        <v>1716</v>
      </c>
      <c r="E921" s="51"/>
    </row>
    <row r="922" spans="1:5" ht="12.5" x14ac:dyDescent="0.25">
      <c r="A922" s="48">
        <v>73113</v>
      </c>
      <c r="B922" s="49" t="s">
        <v>1717</v>
      </c>
      <c r="C922" s="50" t="s">
        <v>1676</v>
      </c>
      <c r="D922" s="49" t="s">
        <v>1675</v>
      </c>
      <c r="E922" s="51"/>
    </row>
    <row r="923" spans="1:5" ht="12.5" x14ac:dyDescent="0.25">
      <c r="A923" s="48">
        <v>73113</v>
      </c>
      <c r="B923" s="49" t="s">
        <v>1717</v>
      </c>
      <c r="C923" s="50" t="s">
        <v>1718</v>
      </c>
      <c r="D923" s="49" t="s">
        <v>1719</v>
      </c>
      <c r="E923" s="51"/>
    </row>
    <row r="924" spans="1:5" ht="12.5" x14ac:dyDescent="0.25">
      <c r="A924" s="48">
        <v>73113</v>
      </c>
      <c r="B924" s="49" t="s">
        <v>1717</v>
      </c>
      <c r="C924" s="50" t="s">
        <v>1720</v>
      </c>
      <c r="D924" s="49" t="s">
        <v>1721</v>
      </c>
      <c r="E924" s="51"/>
    </row>
    <row r="925" spans="1:5" ht="12.5" x14ac:dyDescent="0.25">
      <c r="A925" s="48">
        <v>73200</v>
      </c>
      <c r="B925" s="49" t="s">
        <v>1814</v>
      </c>
      <c r="C925" s="50" t="s">
        <v>1815</v>
      </c>
      <c r="D925" s="49" t="s">
        <v>1816</v>
      </c>
      <c r="E925" s="51"/>
    </row>
    <row r="926" spans="1:5" ht="12.5" x14ac:dyDescent="0.25">
      <c r="A926" s="48">
        <v>73200</v>
      </c>
      <c r="B926" s="49" t="s">
        <v>1814</v>
      </c>
      <c r="C926" s="50" t="s">
        <v>1817</v>
      </c>
      <c r="D926" s="49" t="s">
        <v>1818</v>
      </c>
      <c r="E926" s="51"/>
    </row>
    <row r="927" spans="1:5" ht="12.5" x14ac:dyDescent="0.25">
      <c r="A927" s="48">
        <v>73200</v>
      </c>
      <c r="B927" s="49" t="s">
        <v>1814</v>
      </c>
      <c r="C927" s="50" t="s">
        <v>1819</v>
      </c>
      <c r="D927" s="49" t="s">
        <v>1820</v>
      </c>
      <c r="E927" s="51"/>
    </row>
    <row r="928" spans="1:5" ht="12.5" x14ac:dyDescent="0.25">
      <c r="A928" s="48">
        <v>73200</v>
      </c>
      <c r="B928" s="49" t="s">
        <v>1814</v>
      </c>
      <c r="C928" s="50" t="s">
        <v>1821</v>
      </c>
      <c r="D928" s="49" t="s">
        <v>1822</v>
      </c>
      <c r="E928" s="51"/>
    </row>
    <row r="929" spans="1:5" ht="12.5" x14ac:dyDescent="0.25">
      <c r="A929" s="48">
        <v>73200</v>
      </c>
      <c r="B929" s="49" t="s">
        <v>1814</v>
      </c>
      <c r="C929" s="50" t="s">
        <v>1823</v>
      </c>
      <c r="D929" s="49" t="s">
        <v>1824</v>
      </c>
      <c r="E929" s="51"/>
    </row>
    <row r="930" spans="1:5" ht="12.5" x14ac:dyDescent="0.25">
      <c r="A930" s="48">
        <v>73200</v>
      </c>
      <c r="B930" s="49" t="s">
        <v>1814</v>
      </c>
      <c r="C930" s="50" t="s">
        <v>1825</v>
      </c>
      <c r="D930" s="49" t="s">
        <v>1826</v>
      </c>
      <c r="E930" s="51"/>
    </row>
    <row r="931" spans="1:5" ht="12.5" x14ac:dyDescent="0.25">
      <c r="A931" s="48">
        <v>73200</v>
      </c>
      <c r="B931" s="49" t="s">
        <v>1814</v>
      </c>
      <c r="C931" s="50" t="s">
        <v>1827</v>
      </c>
      <c r="D931" s="49" t="s">
        <v>1828</v>
      </c>
      <c r="E931" s="51"/>
    </row>
    <row r="932" spans="1:5" ht="12.5" x14ac:dyDescent="0.25">
      <c r="A932" s="48">
        <v>73200</v>
      </c>
      <c r="B932" s="49" t="s">
        <v>1814</v>
      </c>
      <c r="C932" s="50" t="s">
        <v>1808</v>
      </c>
      <c r="D932" s="49" t="s">
        <v>1809</v>
      </c>
      <c r="E932" s="51"/>
    </row>
    <row r="933" spans="1:5" ht="12.5" x14ac:dyDescent="0.25">
      <c r="A933" s="48">
        <v>73202</v>
      </c>
      <c r="B933" s="49" t="s">
        <v>1829</v>
      </c>
      <c r="C933" s="50" t="s">
        <v>1830</v>
      </c>
      <c r="D933" s="49" t="s">
        <v>1831</v>
      </c>
      <c r="E933" s="51"/>
    </row>
    <row r="934" spans="1:5" ht="12.5" x14ac:dyDescent="0.25">
      <c r="A934" s="48">
        <v>73209</v>
      </c>
      <c r="B934" s="49" t="s">
        <v>1832</v>
      </c>
      <c r="C934" s="50" t="s">
        <v>1833</v>
      </c>
      <c r="D934" s="49" t="s">
        <v>1834</v>
      </c>
      <c r="E934" s="51"/>
    </row>
    <row r="935" spans="1:5" ht="12.5" x14ac:dyDescent="0.25">
      <c r="A935" s="48">
        <v>73209</v>
      </c>
      <c r="B935" s="49" t="s">
        <v>1832</v>
      </c>
      <c r="C935" s="50" t="s">
        <v>1662</v>
      </c>
      <c r="D935" s="49" t="s">
        <v>1663</v>
      </c>
      <c r="E935" s="51"/>
    </row>
    <row r="936" spans="1:5" ht="12.5" x14ac:dyDescent="0.25">
      <c r="A936" s="48">
        <v>73209</v>
      </c>
      <c r="B936" s="49" t="s">
        <v>1832</v>
      </c>
      <c r="C936" s="50" t="s">
        <v>1835</v>
      </c>
      <c r="D936" s="49" t="s">
        <v>1836</v>
      </c>
      <c r="E936" s="51"/>
    </row>
    <row r="937" spans="1:5" ht="12.5" x14ac:dyDescent="0.25">
      <c r="A937" s="48">
        <v>73209</v>
      </c>
      <c r="B937" s="49" t="s">
        <v>1832</v>
      </c>
      <c r="C937" s="50" t="s">
        <v>1837</v>
      </c>
      <c r="D937" s="49" t="s">
        <v>1838</v>
      </c>
      <c r="E937" s="51"/>
    </row>
    <row r="938" spans="1:5" ht="12.5" x14ac:dyDescent="0.25">
      <c r="A938" s="48">
        <v>73209</v>
      </c>
      <c r="B938" s="49" t="s">
        <v>1832</v>
      </c>
      <c r="C938" s="50" t="s">
        <v>1839</v>
      </c>
      <c r="D938" s="49" t="s">
        <v>1840</v>
      </c>
      <c r="E938" s="51"/>
    </row>
    <row r="939" spans="1:5" ht="12.5" x14ac:dyDescent="0.25">
      <c r="A939" s="48">
        <v>73209</v>
      </c>
      <c r="B939" s="49" t="s">
        <v>1832</v>
      </c>
      <c r="C939" s="50" t="s">
        <v>1841</v>
      </c>
      <c r="D939" s="49" t="s">
        <v>1842</v>
      </c>
      <c r="E939" s="51"/>
    </row>
    <row r="940" spans="1:5" ht="12.5" x14ac:dyDescent="0.25">
      <c r="A940" s="48">
        <v>73209</v>
      </c>
      <c r="B940" s="49" t="s">
        <v>1832</v>
      </c>
      <c r="C940" s="50" t="s">
        <v>1808</v>
      </c>
      <c r="D940" s="49" t="s">
        <v>1809</v>
      </c>
      <c r="E940" s="51"/>
    </row>
    <row r="941" spans="1:5" ht="12.5" x14ac:dyDescent="0.25">
      <c r="A941" s="48">
        <v>73300</v>
      </c>
      <c r="B941" s="49" t="s">
        <v>1855</v>
      </c>
      <c r="C941" s="50" t="s">
        <v>1856</v>
      </c>
      <c r="D941" s="49" t="s">
        <v>1857</v>
      </c>
      <c r="E941" s="51"/>
    </row>
    <row r="942" spans="1:5" ht="12.5" x14ac:dyDescent="0.25">
      <c r="A942" s="48">
        <v>73301</v>
      </c>
      <c r="B942" s="49" t="s">
        <v>1858</v>
      </c>
      <c r="C942" s="50" t="s">
        <v>1859</v>
      </c>
      <c r="D942" s="49" t="s">
        <v>1860</v>
      </c>
      <c r="E942" s="51"/>
    </row>
    <row r="943" spans="1:5" ht="12.5" x14ac:dyDescent="0.25">
      <c r="A943" s="48">
        <v>73301</v>
      </c>
      <c r="B943" s="49" t="s">
        <v>1858</v>
      </c>
      <c r="C943" s="50" t="s">
        <v>1861</v>
      </c>
      <c r="D943" s="49" t="s">
        <v>1862</v>
      </c>
      <c r="E943" s="51"/>
    </row>
    <row r="944" spans="1:5" ht="12.5" x14ac:dyDescent="0.25">
      <c r="A944" s="48">
        <v>73301</v>
      </c>
      <c r="B944" s="49" t="s">
        <v>1858</v>
      </c>
      <c r="C944" s="50" t="s">
        <v>1863</v>
      </c>
      <c r="D944" s="49" t="s">
        <v>1864</v>
      </c>
      <c r="E944" s="51"/>
    </row>
    <row r="945" spans="1:5" ht="12.5" x14ac:dyDescent="0.25">
      <c r="A945" s="48">
        <v>73301</v>
      </c>
      <c r="B945" s="49" t="s">
        <v>1858</v>
      </c>
      <c r="C945" s="50" t="s">
        <v>1865</v>
      </c>
      <c r="D945" s="49" t="s">
        <v>1866</v>
      </c>
      <c r="E945" s="51"/>
    </row>
    <row r="946" spans="1:5" ht="12.5" x14ac:dyDescent="0.25">
      <c r="A946" s="48">
        <v>73310</v>
      </c>
      <c r="B946" s="49" t="s">
        <v>1780</v>
      </c>
      <c r="C946" s="50" t="s">
        <v>1781</v>
      </c>
      <c r="D946" s="49" t="s">
        <v>1782</v>
      </c>
      <c r="E946" s="51"/>
    </row>
    <row r="947" spans="1:5" ht="12.5" x14ac:dyDescent="0.25">
      <c r="A947" s="48">
        <v>73310</v>
      </c>
      <c r="B947" s="49" t="s">
        <v>1780</v>
      </c>
      <c r="C947" s="50" t="s">
        <v>1783</v>
      </c>
      <c r="D947" s="49" t="s">
        <v>1784</v>
      </c>
      <c r="E947" s="51"/>
    </row>
    <row r="948" spans="1:5" ht="12.5" x14ac:dyDescent="0.25">
      <c r="A948" s="48">
        <v>73311</v>
      </c>
      <c r="B948" s="49" t="s">
        <v>1785</v>
      </c>
      <c r="C948" s="50" t="s">
        <v>1786</v>
      </c>
      <c r="D948" s="49" t="s">
        <v>1787</v>
      </c>
      <c r="E948" s="51"/>
    </row>
    <row r="949" spans="1:5" ht="12.5" x14ac:dyDescent="0.25">
      <c r="A949" s="48">
        <v>73311</v>
      </c>
      <c r="B949" s="49" t="s">
        <v>1785</v>
      </c>
      <c r="C949" s="50" t="s">
        <v>1726</v>
      </c>
      <c r="D949" s="49" t="s">
        <v>1727</v>
      </c>
      <c r="E949" s="51"/>
    </row>
    <row r="950" spans="1:5" ht="12.5" x14ac:dyDescent="0.25">
      <c r="A950" s="48">
        <v>73400</v>
      </c>
      <c r="B950" s="49" t="s">
        <v>2287</v>
      </c>
      <c r="C950" s="50" t="s">
        <v>1874</v>
      </c>
      <c r="D950" s="49" t="s">
        <v>1875</v>
      </c>
      <c r="E950" s="51"/>
    </row>
    <row r="951" spans="1:5" ht="12.5" x14ac:dyDescent="0.25">
      <c r="A951" s="48">
        <v>73400</v>
      </c>
      <c r="B951" s="49" t="s">
        <v>2287</v>
      </c>
      <c r="C951" s="50" t="s">
        <v>1876</v>
      </c>
      <c r="D951" s="49" t="s">
        <v>1877</v>
      </c>
      <c r="E951" s="51"/>
    </row>
    <row r="952" spans="1:5" ht="12.5" x14ac:dyDescent="0.25">
      <c r="A952" s="48">
        <v>73400</v>
      </c>
      <c r="B952" s="49" t="s">
        <v>2287</v>
      </c>
      <c r="C952" s="50" t="s">
        <v>1878</v>
      </c>
      <c r="D952" s="49" t="s">
        <v>1879</v>
      </c>
      <c r="E952" s="51"/>
    </row>
    <row r="953" spans="1:5" ht="12.5" x14ac:dyDescent="0.25">
      <c r="A953" s="48">
        <v>73400</v>
      </c>
      <c r="B953" s="49" t="s">
        <v>2287</v>
      </c>
      <c r="C953" s="50" t="s">
        <v>1880</v>
      </c>
      <c r="D953" s="49" t="s">
        <v>1881</v>
      </c>
      <c r="E953" s="51"/>
    </row>
    <row r="954" spans="1:5" ht="12.5" x14ac:dyDescent="0.25">
      <c r="A954" s="48">
        <v>73400</v>
      </c>
      <c r="B954" s="49" t="s">
        <v>2287</v>
      </c>
      <c r="C954" s="50" t="s">
        <v>1882</v>
      </c>
      <c r="D954" s="49" t="s">
        <v>1883</v>
      </c>
      <c r="E954" s="51"/>
    </row>
    <row r="955" spans="1:5" ht="12.5" x14ac:dyDescent="0.25">
      <c r="A955" s="48">
        <v>73401</v>
      </c>
      <c r="B955" s="49" t="s">
        <v>1799</v>
      </c>
      <c r="C955" s="50" t="s">
        <v>1800</v>
      </c>
      <c r="D955" s="49" t="s">
        <v>1801</v>
      </c>
      <c r="E955" s="51"/>
    </row>
    <row r="956" spans="1:5" ht="12.5" x14ac:dyDescent="0.25">
      <c r="A956" s="48">
        <v>73402</v>
      </c>
      <c r="B956" s="49" t="s">
        <v>1793</v>
      </c>
      <c r="C956" s="50" t="s">
        <v>1794</v>
      </c>
      <c r="D956" s="49" t="s">
        <v>1795</v>
      </c>
      <c r="E956" s="51"/>
    </row>
    <row r="957" spans="1:5" ht="12.5" x14ac:dyDescent="0.25">
      <c r="A957" s="48">
        <v>73402</v>
      </c>
      <c r="B957" s="49" t="s">
        <v>1793</v>
      </c>
      <c r="C957" s="50" t="s">
        <v>1796</v>
      </c>
      <c r="D957" s="49" t="s">
        <v>1797</v>
      </c>
      <c r="E957" s="51"/>
    </row>
    <row r="958" spans="1:5" ht="12.5" x14ac:dyDescent="0.25">
      <c r="A958" s="48">
        <v>74101</v>
      </c>
      <c r="B958" s="49" t="s">
        <v>454</v>
      </c>
      <c r="C958" s="50" t="s">
        <v>455</v>
      </c>
      <c r="D958" s="49" t="s">
        <v>456</v>
      </c>
      <c r="E958" s="51"/>
    </row>
    <row r="959" spans="1:5" ht="12.5" x14ac:dyDescent="0.25">
      <c r="A959" s="48">
        <v>74201</v>
      </c>
      <c r="B959" s="49" t="s">
        <v>1895</v>
      </c>
      <c r="C959" s="50" t="s">
        <v>1896</v>
      </c>
      <c r="D959" s="49" t="s">
        <v>1897</v>
      </c>
      <c r="E959" s="51"/>
    </row>
    <row r="960" spans="1:5" ht="12.5" x14ac:dyDescent="0.25">
      <c r="A960" s="48">
        <v>74202</v>
      </c>
      <c r="B960" s="49" t="s">
        <v>1903</v>
      </c>
      <c r="C960" s="50" t="s">
        <v>1904</v>
      </c>
      <c r="D960" s="49" t="s">
        <v>1905</v>
      </c>
      <c r="E960" s="51"/>
    </row>
    <row r="961" spans="1:5" ht="12.5" x14ac:dyDescent="0.25">
      <c r="A961" s="48">
        <v>74202</v>
      </c>
      <c r="B961" s="49" t="s">
        <v>1903</v>
      </c>
      <c r="C961" s="50" t="s">
        <v>1589</v>
      </c>
      <c r="D961" s="49" t="s">
        <v>1590</v>
      </c>
      <c r="E961" s="51"/>
    </row>
    <row r="962" spans="1:5" ht="12.5" x14ac:dyDescent="0.25">
      <c r="A962" s="48">
        <v>74203</v>
      </c>
      <c r="B962" s="49" t="s">
        <v>2288</v>
      </c>
      <c r="C962" s="50" t="s">
        <v>1906</v>
      </c>
      <c r="D962" s="49" t="s">
        <v>1907</v>
      </c>
      <c r="E962" s="51"/>
    </row>
    <row r="963" spans="1:5" ht="12.5" x14ac:dyDescent="0.25">
      <c r="A963" s="48">
        <v>74203</v>
      </c>
      <c r="B963" s="49" t="s">
        <v>2288</v>
      </c>
      <c r="C963" s="50" t="s">
        <v>1908</v>
      </c>
      <c r="D963" s="49" t="s">
        <v>1909</v>
      </c>
      <c r="E963" s="51"/>
    </row>
    <row r="964" spans="1:5" ht="12.5" x14ac:dyDescent="0.25">
      <c r="A964" s="48">
        <v>74203</v>
      </c>
      <c r="B964" s="49" t="s">
        <v>2288</v>
      </c>
      <c r="C964" s="50" t="s">
        <v>1910</v>
      </c>
      <c r="D964" s="49" t="s">
        <v>1911</v>
      </c>
      <c r="E964" s="51"/>
    </row>
    <row r="965" spans="1:5" ht="12.5" x14ac:dyDescent="0.25">
      <c r="A965" s="48">
        <v>74204</v>
      </c>
      <c r="B965" s="49" t="s">
        <v>2286</v>
      </c>
      <c r="C965" s="50" t="s">
        <v>1662</v>
      </c>
      <c r="D965" s="49" t="s">
        <v>1663</v>
      </c>
      <c r="E965" s="51"/>
    </row>
    <row r="966" spans="1:5" ht="12.5" x14ac:dyDescent="0.25">
      <c r="A966" s="48">
        <v>74204</v>
      </c>
      <c r="B966" s="49" t="s">
        <v>2286</v>
      </c>
      <c r="C966" s="50" t="s">
        <v>1808</v>
      </c>
      <c r="D966" s="49" t="s">
        <v>1809</v>
      </c>
      <c r="E966" s="51"/>
    </row>
    <row r="967" spans="1:5" ht="12.5" x14ac:dyDescent="0.25">
      <c r="A967" s="48">
        <v>74205</v>
      </c>
      <c r="B967" s="49" t="s">
        <v>1884</v>
      </c>
      <c r="C967" s="50" t="s">
        <v>654</v>
      </c>
      <c r="D967" s="49" t="s">
        <v>655</v>
      </c>
      <c r="E967" s="51"/>
    </row>
    <row r="968" spans="1:5" ht="12.5" x14ac:dyDescent="0.25">
      <c r="A968" s="48">
        <v>74205</v>
      </c>
      <c r="B968" s="49" t="s">
        <v>1884</v>
      </c>
      <c r="C968" s="50" t="s">
        <v>1885</v>
      </c>
      <c r="D968" s="49" t="s">
        <v>1886</v>
      </c>
      <c r="E968" s="51"/>
    </row>
    <row r="969" spans="1:5" ht="12.5" x14ac:dyDescent="0.25">
      <c r="A969" s="48">
        <v>74205</v>
      </c>
      <c r="B969" s="49" t="s">
        <v>1884</v>
      </c>
      <c r="C969" s="50" t="s">
        <v>1587</v>
      </c>
      <c r="D969" s="49" t="s">
        <v>1588</v>
      </c>
      <c r="E969" s="51"/>
    </row>
    <row r="970" spans="1:5" ht="12.5" x14ac:dyDescent="0.25">
      <c r="A970" s="48">
        <v>74205</v>
      </c>
      <c r="B970" s="49" t="s">
        <v>1884</v>
      </c>
      <c r="C970" s="50" t="s">
        <v>1887</v>
      </c>
      <c r="D970" s="49" t="s">
        <v>1888</v>
      </c>
      <c r="E970" s="51"/>
    </row>
    <row r="971" spans="1:5" ht="12.5" x14ac:dyDescent="0.25">
      <c r="A971" s="48">
        <v>74205</v>
      </c>
      <c r="B971" s="49" t="s">
        <v>1884</v>
      </c>
      <c r="C971" s="50" t="s">
        <v>1889</v>
      </c>
      <c r="D971" s="49" t="s">
        <v>1890</v>
      </c>
      <c r="E971" s="51"/>
    </row>
    <row r="972" spans="1:5" ht="12.5" x14ac:dyDescent="0.25">
      <c r="A972" s="48">
        <v>75100</v>
      </c>
      <c r="B972" s="49" t="s">
        <v>1843</v>
      </c>
      <c r="C972" s="50" t="s">
        <v>1844</v>
      </c>
      <c r="D972" s="49" t="s">
        <v>1845</v>
      </c>
      <c r="E972" s="51"/>
    </row>
    <row r="973" spans="1:5" ht="12.5" x14ac:dyDescent="0.25">
      <c r="A973" s="48">
        <v>75101</v>
      </c>
      <c r="B973" s="49" t="s">
        <v>1846</v>
      </c>
      <c r="C973" s="50" t="s">
        <v>1847</v>
      </c>
      <c r="D973" s="49" t="s">
        <v>1848</v>
      </c>
      <c r="E973" s="51"/>
    </row>
    <row r="974" spans="1:5" ht="12.5" x14ac:dyDescent="0.25">
      <c r="A974" s="48">
        <v>75101</v>
      </c>
      <c r="B974" s="49" t="s">
        <v>1846</v>
      </c>
      <c r="C974" s="50" t="s">
        <v>1849</v>
      </c>
      <c r="D974" s="49" t="s">
        <v>1850</v>
      </c>
      <c r="E974" s="51"/>
    </row>
    <row r="975" spans="1:5" ht="12.5" x14ac:dyDescent="0.25">
      <c r="A975" s="48">
        <v>75101</v>
      </c>
      <c r="B975" s="49" t="s">
        <v>1846</v>
      </c>
      <c r="C975" s="50" t="s">
        <v>1851</v>
      </c>
      <c r="D975" s="49" t="s">
        <v>1852</v>
      </c>
      <c r="E975" s="51"/>
    </row>
    <row r="976" spans="1:5" ht="12.5" x14ac:dyDescent="0.25">
      <c r="A976" s="48">
        <v>75101</v>
      </c>
      <c r="B976" s="49" t="s">
        <v>1846</v>
      </c>
      <c r="C976" s="50" t="s">
        <v>1844</v>
      </c>
      <c r="D976" s="49" t="s">
        <v>1845</v>
      </c>
      <c r="E976" s="51"/>
    </row>
    <row r="977" spans="1:5" ht="12.5" x14ac:dyDescent="0.25">
      <c r="A977" s="48">
        <v>75101</v>
      </c>
      <c r="B977" s="49" t="s">
        <v>1846</v>
      </c>
      <c r="C977" s="50" t="s">
        <v>1853</v>
      </c>
      <c r="D977" s="49" t="s">
        <v>1854</v>
      </c>
      <c r="E977" s="51"/>
    </row>
    <row r="978" spans="1:5" ht="12.5" x14ac:dyDescent="0.25">
      <c r="A978" s="48">
        <v>75110</v>
      </c>
      <c r="B978" s="49" t="s">
        <v>1912</v>
      </c>
      <c r="C978" s="50" t="s">
        <v>1516</v>
      </c>
      <c r="D978" s="49" t="s">
        <v>1517</v>
      </c>
      <c r="E978" s="51"/>
    </row>
    <row r="979" spans="1:5" ht="12.5" x14ac:dyDescent="0.25">
      <c r="A979" s="48">
        <v>75110</v>
      </c>
      <c r="B979" s="49" t="s">
        <v>1912</v>
      </c>
      <c r="C979" s="50" t="s">
        <v>1913</v>
      </c>
      <c r="D979" s="49" t="s">
        <v>1914</v>
      </c>
      <c r="E979" s="51"/>
    </row>
    <row r="980" spans="1:5" ht="12.5" x14ac:dyDescent="0.25">
      <c r="A980" s="48">
        <v>75110</v>
      </c>
      <c r="B980" s="49" t="s">
        <v>1912</v>
      </c>
      <c r="C980" s="50" t="s">
        <v>1915</v>
      </c>
      <c r="D980" s="49" t="s">
        <v>1916</v>
      </c>
      <c r="E980" s="51"/>
    </row>
    <row r="981" spans="1:5" ht="12.5" x14ac:dyDescent="0.25">
      <c r="A981" s="48">
        <v>75110</v>
      </c>
      <c r="B981" s="49" t="s">
        <v>1912</v>
      </c>
      <c r="C981" s="50" t="s">
        <v>1917</v>
      </c>
      <c r="D981" s="49" t="s">
        <v>1918</v>
      </c>
      <c r="E981" s="51"/>
    </row>
    <row r="982" spans="1:5" ht="12.5" x14ac:dyDescent="0.25">
      <c r="A982" s="48">
        <v>75110</v>
      </c>
      <c r="B982" s="49" t="s">
        <v>1912</v>
      </c>
      <c r="C982" s="50" t="s">
        <v>1919</v>
      </c>
      <c r="D982" s="49" t="s">
        <v>1920</v>
      </c>
      <c r="E982" s="51"/>
    </row>
    <row r="983" spans="1:5" ht="12.5" x14ac:dyDescent="0.25">
      <c r="A983" s="48">
        <v>75110</v>
      </c>
      <c r="B983" s="49" t="s">
        <v>1912</v>
      </c>
      <c r="C983" s="50" t="s">
        <v>1921</v>
      </c>
      <c r="D983" s="49" t="s">
        <v>1922</v>
      </c>
      <c r="E983" s="51"/>
    </row>
    <row r="984" spans="1:5" ht="12.5" x14ac:dyDescent="0.25">
      <c r="A984" s="48">
        <v>75110</v>
      </c>
      <c r="B984" s="49" t="s">
        <v>1912</v>
      </c>
      <c r="C984" s="50" t="s">
        <v>1923</v>
      </c>
      <c r="D984" s="49" t="s">
        <v>1924</v>
      </c>
      <c r="E984" s="51"/>
    </row>
    <row r="985" spans="1:5" ht="12.5" x14ac:dyDescent="0.25">
      <c r="A985" s="48">
        <v>75110</v>
      </c>
      <c r="B985" s="49" t="s">
        <v>1912</v>
      </c>
      <c r="C985" s="50" t="s">
        <v>1925</v>
      </c>
      <c r="D985" s="49" t="s">
        <v>1926</v>
      </c>
      <c r="E985" s="51"/>
    </row>
    <row r="986" spans="1:5" ht="12.5" x14ac:dyDescent="0.25">
      <c r="A986" s="48">
        <v>75110</v>
      </c>
      <c r="B986" s="49" t="s">
        <v>1912</v>
      </c>
      <c r="C986" s="50" t="s">
        <v>1927</v>
      </c>
      <c r="D986" s="49" t="s">
        <v>1928</v>
      </c>
      <c r="E986" s="51"/>
    </row>
    <row r="987" spans="1:5" ht="12.5" x14ac:dyDescent="0.25">
      <c r="A987" s="48">
        <v>75110</v>
      </c>
      <c r="B987" s="49" t="s">
        <v>1912</v>
      </c>
      <c r="C987" s="50" t="s">
        <v>1929</v>
      </c>
      <c r="D987" s="49" t="s">
        <v>1930</v>
      </c>
      <c r="E987" s="51"/>
    </row>
    <row r="988" spans="1:5" ht="12.5" x14ac:dyDescent="0.25">
      <c r="A988" s="48">
        <v>75110</v>
      </c>
      <c r="B988" s="49" t="s">
        <v>1912</v>
      </c>
      <c r="C988" s="50" t="s">
        <v>1931</v>
      </c>
      <c r="D988" s="49" t="s">
        <v>1932</v>
      </c>
      <c r="E988" s="51"/>
    </row>
    <row r="989" spans="1:5" ht="12.5" x14ac:dyDescent="0.25">
      <c r="A989" s="48">
        <v>75110</v>
      </c>
      <c r="B989" s="49" t="s">
        <v>1912</v>
      </c>
      <c r="C989" s="50" t="s">
        <v>1823</v>
      </c>
      <c r="D989" s="49" t="s">
        <v>1824</v>
      </c>
      <c r="E989" s="51"/>
    </row>
    <row r="990" spans="1:5" ht="12.5" x14ac:dyDescent="0.25">
      <c r="A990" s="48">
        <v>75110</v>
      </c>
      <c r="B990" s="49" t="s">
        <v>1912</v>
      </c>
      <c r="C990" s="50" t="s">
        <v>1933</v>
      </c>
      <c r="D990" s="49" t="s">
        <v>1934</v>
      </c>
      <c r="E990" s="51"/>
    </row>
    <row r="991" spans="1:5" ht="12.5" x14ac:dyDescent="0.25">
      <c r="A991" s="48">
        <v>75119</v>
      </c>
      <c r="B991" s="49" t="s">
        <v>1935</v>
      </c>
      <c r="C991" s="50" t="s">
        <v>1921</v>
      </c>
      <c r="D991" s="49" t="s">
        <v>1922</v>
      </c>
      <c r="E991" s="51"/>
    </row>
    <row r="992" spans="1:5" ht="12.5" x14ac:dyDescent="0.25">
      <c r="A992" s="48">
        <v>75119</v>
      </c>
      <c r="B992" s="49" t="s">
        <v>1935</v>
      </c>
      <c r="C992" s="50" t="s">
        <v>1908</v>
      </c>
      <c r="D992" s="49" t="s">
        <v>1909</v>
      </c>
      <c r="E992" s="51"/>
    </row>
    <row r="993" spans="1:5" ht="12.5" x14ac:dyDescent="0.25">
      <c r="A993" s="48">
        <v>75119</v>
      </c>
      <c r="B993" s="49" t="s">
        <v>1935</v>
      </c>
      <c r="C993" s="50" t="s">
        <v>1910</v>
      </c>
      <c r="D993" s="49" t="s">
        <v>1911</v>
      </c>
      <c r="E993" s="51"/>
    </row>
    <row r="994" spans="1:5" ht="12.5" x14ac:dyDescent="0.25">
      <c r="A994" s="48">
        <v>75200</v>
      </c>
      <c r="B994" s="49" t="s">
        <v>1867</v>
      </c>
      <c r="C994" s="50" t="s">
        <v>1863</v>
      </c>
      <c r="D994" s="49" t="s">
        <v>1864</v>
      </c>
      <c r="E994" s="51"/>
    </row>
    <row r="995" spans="1:5" ht="12.5" x14ac:dyDescent="0.25">
      <c r="A995" s="48">
        <v>75200</v>
      </c>
      <c r="B995" s="49" t="s">
        <v>1867</v>
      </c>
      <c r="C995" s="50" t="s">
        <v>1868</v>
      </c>
      <c r="D995" s="49" t="s">
        <v>1869</v>
      </c>
      <c r="E995" s="51"/>
    </row>
    <row r="996" spans="1:5" ht="12.5" x14ac:dyDescent="0.25">
      <c r="A996" s="48">
        <v>75201</v>
      </c>
      <c r="B996" s="49" t="s">
        <v>2244</v>
      </c>
      <c r="C996" s="50" t="s">
        <v>457</v>
      </c>
      <c r="D996" s="49" t="s">
        <v>458</v>
      </c>
      <c r="E996" s="51"/>
    </row>
    <row r="997" spans="1:5" ht="12.5" x14ac:dyDescent="0.25">
      <c r="A997" s="48">
        <v>75201</v>
      </c>
      <c r="B997" s="49" t="s">
        <v>2244</v>
      </c>
      <c r="C997" s="50" t="s">
        <v>459</v>
      </c>
      <c r="D997" s="49" t="s">
        <v>460</v>
      </c>
      <c r="E997" s="51"/>
    </row>
    <row r="998" spans="1:5" ht="12.5" x14ac:dyDescent="0.25">
      <c r="A998" s="48">
        <v>75201</v>
      </c>
      <c r="B998" s="49" t="s">
        <v>2244</v>
      </c>
      <c r="C998" s="50" t="s">
        <v>1870</v>
      </c>
      <c r="D998" s="49" t="s">
        <v>1871</v>
      </c>
      <c r="E998" s="51"/>
    </row>
    <row r="999" spans="1:5" ht="12.5" x14ac:dyDescent="0.25">
      <c r="A999" s="48">
        <v>75201</v>
      </c>
      <c r="B999" s="49" t="s">
        <v>2244</v>
      </c>
      <c r="C999" s="50" t="s">
        <v>1872</v>
      </c>
      <c r="D999" s="49" t="s">
        <v>1873</v>
      </c>
      <c r="E999" s="51"/>
    </row>
    <row r="1000" spans="1:5" ht="12.5" x14ac:dyDescent="0.25">
      <c r="A1000" s="48">
        <v>75210</v>
      </c>
      <c r="B1000" s="49" t="s">
        <v>1898</v>
      </c>
      <c r="C1000" s="50" t="s">
        <v>748</v>
      </c>
      <c r="D1000" s="49" t="s">
        <v>749</v>
      </c>
      <c r="E1000" s="51"/>
    </row>
    <row r="1001" spans="1:5" ht="12.5" x14ac:dyDescent="0.25">
      <c r="A1001" s="48">
        <v>75210</v>
      </c>
      <c r="B1001" s="60" t="s">
        <v>1898</v>
      </c>
      <c r="C1001" s="50" t="s">
        <v>1899</v>
      </c>
      <c r="D1001" s="49" t="s">
        <v>1900</v>
      </c>
      <c r="E1001" s="51"/>
    </row>
    <row r="1002" spans="1:5" ht="12.5" x14ac:dyDescent="0.25">
      <c r="A1002" s="48">
        <v>75210</v>
      </c>
      <c r="B1002" s="49" t="s">
        <v>1898</v>
      </c>
      <c r="C1002" s="50" t="s">
        <v>1901</v>
      </c>
      <c r="D1002" s="49" t="s">
        <v>1902</v>
      </c>
      <c r="E1002" s="51"/>
    </row>
    <row r="1003" spans="1:5" ht="12.5" x14ac:dyDescent="0.25">
      <c r="A1003" s="48">
        <v>75211</v>
      </c>
      <c r="B1003" s="49" t="s">
        <v>1937</v>
      </c>
      <c r="C1003" s="50" t="s">
        <v>1891</v>
      </c>
      <c r="D1003" s="49" t="s">
        <v>1892</v>
      </c>
      <c r="E1003" s="51"/>
    </row>
    <row r="1004" spans="1:5" ht="12.5" x14ac:dyDescent="0.25">
      <c r="A1004" s="48">
        <v>75211</v>
      </c>
      <c r="B1004" s="49" t="s">
        <v>1937</v>
      </c>
      <c r="C1004" s="50" t="s">
        <v>1786</v>
      </c>
      <c r="D1004" s="49" t="s">
        <v>1787</v>
      </c>
      <c r="E1004" s="51"/>
    </row>
    <row r="1005" spans="1:5" ht="12.5" x14ac:dyDescent="0.25">
      <c r="A1005" s="48">
        <v>75211</v>
      </c>
      <c r="B1005" s="49" t="s">
        <v>1937</v>
      </c>
      <c r="C1005" s="50" t="s">
        <v>1893</v>
      </c>
      <c r="D1005" s="49" t="s">
        <v>1894</v>
      </c>
      <c r="E1005" s="51"/>
    </row>
    <row r="1006" spans="1:5" ht="12.5" x14ac:dyDescent="0.25">
      <c r="A1006" s="48">
        <v>75211</v>
      </c>
      <c r="B1006" s="49" t="s">
        <v>1937</v>
      </c>
      <c r="C1006" s="50" t="s">
        <v>1893</v>
      </c>
      <c r="D1006" s="49" t="s">
        <v>1894</v>
      </c>
      <c r="E1006" s="51"/>
    </row>
    <row r="1007" spans="1:5" ht="12.5" x14ac:dyDescent="0.25">
      <c r="A1007" s="48">
        <v>75211</v>
      </c>
      <c r="B1007" s="49" t="s">
        <v>1937</v>
      </c>
      <c r="C1007" s="50" t="s">
        <v>1851</v>
      </c>
      <c r="D1007" s="49" t="s">
        <v>1852</v>
      </c>
      <c r="E1007" s="51"/>
    </row>
    <row r="1008" spans="1:5" ht="12.5" x14ac:dyDescent="0.25">
      <c r="A1008" s="48">
        <v>75212</v>
      </c>
      <c r="B1008" s="49" t="s">
        <v>1936</v>
      </c>
      <c r="C1008" s="50" t="s">
        <v>1713</v>
      </c>
      <c r="D1008" s="49" t="s">
        <v>1714</v>
      </c>
      <c r="E1008" s="51"/>
    </row>
    <row r="1009" spans="1:5" ht="12.5" x14ac:dyDescent="0.25">
      <c r="A1009" s="48">
        <v>75212</v>
      </c>
      <c r="B1009" s="49" t="s">
        <v>1936</v>
      </c>
      <c r="C1009" s="50" t="s">
        <v>1885</v>
      </c>
      <c r="D1009" s="49" t="s">
        <v>1886</v>
      </c>
      <c r="E1009" s="51"/>
    </row>
    <row r="1010" spans="1:5" ht="12.5" x14ac:dyDescent="0.25">
      <c r="A1010" s="48">
        <v>75212</v>
      </c>
      <c r="B1010" s="49" t="s">
        <v>1936</v>
      </c>
      <c r="C1010" s="50" t="s">
        <v>1889</v>
      </c>
      <c r="D1010" s="49" t="s">
        <v>1890</v>
      </c>
      <c r="E1010" s="51"/>
    </row>
    <row r="1011" spans="1:5" ht="12.5" x14ac:dyDescent="0.25">
      <c r="A1011" s="48">
        <v>80020</v>
      </c>
      <c r="B1011" s="49" t="s">
        <v>240</v>
      </c>
      <c r="C1011" s="50" t="s">
        <v>238</v>
      </c>
      <c r="D1011" s="49" t="s">
        <v>239</v>
      </c>
      <c r="E1011" s="51"/>
    </row>
    <row r="1012" spans="1:5" ht="12.5" x14ac:dyDescent="0.25">
      <c r="A1012" s="48">
        <v>80020</v>
      </c>
      <c r="B1012" s="49" t="s">
        <v>240</v>
      </c>
      <c r="C1012" s="50" t="s">
        <v>241</v>
      </c>
      <c r="D1012" s="49" t="s">
        <v>242</v>
      </c>
      <c r="E1012" s="51"/>
    </row>
    <row r="1013" spans="1:5" ht="12.5" x14ac:dyDescent="0.25">
      <c r="A1013" s="48">
        <v>80021</v>
      </c>
      <c r="B1013" s="49" t="s">
        <v>243</v>
      </c>
      <c r="C1013" s="50" t="s">
        <v>238</v>
      </c>
      <c r="D1013" s="49" t="s">
        <v>239</v>
      </c>
      <c r="E1013" s="51"/>
    </row>
    <row r="1014" spans="1:5" ht="12.5" x14ac:dyDescent="0.25">
      <c r="A1014" s="48">
        <v>80022</v>
      </c>
      <c r="B1014" s="49" t="s">
        <v>244</v>
      </c>
      <c r="C1014" s="50" t="s">
        <v>238</v>
      </c>
      <c r="D1014" s="49" t="s">
        <v>239</v>
      </c>
      <c r="E1014" s="51"/>
    </row>
    <row r="1015" spans="1:5" ht="12.5" x14ac:dyDescent="0.25">
      <c r="A1015" s="48">
        <v>82010</v>
      </c>
      <c r="B1015" s="49" t="s">
        <v>1938</v>
      </c>
      <c r="C1015" s="50" t="s">
        <v>1939</v>
      </c>
      <c r="D1015" s="49" t="s">
        <v>1940</v>
      </c>
      <c r="E1015" s="51"/>
    </row>
    <row r="1016" spans="1:5" ht="12.5" x14ac:dyDescent="0.25">
      <c r="A1016" s="48">
        <v>82020</v>
      </c>
      <c r="B1016" s="49" t="s">
        <v>1941</v>
      </c>
      <c r="C1016" s="50" t="s">
        <v>1608</v>
      </c>
      <c r="D1016" s="49" t="s">
        <v>1609</v>
      </c>
      <c r="E1016" s="51"/>
    </row>
    <row r="1017" spans="1:5" ht="12.5" x14ac:dyDescent="0.25">
      <c r="A1017" s="48">
        <v>82021</v>
      </c>
      <c r="B1017" s="49" t="s">
        <v>1942</v>
      </c>
      <c r="C1017" s="50" t="s">
        <v>1608</v>
      </c>
      <c r="D1017" s="49" t="s">
        <v>1609</v>
      </c>
      <c r="E1017" s="51"/>
    </row>
    <row r="1018" spans="1:5" ht="12.5" x14ac:dyDescent="0.25">
      <c r="A1018" s="48">
        <v>82030</v>
      </c>
      <c r="B1018" s="49" t="s">
        <v>2289</v>
      </c>
      <c r="C1018" s="50" t="s">
        <v>1537</v>
      </c>
      <c r="D1018" s="49" t="s">
        <v>1538</v>
      </c>
      <c r="E1018" s="51"/>
    </row>
    <row r="1019" spans="1:5" ht="12.5" x14ac:dyDescent="0.25">
      <c r="A1019" s="48">
        <v>82030</v>
      </c>
      <c r="B1019" s="49" t="s">
        <v>2289</v>
      </c>
      <c r="C1019" s="50" t="s">
        <v>1939</v>
      </c>
      <c r="D1019" s="49" t="s">
        <v>1940</v>
      </c>
      <c r="E1019" s="51"/>
    </row>
    <row r="1020" spans="1:5" ht="12.5" x14ac:dyDescent="0.25">
      <c r="A1020" s="48">
        <v>82030</v>
      </c>
      <c r="B1020" s="49" t="s">
        <v>2289</v>
      </c>
      <c r="C1020" s="50" t="s">
        <v>1960</v>
      </c>
      <c r="D1020" s="49" t="s">
        <v>1961</v>
      </c>
      <c r="E1020" s="51"/>
    </row>
    <row r="1021" spans="1:5" ht="12.5" x14ac:dyDescent="0.25">
      <c r="A1021" s="48">
        <v>82030</v>
      </c>
      <c r="B1021" s="49" t="s">
        <v>2289</v>
      </c>
      <c r="C1021" s="50" t="s">
        <v>1962</v>
      </c>
      <c r="D1021" s="49" t="s">
        <v>1963</v>
      </c>
      <c r="E1021" s="51"/>
    </row>
    <row r="1022" spans="1:5" ht="12.5" x14ac:dyDescent="0.25">
      <c r="A1022" s="48">
        <v>82030</v>
      </c>
      <c r="B1022" s="49" t="s">
        <v>2289</v>
      </c>
      <c r="C1022" s="50" t="s">
        <v>1964</v>
      </c>
      <c r="D1022" s="49" t="s">
        <v>1965</v>
      </c>
      <c r="E1022" s="51"/>
    </row>
    <row r="1023" spans="1:5" ht="12.5" x14ac:dyDescent="0.25">
      <c r="A1023" s="48">
        <v>82030</v>
      </c>
      <c r="B1023" s="49" t="s">
        <v>2289</v>
      </c>
      <c r="C1023" s="50" t="s">
        <v>740</v>
      </c>
      <c r="D1023" s="49" t="s">
        <v>741</v>
      </c>
      <c r="E1023" s="51"/>
    </row>
    <row r="1024" spans="1:5" ht="12.5" x14ac:dyDescent="0.25">
      <c r="A1024" s="48">
        <v>82031</v>
      </c>
      <c r="B1024" s="49" t="s">
        <v>1966</v>
      </c>
      <c r="C1024" s="50" t="s">
        <v>1967</v>
      </c>
      <c r="D1024" s="49" t="s">
        <v>1968</v>
      </c>
      <c r="E1024" s="51"/>
    </row>
    <row r="1025" spans="1:5" ht="12.5" x14ac:dyDescent="0.25">
      <c r="A1025" s="48">
        <v>83100</v>
      </c>
      <c r="B1025" s="49" t="s">
        <v>1943</v>
      </c>
      <c r="C1025" s="50" t="s">
        <v>1944</v>
      </c>
      <c r="D1025" s="49" t="s">
        <v>1945</v>
      </c>
      <c r="E1025" s="51"/>
    </row>
    <row r="1026" spans="1:5" ht="12.5" x14ac:dyDescent="0.25">
      <c r="A1026" s="48">
        <v>83100</v>
      </c>
      <c r="B1026" s="49" t="s">
        <v>1943</v>
      </c>
      <c r="C1026" s="50" t="s">
        <v>1946</v>
      </c>
      <c r="D1026" s="49" t="s">
        <v>1947</v>
      </c>
      <c r="E1026" s="51"/>
    </row>
    <row r="1027" spans="1:5" ht="12.5" x14ac:dyDescent="0.25">
      <c r="A1027" s="48">
        <v>83100</v>
      </c>
      <c r="B1027" s="49" t="s">
        <v>1943</v>
      </c>
      <c r="C1027" s="50" t="s">
        <v>1948</v>
      </c>
      <c r="D1027" s="49" t="s">
        <v>1949</v>
      </c>
      <c r="E1027" s="51"/>
    </row>
    <row r="1028" spans="1:5" ht="12.5" x14ac:dyDescent="0.25">
      <c r="A1028" s="48">
        <v>83100</v>
      </c>
      <c r="B1028" s="49" t="s">
        <v>1943</v>
      </c>
      <c r="C1028" s="50" t="s">
        <v>1950</v>
      </c>
      <c r="D1028" s="49" t="s">
        <v>1951</v>
      </c>
      <c r="E1028" s="51"/>
    </row>
    <row r="1029" spans="1:5" ht="12.5" x14ac:dyDescent="0.25">
      <c r="A1029" s="48">
        <v>83101</v>
      </c>
      <c r="B1029" s="49" t="s">
        <v>1952</v>
      </c>
      <c r="C1029" s="50" t="s">
        <v>1953</v>
      </c>
      <c r="D1029" s="49" t="s">
        <v>1954</v>
      </c>
      <c r="E1029" s="51"/>
    </row>
    <row r="1030" spans="1:5" ht="12.5" x14ac:dyDescent="0.25">
      <c r="A1030" s="48">
        <v>83101</v>
      </c>
      <c r="B1030" s="49" t="s">
        <v>1952</v>
      </c>
      <c r="C1030" s="50" t="s">
        <v>1955</v>
      </c>
      <c r="D1030" s="49" t="s">
        <v>1956</v>
      </c>
      <c r="E1030" s="51"/>
    </row>
    <row r="1031" spans="1:5" ht="12.5" x14ac:dyDescent="0.25">
      <c r="A1031" s="48">
        <v>83101</v>
      </c>
      <c r="B1031" s="49" t="s">
        <v>1952</v>
      </c>
      <c r="C1031" s="50" t="s">
        <v>1974</v>
      </c>
      <c r="D1031" s="49" t="s">
        <v>1975</v>
      </c>
      <c r="E1031" s="51"/>
    </row>
    <row r="1032" spans="1:5" ht="12.5" x14ac:dyDescent="0.25">
      <c r="A1032" s="48">
        <v>83101</v>
      </c>
      <c r="B1032" s="49" t="s">
        <v>1952</v>
      </c>
      <c r="C1032" s="50" t="s">
        <v>1955</v>
      </c>
      <c r="D1032" s="49" t="s">
        <v>1956</v>
      </c>
      <c r="E1032" s="51"/>
    </row>
    <row r="1033" spans="1:5" ht="12.5" x14ac:dyDescent="0.25">
      <c r="A1033" s="48">
        <v>83101</v>
      </c>
      <c r="B1033" s="49" t="s">
        <v>1952</v>
      </c>
      <c r="C1033" s="50" t="s">
        <v>1976</v>
      </c>
      <c r="D1033" s="49" t="s">
        <v>1977</v>
      </c>
      <c r="E1033" s="51"/>
    </row>
    <row r="1034" spans="1:5" ht="12.5" x14ac:dyDescent="0.25">
      <c r="A1034" s="48">
        <v>83110</v>
      </c>
      <c r="B1034" s="49" t="s">
        <v>1957</v>
      </c>
      <c r="C1034" s="50" t="s">
        <v>1958</v>
      </c>
      <c r="D1034" s="49" t="s">
        <v>1959</v>
      </c>
      <c r="E1034" s="51"/>
    </row>
    <row r="1035" spans="1:5" ht="12.5" x14ac:dyDescent="0.25">
      <c r="A1035" s="48">
        <v>83120</v>
      </c>
      <c r="B1035" s="49" t="s">
        <v>1969</v>
      </c>
      <c r="C1035" s="50" t="s">
        <v>1970</v>
      </c>
      <c r="D1035" s="49" t="s">
        <v>1971</v>
      </c>
      <c r="E1035" s="51"/>
    </row>
    <row r="1036" spans="1:5" ht="12.5" x14ac:dyDescent="0.25">
      <c r="A1036" s="48">
        <v>83121</v>
      </c>
      <c r="B1036" s="49" t="s">
        <v>1972</v>
      </c>
      <c r="C1036" s="50" t="s">
        <v>1970</v>
      </c>
      <c r="D1036" s="49" t="s">
        <v>1971</v>
      </c>
      <c r="E1036" s="51"/>
    </row>
    <row r="1037" spans="1:5" ht="12.5" x14ac:dyDescent="0.25">
      <c r="A1037" s="48">
        <v>84100</v>
      </c>
      <c r="B1037" s="49" t="s">
        <v>1973</v>
      </c>
      <c r="C1037" s="50" t="s">
        <v>1948</v>
      </c>
      <c r="D1037" s="49" t="s">
        <v>1949</v>
      </c>
      <c r="E1037" s="51"/>
    </row>
    <row r="1038" spans="1:5" ht="12.5" x14ac:dyDescent="0.25">
      <c r="A1038" s="48">
        <v>84100</v>
      </c>
      <c r="B1038" s="49" t="s">
        <v>1973</v>
      </c>
      <c r="C1038" s="50" t="s">
        <v>1950</v>
      </c>
      <c r="D1038" s="49" t="s">
        <v>1951</v>
      </c>
      <c r="E1038" s="51"/>
    </row>
    <row r="1039" spans="1:5" ht="12.5" x14ac:dyDescent="0.25">
      <c r="A1039" s="48">
        <v>84110</v>
      </c>
      <c r="B1039" s="49" t="s">
        <v>1978</v>
      </c>
      <c r="C1039" s="50" t="s">
        <v>1979</v>
      </c>
      <c r="D1039" s="49" t="s">
        <v>1980</v>
      </c>
      <c r="E1039" s="51"/>
    </row>
    <row r="1040" spans="1:5" ht="12.5" x14ac:dyDescent="0.25">
      <c r="A1040" s="48">
        <v>84110</v>
      </c>
      <c r="B1040" s="49" t="s">
        <v>1978</v>
      </c>
      <c r="C1040" s="50" t="s">
        <v>1958</v>
      </c>
      <c r="D1040" s="49" t="s">
        <v>1959</v>
      </c>
      <c r="E1040" s="51"/>
    </row>
    <row r="1041" spans="1:5" ht="12.5" x14ac:dyDescent="0.25">
      <c r="A1041" s="48">
        <v>84111</v>
      </c>
      <c r="B1041" s="49" t="s">
        <v>1981</v>
      </c>
      <c r="C1041" s="50" t="s">
        <v>1982</v>
      </c>
      <c r="D1041" s="49" t="s">
        <v>1983</v>
      </c>
      <c r="E1041" s="51"/>
    </row>
    <row r="1042" spans="1:5" ht="12.5" x14ac:dyDescent="0.25">
      <c r="A1042" s="48">
        <v>84121</v>
      </c>
      <c r="B1042" s="49" t="s">
        <v>1990</v>
      </c>
      <c r="C1042" s="50" t="s">
        <v>1970</v>
      </c>
      <c r="D1042" s="49" t="s">
        <v>1971</v>
      </c>
      <c r="E1042" s="51"/>
    </row>
    <row r="1043" spans="1:5" ht="12.5" x14ac:dyDescent="0.25">
      <c r="A1043" s="48">
        <v>85100</v>
      </c>
      <c r="B1043" s="49" t="s">
        <v>2290</v>
      </c>
      <c r="C1043" s="50" t="s">
        <v>1537</v>
      </c>
      <c r="D1043" s="49" t="s">
        <v>1538</v>
      </c>
      <c r="E1043" s="51"/>
    </row>
    <row r="1044" spans="1:5" ht="12.5" x14ac:dyDescent="0.25">
      <c r="A1044" s="48">
        <v>85100</v>
      </c>
      <c r="B1044" s="49" t="s">
        <v>2290</v>
      </c>
      <c r="C1044" s="50" t="s">
        <v>1984</v>
      </c>
      <c r="D1044" s="49" t="s">
        <v>1985</v>
      </c>
      <c r="E1044" s="51"/>
    </row>
    <row r="1045" spans="1:5" ht="12.5" x14ac:dyDescent="0.25">
      <c r="A1045" s="48">
        <v>85100</v>
      </c>
      <c r="B1045" s="49" t="s">
        <v>2290</v>
      </c>
      <c r="C1045" s="50" t="s">
        <v>1960</v>
      </c>
      <c r="D1045" s="49" t="s">
        <v>1961</v>
      </c>
      <c r="E1045" s="51"/>
    </row>
    <row r="1046" spans="1:5" ht="12.5" x14ac:dyDescent="0.25">
      <c r="A1046" s="48">
        <v>85100</v>
      </c>
      <c r="B1046" s="49" t="s">
        <v>2290</v>
      </c>
      <c r="C1046" s="50" t="s">
        <v>1962</v>
      </c>
      <c r="D1046" s="49" t="s">
        <v>1963</v>
      </c>
      <c r="E1046" s="51"/>
    </row>
    <row r="1047" spans="1:5" ht="12.5" x14ac:dyDescent="0.25">
      <c r="A1047" s="48">
        <v>85100</v>
      </c>
      <c r="B1047" s="49" t="s">
        <v>2290</v>
      </c>
      <c r="C1047" s="50" t="s">
        <v>1964</v>
      </c>
      <c r="D1047" s="49" t="s">
        <v>1965</v>
      </c>
      <c r="E1047" s="51"/>
    </row>
    <row r="1048" spans="1:5" ht="12.5" x14ac:dyDescent="0.25">
      <c r="A1048" s="48">
        <v>85100</v>
      </c>
      <c r="B1048" s="49" t="s">
        <v>2290</v>
      </c>
      <c r="C1048" s="50" t="s">
        <v>1986</v>
      </c>
      <c r="D1048" s="49" t="s">
        <v>1987</v>
      </c>
      <c r="E1048" s="51"/>
    </row>
    <row r="1049" spans="1:5" ht="12.5" x14ac:dyDescent="0.25">
      <c r="A1049" s="48">
        <v>85101</v>
      </c>
      <c r="B1049" s="49" t="s">
        <v>1992</v>
      </c>
      <c r="C1049" s="50" t="s">
        <v>1984</v>
      </c>
      <c r="D1049" s="49" t="s">
        <v>1985</v>
      </c>
      <c r="E1049" s="51"/>
    </row>
    <row r="1050" spans="1:5" ht="12.5" x14ac:dyDescent="0.25">
      <c r="A1050" s="48">
        <v>85101</v>
      </c>
      <c r="B1050" s="49" t="s">
        <v>1992</v>
      </c>
      <c r="C1050" s="50" t="s">
        <v>1962</v>
      </c>
      <c r="D1050" s="49" t="s">
        <v>1963</v>
      </c>
      <c r="E1050" s="51"/>
    </row>
    <row r="1051" spans="1:5" ht="12.5" x14ac:dyDescent="0.25">
      <c r="A1051" s="48">
        <v>85102</v>
      </c>
      <c r="B1051" s="49" t="s">
        <v>1996</v>
      </c>
      <c r="C1051" s="50" t="s">
        <v>1964</v>
      </c>
      <c r="D1051" s="49" t="s">
        <v>1965</v>
      </c>
      <c r="E1051" s="51"/>
    </row>
    <row r="1052" spans="1:5" ht="12.5" x14ac:dyDescent="0.25">
      <c r="A1052" s="48">
        <v>85104</v>
      </c>
      <c r="B1052" s="49" t="s">
        <v>1991</v>
      </c>
      <c r="C1052" s="50" t="s">
        <v>1970</v>
      </c>
      <c r="D1052" s="49" t="s">
        <v>1971</v>
      </c>
      <c r="E1052" s="51"/>
    </row>
    <row r="1053" spans="1:5" ht="12.5" x14ac:dyDescent="0.25">
      <c r="A1053" s="48">
        <v>85103</v>
      </c>
      <c r="B1053" s="49" t="s">
        <v>2291</v>
      </c>
      <c r="C1053" s="50" t="s">
        <v>1988</v>
      </c>
      <c r="D1053" s="49" t="s">
        <v>1989</v>
      </c>
      <c r="E1053" s="51"/>
    </row>
    <row r="1054" spans="1:5" ht="12.5" x14ac:dyDescent="0.25">
      <c r="A1054" s="48">
        <v>85103</v>
      </c>
      <c r="B1054" s="49" t="s">
        <v>2291</v>
      </c>
      <c r="C1054" s="50" t="s">
        <v>1962</v>
      </c>
      <c r="D1054" s="49" t="s">
        <v>1963</v>
      </c>
      <c r="E1054" s="51"/>
    </row>
    <row r="1055" spans="1:5" ht="12.5" x14ac:dyDescent="0.25">
      <c r="A1055" s="48">
        <v>85104</v>
      </c>
      <c r="B1055" s="49" t="s">
        <v>1991</v>
      </c>
      <c r="C1055" s="50" t="s">
        <v>1970</v>
      </c>
      <c r="D1055" s="49" t="s">
        <v>1971</v>
      </c>
      <c r="E1055" s="51"/>
    </row>
    <row r="1056" spans="1:5" ht="12.5" x14ac:dyDescent="0.25">
      <c r="A1056" s="48">
        <v>85110</v>
      </c>
      <c r="B1056" s="49" t="s">
        <v>1997</v>
      </c>
      <c r="C1056" s="50" t="s">
        <v>1998</v>
      </c>
      <c r="D1056" s="49" t="s">
        <v>1999</v>
      </c>
      <c r="E1056" s="51"/>
    </row>
    <row r="1057" spans="1:5" ht="12.5" x14ac:dyDescent="0.25">
      <c r="A1057" s="48">
        <v>85110</v>
      </c>
      <c r="B1057" s="49" t="s">
        <v>1997</v>
      </c>
      <c r="C1057" s="50" t="s">
        <v>2000</v>
      </c>
      <c r="D1057" s="49" t="s">
        <v>2001</v>
      </c>
      <c r="E1057" s="51"/>
    </row>
    <row r="1058" spans="1:5" ht="12.5" x14ac:dyDescent="0.25">
      <c r="A1058" s="48">
        <v>85111</v>
      </c>
      <c r="B1058" s="49" t="s">
        <v>2002</v>
      </c>
      <c r="C1058" s="50" t="s">
        <v>2003</v>
      </c>
      <c r="D1058" s="49" t="s">
        <v>2004</v>
      </c>
      <c r="E1058" s="51"/>
    </row>
    <row r="1059" spans="1:5" ht="12.5" x14ac:dyDescent="0.25">
      <c r="A1059" s="48">
        <v>85120</v>
      </c>
      <c r="B1059" s="49" t="s">
        <v>2005</v>
      </c>
      <c r="C1059" s="50" t="s">
        <v>2006</v>
      </c>
      <c r="D1059" s="49" t="s">
        <v>2007</v>
      </c>
      <c r="E1059" s="51"/>
    </row>
    <row r="1060" spans="1:5" ht="12.5" x14ac:dyDescent="0.25">
      <c r="A1060" s="48">
        <v>85121</v>
      </c>
      <c r="B1060" s="49" t="s">
        <v>1993</v>
      </c>
      <c r="C1060" s="50" t="s">
        <v>652</v>
      </c>
      <c r="D1060" s="49" t="s">
        <v>653</v>
      </c>
      <c r="E1060" s="51"/>
    </row>
    <row r="1061" spans="1:5" ht="12.5" x14ac:dyDescent="0.25">
      <c r="A1061" s="48">
        <v>85121</v>
      </c>
      <c r="B1061" s="49" t="s">
        <v>1993</v>
      </c>
      <c r="C1061" s="50" t="s">
        <v>1994</v>
      </c>
      <c r="D1061" s="49" t="s">
        <v>1995</v>
      </c>
      <c r="E1061" s="51"/>
    </row>
    <row r="1062" spans="1:5" ht="12.5" x14ac:dyDescent="0.25">
      <c r="A1062" s="48">
        <v>90010</v>
      </c>
      <c r="B1062" s="49" t="s">
        <v>245</v>
      </c>
      <c r="C1062" s="50" t="s">
        <v>246</v>
      </c>
      <c r="D1062" s="49" t="s">
        <v>247</v>
      </c>
      <c r="E1062" s="51"/>
    </row>
    <row r="1063" spans="1:5" ht="12.5" x14ac:dyDescent="0.25">
      <c r="A1063" s="48">
        <v>90010</v>
      </c>
      <c r="B1063" s="49" t="s">
        <v>245</v>
      </c>
      <c r="C1063" s="50" t="s">
        <v>248</v>
      </c>
      <c r="D1063" s="49" t="s">
        <v>249</v>
      </c>
      <c r="E1063" s="51"/>
    </row>
    <row r="1064" spans="1:5" ht="12.5" x14ac:dyDescent="0.25">
      <c r="A1064" s="48">
        <v>90011</v>
      </c>
      <c r="B1064" s="49" t="s">
        <v>250</v>
      </c>
      <c r="C1064" s="50" t="s">
        <v>99</v>
      </c>
      <c r="D1064" s="49" t="s">
        <v>100</v>
      </c>
      <c r="E1064" s="51"/>
    </row>
    <row r="1065" spans="1:5" ht="12.5" x14ac:dyDescent="0.25">
      <c r="A1065" s="48">
        <v>90011</v>
      </c>
      <c r="B1065" s="49" t="s">
        <v>250</v>
      </c>
      <c r="C1065" s="50" t="s">
        <v>105</v>
      </c>
      <c r="D1065" s="49" t="s">
        <v>106</v>
      </c>
      <c r="E1065" s="51"/>
    </row>
    <row r="1066" spans="1:5" ht="12.5" x14ac:dyDescent="0.25">
      <c r="A1066" s="48">
        <v>80020</v>
      </c>
      <c r="B1066" s="49" t="s">
        <v>240</v>
      </c>
      <c r="C1066" s="50" t="s">
        <v>238</v>
      </c>
      <c r="D1066" s="49" t="s">
        <v>239</v>
      </c>
      <c r="E1066" s="51"/>
    </row>
    <row r="1067" spans="1:5" ht="12.5" x14ac:dyDescent="0.25">
      <c r="A1067" s="48">
        <v>90011</v>
      </c>
      <c r="B1067" s="49" t="s">
        <v>250</v>
      </c>
      <c r="C1067" s="50" t="s">
        <v>105</v>
      </c>
      <c r="D1067" s="49" t="s">
        <v>106</v>
      </c>
      <c r="E1067" s="51"/>
    </row>
    <row r="1068" spans="1:5" ht="12.5" x14ac:dyDescent="0.25">
      <c r="A1068" s="48">
        <v>90011</v>
      </c>
      <c r="B1068" s="49" t="s">
        <v>250</v>
      </c>
      <c r="C1068" s="50" t="s">
        <v>246</v>
      </c>
      <c r="D1068" s="49" t="s">
        <v>247</v>
      </c>
      <c r="E1068" s="51"/>
    </row>
    <row r="1069" spans="1:5" ht="12.5" x14ac:dyDescent="0.25">
      <c r="A1069" s="48">
        <v>92010</v>
      </c>
      <c r="B1069" s="49" t="s">
        <v>2008</v>
      </c>
      <c r="C1069" s="50" t="s">
        <v>1610</v>
      </c>
      <c r="D1069" s="49" t="s">
        <v>1611</v>
      </c>
      <c r="E1069" s="51"/>
    </row>
    <row r="1070" spans="1:5" ht="12.5" x14ac:dyDescent="0.25">
      <c r="A1070" s="48">
        <v>92011</v>
      </c>
      <c r="B1070" s="49" t="s">
        <v>2009</v>
      </c>
      <c r="C1070" s="50" t="s">
        <v>1610</v>
      </c>
      <c r="D1070" s="49" t="s">
        <v>1611</v>
      </c>
      <c r="E1070" s="51"/>
    </row>
    <row r="1071" spans="1:5" ht="12.5" x14ac:dyDescent="0.25">
      <c r="A1071" s="48">
        <v>92012</v>
      </c>
      <c r="B1071" s="49" t="s">
        <v>2010</v>
      </c>
      <c r="C1071" s="50" t="s">
        <v>1610</v>
      </c>
      <c r="D1071" s="49" t="s">
        <v>1611</v>
      </c>
      <c r="E1071" s="51"/>
    </row>
    <row r="1072" spans="1:5" ht="12.5" x14ac:dyDescent="0.25">
      <c r="A1072" s="48">
        <v>92013</v>
      </c>
      <c r="B1072" s="49" t="s">
        <v>2011</v>
      </c>
      <c r="C1072" s="50" t="s">
        <v>1610</v>
      </c>
      <c r="D1072" s="49" t="s">
        <v>1611</v>
      </c>
      <c r="E1072" s="51"/>
    </row>
    <row r="1073" spans="1:5" ht="12.5" x14ac:dyDescent="0.25">
      <c r="A1073" s="48">
        <v>92014</v>
      </c>
      <c r="B1073" s="49" t="s">
        <v>2012</v>
      </c>
      <c r="C1073" s="50" t="s">
        <v>1610</v>
      </c>
      <c r="D1073" s="49" t="s">
        <v>1611</v>
      </c>
      <c r="E1073" s="51"/>
    </row>
    <row r="1074" spans="1:5" ht="12.5" x14ac:dyDescent="0.25">
      <c r="A1074" s="48">
        <v>92015</v>
      </c>
      <c r="B1074" s="49" t="s">
        <v>2013</v>
      </c>
      <c r="C1074" s="50" t="s">
        <v>1610</v>
      </c>
      <c r="D1074" s="49" t="s">
        <v>1611</v>
      </c>
      <c r="E1074" s="51"/>
    </row>
    <row r="1075" spans="1:5" ht="12.5" x14ac:dyDescent="0.25">
      <c r="A1075" s="48">
        <v>92020</v>
      </c>
      <c r="B1075" s="49" t="s">
        <v>2014</v>
      </c>
      <c r="C1075" s="50" t="s">
        <v>1610</v>
      </c>
      <c r="D1075" s="49" t="s">
        <v>1611</v>
      </c>
      <c r="E1075" s="51"/>
    </row>
    <row r="1076" spans="1:5" ht="12.5" x14ac:dyDescent="0.25">
      <c r="A1076" s="48">
        <v>92021</v>
      </c>
      <c r="B1076" s="49" t="s">
        <v>2292</v>
      </c>
      <c r="C1076" s="50" t="s">
        <v>1610</v>
      </c>
      <c r="D1076" s="49" t="s">
        <v>1611</v>
      </c>
      <c r="E1076" s="51"/>
    </row>
    <row r="1077" spans="1:5" ht="12.5" x14ac:dyDescent="0.25">
      <c r="A1077" s="48">
        <v>92021</v>
      </c>
      <c r="B1077" s="49" t="s">
        <v>2292</v>
      </c>
      <c r="C1077" s="50" t="s">
        <v>1610</v>
      </c>
      <c r="D1077" s="49" t="s">
        <v>1611</v>
      </c>
      <c r="E1077" s="51"/>
    </row>
    <row r="1078" spans="1:5" ht="12.5" x14ac:dyDescent="0.25">
      <c r="A1078" s="48">
        <v>92022</v>
      </c>
      <c r="B1078" s="49" t="s">
        <v>2015</v>
      </c>
      <c r="C1078" s="50" t="s">
        <v>1610</v>
      </c>
      <c r="D1078" s="49" t="s">
        <v>1611</v>
      </c>
      <c r="E1078" s="51"/>
    </row>
    <row r="1079" spans="1:5" ht="12.5" x14ac:dyDescent="0.25">
      <c r="A1079" s="48">
        <v>92023</v>
      </c>
      <c r="B1079" s="49" t="s">
        <v>2016</v>
      </c>
      <c r="C1079" s="50" t="s">
        <v>1610</v>
      </c>
      <c r="D1079" s="49" t="s">
        <v>1611</v>
      </c>
      <c r="E1079" s="51"/>
    </row>
    <row r="1080" spans="1:5" ht="12.5" x14ac:dyDescent="0.25">
      <c r="A1080" s="48">
        <v>92024</v>
      </c>
      <c r="B1080" s="49" t="s">
        <v>2017</v>
      </c>
      <c r="C1080" s="50" t="s">
        <v>1610</v>
      </c>
      <c r="D1080" s="49" t="s">
        <v>1611</v>
      </c>
      <c r="E1080" s="51"/>
    </row>
    <row r="1081" spans="1:5" ht="12.5" x14ac:dyDescent="0.25">
      <c r="A1081" s="48">
        <v>92100</v>
      </c>
      <c r="B1081" s="49" t="s">
        <v>2037</v>
      </c>
      <c r="C1081" s="50" t="s">
        <v>2038</v>
      </c>
      <c r="D1081" s="49" t="s">
        <v>2039</v>
      </c>
      <c r="E1081" s="51"/>
    </row>
    <row r="1082" spans="1:5" ht="12.5" x14ac:dyDescent="0.25">
      <c r="A1082" s="48">
        <v>92100</v>
      </c>
      <c r="B1082" s="49" t="s">
        <v>2037</v>
      </c>
      <c r="C1082" s="50" t="s">
        <v>2040</v>
      </c>
      <c r="D1082" s="49" t="s">
        <v>2041</v>
      </c>
      <c r="E1082" s="51"/>
    </row>
    <row r="1083" spans="1:5" ht="12.5" x14ac:dyDescent="0.25">
      <c r="A1083" s="48">
        <v>92100</v>
      </c>
      <c r="B1083" s="49" t="s">
        <v>2037</v>
      </c>
      <c r="C1083" s="50" t="s">
        <v>2042</v>
      </c>
      <c r="D1083" s="49" t="s">
        <v>2043</v>
      </c>
      <c r="E1083" s="51"/>
    </row>
    <row r="1084" spans="1:5" ht="12.5" x14ac:dyDescent="0.25">
      <c r="A1084" s="48">
        <v>92100</v>
      </c>
      <c r="B1084" s="49" t="s">
        <v>2037</v>
      </c>
      <c r="C1084" s="50" t="s">
        <v>2044</v>
      </c>
      <c r="D1084" s="49" t="s">
        <v>2045</v>
      </c>
      <c r="E1084" s="51"/>
    </row>
    <row r="1085" spans="1:5" ht="12.5" x14ac:dyDescent="0.25">
      <c r="A1085" s="48">
        <v>92101</v>
      </c>
      <c r="B1085" s="49" t="s">
        <v>2046</v>
      </c>
      <c r="C1085" s="50" t="s">
        <v>2047</v>
      </c>
      <c r="D1085" s="49" t="s">
        <v>2048</v>
      </c>
      <c r="E1085" s="51"/>
    </row>
    <row r="1086" spans="1:5" ht="12.5" x14ac:dyDescent="0.25">
      <c r="A1086" s="48">
        <v>92101</v>
      </c>
      <c r="B1086" s="49" t="s">
        <v>2046</v>
      </c>
      <c r="C1086" s="50" t="s">
        <v>2049</v>
      </c>
      <c r="D1086" s="49" t="s">
        <v>2050</v>
      </c>
      <c r="E1086" s="51"/>
    </row>
    <row r="1087" spans="1:5" ht="12.5" x14ac:dyDescent="0.25">
      <c r="A1087" s="48">
        <v>93100</v>
      </c>
      <c r="B1087" s="49" t="s">
        <v>2018</v>
      </c>
      <c r="C1087" s="50" t="s">
        <v>2019</v>
      </c>
      <c r="D1087" s="49" t="s">
        <v>2020</v>
      </c>
      <c r="E1087" s="51"/>
    </row>
    <row r="1088" spans="1:5" ht="12.5" x14ac:dyDescent="0.25">
      <c r="A1088" s="48">
        <v>93100</v>
      </c>
      <c r="B1088" s="49" t="s">
        <v>2018</v>
      </c>
      <c r="C1088" s="50" t="s">
        <v>2021</v>
      </c>
      <c r="D1088" s="49" t="s">
        <v>2022</v>
      </c>
      <c r="E1088" s="51"/>
    </row>
    <row r="1089" spans="1:5" ht="12.5" x14ac:dyDescent="0.25">
      <c r="A1089" s="48">
        <v>93101</v>
      </c>
      <c r="B1089" s="49" t="s">
        <v>2023</v>
      </c>
      <c r="C1089" s="50" t="s">
        <v>2024</v>
      </c>
      <c r="D1089" s="49" t="s">
        <v>2025</v>
      </c>
      <c r="E1089" s="51"/>
    </row>
    <row r="1090" spans="1:5" ht="12.5" x14ac:dyDescent="0.25">
      <c r="A1090" s="48">
        <v>93101</v>
      </c>
      <c r="B1090" s="49" t="s">
        <v>2023</v>
      </c>
      <c r="C1090" s="50" t="s">
        <v>2026</v>
      </c>
      <c r="D1090" s="49" t="s">
        <v>2027</v>
      </c>
      <c r="E1090" s="51"/>
    </row>
    <row r="1091" spans="1:5" ht="12.5" x14ac:dyDescent="0.25">
      <c r="A1091" s="48">
        <v>93101</v>
      </c>
      <c r="B1091" s="49" t="s">
        <v>2023</v>
      </c>
      <c r="C1091" s="50" t="s">
        <v>2028</v>
      </c>
      <c r="D1091" s="49" t="s">
        <v>2029</v>
      </c>
      <c r="E1091" s="51"/>
    </row>
    <row r="1092" spans="1:5" ht="12.5" x14ac:dyDescent="0.25">
      <c r="A1092" s="48">
        <v>93101</v>
      </c>
      <c r="B1092" s="49" t="s">
        <v>2023</v>
      </c>
      <c r="C1092" s="50" t="s">
        <v>2030</v>
      </c>
      <c r="D1092" s="49" t="s">
        <v>2031</v>
      </c>
      <c r="E1092" s="51"/>
    </row>
    <row r="1093" spans="1:5" ht="12.5" x14ac:dyDescent="0.25">
      <c r="A1093" s="48">
        <v>93101</v>
      </c>
      <c r="B1093" s="49" t="s">
        <v>2023</v>
      </c>
      <c r="C1093" s="50" t="s">
        <v>2032</v>
      </c>
      <c r="D1093" s="49" t="s">
        <v>2033</v>
      </c>
      <c r="E1093" s="51"/>
    </row>
    <row r="1094" spans="1:5" ht="12.5" x14ac:dyDescent="0.25">
      <c r="A1094" s="48">
        <v>93102</v>
      </c>
      <c r="B1094" s="49" t="s">
        <v>2034</v>
      </c>
      <c r="C1094" s="50" t="s">
        <v>2035</v>
      </c>
      <c r="D1094" s="49" t="s">
        <v>2036</v>
      </c>
      <c r="E1094" s="51"/>
    </row>
    <row r="1095" spans="1:5" ht="12.5" x14ac:dyDescent="0.25">
      <c r="A1095" s="48">
        <v>93200</v>
      </c>
      <c r="B1095" s="49" t="s">
        <v>2173</v>
      </c>
      <c r="C1095" s="50" t="s">
        <v>2174</v>
      </c>
      <c r="D1095" s="49" t="s">
        <v>2175</v>
      </c>
      <c r="E1095" s="51"/>
    </row>
    <row r="1096" spans="1:5" ht="12.5" x14ac:dyDescent="0.25">
      <c r="A1096" s="48">
        <v>93200</v>
      </c>
      <c r="B1096" s="49" t="s">
        <v>2173</v>
      </c>
      <c r="C1096" s="50" t="s">
        <v>2176</v>
      </c>
      <c r="D1096" s="49" t="s">
        <v>2177</v>
      </c>
      <c r="E1096" s="51"/>
    </row>
    <row r="1097" spans="1:5" ht="12.5" x14ac:dyDescent="0.25">
      <c r="A1097" s="48">
        <v>94100</v>
      </c>
      <c r="B1097" s="49" t="s">
        <v>2051</v>
      </c>
      <c r="C1097" s="50" t="s">
        <v>2052</v>
      </c>
      <c r="D1097" s="49" t="s">
        <v>2053</v>
      </c>
      <c r="E1097" s="51"/>
    </row>
    <row r="1098" spans="1:5" ht="12.5" x14ac:dyDescent="0.25">
      <c r="A1098" s="48">
        <v>94100</v>
      </c>
      <c r="B1098" s="49" t="s">
        <v>2051</v>
      </c>
      <c r="C1098" s="50" t="s">
        <v>2054</v>
      </c>
      <c r="D1098" s="49" t="s">
        <v>2055</v>
      </c>
      <c r="E1098" s="51"/>
    </row>
    <row r="1099" spans="1:5" ht="12.5" x14ac:dyDescent="0.25">
      <c r="A1099" s="48">
        <v>94100</v>
      </c>
      <c r="B1099" s="49" t="s">
        <v>2051</v>
      </c>
      <c r="C1099" s="50" t="s">
        <v>2019</v>
      </c>
      <c r="D1099" s="49" t="s">
        <v>2020</v>
      </c>
      <c r="E1099" s="51"/>
    </row>
    <row r="1100" spans="1:5" ht="12.5" x14ac:dyDescent="0.25">
      <c r="A1100" s="48">
        <v>94100</v>
      </c>
      <c r="B1100" s="49" t="s">
        <v>2051</v>
      </c>
      <c r="C1100" s="50" t="s">
        <v>2056</v>
      </c>
      <c r="D1100" s="49" t="s">
        <v>2057</v>
      </c>
      <c r="E1100" s="51"/>
    </row>
    <row r="1101" spans="1:5" ht="12.5" x14ac:dyDescent="0.25">
      <c r="A1101" s="48">
        <v>94100</v>
      </c>
      <c r="B1101" s="49" t="s">
        <v>2051</v>
      </c>
      <c r="C1101" s="50" t="s">
        <v>2021</v>
      </c>
      <c r="D1101" s="49" t="s">
        <v>2022</v>
      </c>
      <c r="E1101" s="51"/>
    </row>
    <row r="1102" spans="1:5" ht="12.5" x14ac:dyDescent="0.25">
      <c r="A1102" s="48">
        <v>94100</v>
      </c>
      <c r="B1102" s="49" t="s">
        <v>2051</v>
      </c>
      <c r="C1102" s="50" t="s">
        <v>2058</v>
      </c>
      <c r="D1102" s="49" t="s">
        <v>2059</v>
      </c>
      <c r="E1102" s="51"/>
    </row>
    <row r="1103" spans="1:5" ht="12.5" x14ac:dyDescent="0.25">
      <c r="A1103" s="48">
        <v>94102</v>
      </c>
      <c r="B1103" s="49" t="s">
        <v>2064</v>
      </c>
      <c r="C1103" s="50" t="s">
        <v>2065</v>
      </c>
      <c r="D1103" s="49" t="s">
        <v>2066</v>
      </c>
      <c r="E1103" s="51"/>
    </row>
    <row r="1104" spans="1:5" ht="12.5" x14ac:dyDescent="0.25">
      <c r="A1104" s="48">
        <v>94102</v>
      </c>
      <c r="B1104" s="49" t="s">
        <v>2064</v>
      </c>
      <c r="C1104" s="50" t="s">
        <v>2067</v>
      </c>
      <c r="D1104" s="49" t="s">
        <v>2068</v>
      </c>
      <c r="E1104" s="51"/>
    </row>
    <row r="1105" spans="1:5" ht="12.5" x14ac:dyDescent="0.25">
      <c r="A1105" s="48">
        <v>94102</v>
      </c>
      <c r="B1105" s="49" t="s">
        <v>2064</v>
      </c>
      <c r="C1105" s="50" t="s">
        <v>2069</v>
      </c>
      <c r="D1105" s="49" t="s">
        <v>2070</v>
      </c>
      <c r="E1105" s="51"/>
    </row>
    <row r="1106" spans="1:5" ht="12.5" x14ac:dyDescent="0.25">
      <c r="A1106" s="48">
        <v>94102</v>
      </c>
      <c r="B1106" s="49" t="s">
        <v>2064</v>
      </c>
      <c r="C1106" s="50" t="s">
        <v>2071</v>
      </c>
      <c r="D1106" s="49" t="s">
        <v>2072</v>
      </c>
      <c r="E1106" s="51"/>
    </row>
    <row r="1107" spans="1:5" ht="12.5" x14ac:dyDescent="0.25">
      <c r="A1107" s="48">
        <v>94102</v>
      </c>
      <c r="B1107" s="49" t="s">
        <v>2064</v>
      </c>
      <c r="C1107" s="50" t="s">
        <v>2058</v>
      </c>
      <c r="D1107" s="49" t="s">
        <v>2059</v>
      </c>
      <c r="E1107" s="51"/>
    </row>
    <row r="1108" spans="1:5" ht="12.5" x14ac:dyDescent="0.25">
      <c r="A1108" s="48">
        <v>94102</v>
      </c>
      <c r="B1108" s="49" t="s">
        <v>2064</v>
      </c>
      <c r="C1108" s="50" t="s">
        <v>2073</v>
      </c>
      <c r="D1108" s="49" t="s">
        <v>2074</v>
      </c>
      <c r="E1108" s="51"/>
    </row>
    <row r="1109" spans="1:5" ht="12.5" x14ac:dyDescent="0.25">
      <c r="A1109" s="48">
        <v>94103</v>
      </c>
      <c r="B1109" s="49" t="s">
        <v>2075</v>
      </c>
      <c r="C1109" s="50" t="s">
        <v>2065</v>
      </c>
      <c r="D1109" s="49" t="s">
        <v>2066</v>
      </c>
      <c r="E1109" s="51"/>
    </row>
    <row r="1110" spans="1:5" ht="12.5" x14ac:dyDescent="0.25">
      <c r="A1110" s="48">
        <v>94103</v>
      </c>
      <c r="B1110" s="49" t="s">
        <v>2075</v>
      </c>
      <c r="C1110" s="50" t="s">
        <v>2076</v>
      </c>
      <c r="D1110" s="49" t="s">
        <v>2077</v>
      </c>
      <c r="E1110" s="51"/>
    </row>
    <row r="1111" spans="1:5" ht="12.5" x14ac:dyDescent="0.25">
      <c r="A1111" s="48">
        <v>94103</v>
      </c>
      <c r="B1111" s="49" t="s">
        <v>2075</v>
      </c>
      <c r="C1111" s="50" t="s">
        <v>2078</v>
      </c>
      <c r="D1111" s="49" t="s">
        <v>2079</v>
      </c>
      <c r="E1111" s="51"/>
    </row>
    <row r="1112" spans="1:5" ht="12.5" x14ac:dyDescent="0.25">
      <c r="A1112" s="48">
        <v>94103</v>
      </c>
      <c r="B1112" s="49" t="s">
        <v>2075</v>
      </c>
      <c r="C1112" s="50" t="s">
        <v>2069</v>
      </c>
      <c r="D1112" s="49" t="s">
        <v>2070</v>
      </c>
      <c r="E1112" s="51"/>
    </row>
    <row r="1113" spans="1:5" ht="12.5" x14ac:dyDescent="0.25">
      <c r="A1113" s="48">
        <v>94103</v>
      </c>
      <c r="B1113" s="49" t="s">
        <v>2075</v>
      </c>
      <c r="C1113" s="50" t="s">
        <v>2058</v>
      </c>
      <c r="D1113" s="49" t="s">
        <v>2059</v>
      </c>
      <c r="E1113" s="51"/>
    </row>
    <row r="1114" spans="1:5" ht="12.5" x14ac:dyDescent="0.25">
      <c r="A1114" s="48">
        <v>94103</v>
      </c>
      <c r="B1114" s="49" t="s">
        <v>2075</v>
      </c>
      <c r="C1114" s="50" t="s">
        <v>2080</v>
      </c>
      <c r="D1114" s="49" t="s">
        <v>2081</v>
      </c>
      <c r="E1114" s="51"/>
    </row>
    <row r="1115" spans="1:5" ht="12.5" x14ac:dyDescent="0.25">
      <c r="A1115" s="48">
        <v>94104</v>
      </c>
      <c r="B1115" s="49" t="s">
        <v>2082</v>
      </c>
      <c r="C1115" s="50" t="s">
        <v>1621</v>
      </c>
      <c r="D1115" s="49" t="s">
        <v>1622</v>
      </c>
      <c r="E1115" s="51"/>
    </row>
    <row r="1116" spans="1:5" ht="12.5" x14ac:dyDescent="0.25">
      <c r="A1116" s="48">
        <v>94105</v>
      </c>
      <c r="B1116" s="49" t="s">
        <v>2083</v>
      </c>
      <c r="C1116" s="50" t="s">
        <v>2084</v>
      </c>
      <c r="D1116" s="49" t="s">
        <v>2085</v>
      </c>
      <c r="E1116" s="51"/>
    </row>
    <row r="1117" spans="1:5" ht="12.5" x14ac:dyDescent="0.25">
      <c r="A1117" s="48">
        <v>94105</v>
      </c>
      <c r="B1117" s="49" t="s">
        <v>2083</v>
      </c>
      <c r="C1117" s="50" t="s">
        <v>2054</v>
      </c>
      <c r="D1117" s="49" t="s">
        <v>2055</v>
      </c>
      <c r="E1117" s="51"/>
    </row>
    <row r="1118" spans="1:5" ht="12.5" x14ac:dyDescent="0.25">
      <c r="A1118" s="48">
        <v>94105</v>
      </c>
      <c r="B1118" s="49" t="s">
        <v>2083</v>
      </c>
      <c r="C1118" s="50" t="s">
        <v>2086</v>
      </c>
      <c r="D1118" s="49" t="s">
        <v>2087</v>
      </c>
      <c r="E1118" s="51"/>
    </row>
    <row r="1119" spans="1:5" ht="12.5" x14ac:dyDescent="0.25">
      <c r="A1119" s="48">
        <v>94105</v>
      </c>
      <c r="B1119" s="49" t="s">
        <v>2083</v>
      </c>
      <c r="C1119" s="50" t="s">
        <v>1623</v>
      </c>
      <c r="D1119" s="49" t="s">
        <v>1624</v>
      </c>
      <c r="E1119" s="51"/>
    </row>
    <row r="1120" spans="1:5" ht="12.5" x14ac:dyDescent="0.25">
      <c r="A1120" s="48">
        <v>94106</v>
      </c>
      <c r="B1120" s="49" t="s">
        <v>2088</v>
      </c>
      <c r="C1120" s="50" t="s">
        <v>2089</v>
      </c>
      <c r="D1120" s="49" t="s">
        <v>2090</v>
      </c>
      <c r="E1120" s="51"/>
    </row>
    <row r="1121" spans="1:5" ht="12.5" x14ac:dyDescent="0.25">
      <c r="A1121" s="48">
        <v>94106</v>
      </c>
      <c r="B1121" s="49" t="s">
        <v>2088</v>
      </c>
      <c r="C1121" s="50" t="s">
        <v>2091</v>
      </c>
      <c r="D1121" s="49" t="s">
        <v>2092</v>
      </c>
      <c r="E1121" s="51"/>
    </row>
    <row r="1122" spans="1:5" ht="12.5" x14ac:dyDescent="0.25">
      <c r="A1122" s="48">
        <v>94106</v>
      </c>
      <c r="B1122" s="49" t="s">
        <v>2088</v>
      </c>
      <c r="C1122" s="50" t="s">
        <v>2093</v>
      </c>
      <c r="D1122" s="49" t="s">
        <v>2094</v>
      </c>
      <c r="E1122" s="51"/>
    </row>
    <row r="1123" spans="1:5" ht="12.5" x14ac:dyDescent="0.25">
      <c r="A1123" s="48">
        <v>94106</v>
      </c>
      <c r="B1123" s="49" t="s">
        <v>2088</v>
      </c>
      <c r="C1123" s="50" t="s">
        <v>2095</v>
      </c>
      <c r="D1123" s="49" t="s">
        <v>2096</v>
      </c>
      <c r="E1123" s="51"/>
    </row>
    <row r="1124" spans="1:5" ht="12.5" x14ac:dyDescent="0.25">
      <c r="A1124" s="48">
        <v>94106</v>
      </c>
      <c r="B1124" s="49" t="s">
        <v>2088</v>
      </c>
      <c r="C1124" s="50" t="s">
        <v>2097</v>
      </c>
      <c r="D1124" s="49" t="s">
        <v>2098</v>
      </c>
      <c r="E1124" s="51"/>
    </row>
    <row r="1125" spans="1:5" ht="12.5" x14ac:dyDescent="0.25">
      <c r="A1125" s="48">
        <v>94106</v>
      </c>
      <c r="B1125" s="49" t="s">
        <v>2088</v>
      </c>
      <c r="C1125" s="50" t="s">
        <v>2099</v>
      </c>
      <c r="D1125" s="49" t="s">
        <v>2100</v>
      </c>
      <c r="E1125" s="51"/>
    </row>
    <row r="1126" spans="1:5" ht="12.5" x14ac:dyDescent="0.25">
      <c r="A1126" s="48">
        <v>94106</v>
      </c>
      <c r="B1126" s="49" t="s">
        <v>2088</v>
      </c>
      <c r="C1126" s="50" t="s">
        <v>1623</v>
      </c>
      <c r="D1126" s="49" t="s">
        <v>1624</v>
      </c>
      <c r="E1126" s="51"/>
    </row>
    <row r="1127" spans="1:5" ht="12.5" x14ac:dyDescent="0.25">
      <c r="A1127" s="48">
        <v>94107</v>
      </c>
      <c r="B1127" s="49" t="s">
        <v>2293</v>
      </c>
      <c r="C1127" s="50" t="s">
        <v>2097</v>
      </c>
      <c r="D1127" s="49" t="s">
        <v>2098</v>
      </c>
      <c r="E1127" s="51"/>
    </row>
    <row r="1128" spans="1:5" ht="12.5" x14ac:dyDescent="0.25">
      <c r="A1128" s="48">
        <v>94107</v>
      </c>
      <c r="B1128" s="49" t="s">
        <v>2293</v>
      </c>
      <c r="C1128" s="50" t="s">
        <v>2101</v>
      </c>
      <c r="D1128" s="49" t="s">
        <v>2102</v>
      </c>
      <c r="E1128" s="51"/>
    </row>
    <row r="1129" spans="1:5" ht="12.5" x14ac:dyDescent="0.25">
      <c r="A1129" s="48">
        <v>94110</v>
      </c>
      <c r="B1129" s="49" t="s">
        <v>2103</v>
      </c>
      <c r="C1129" s="50" t="s">
        <v>2104</v>
      </c>
      <c r="D1129" s="49" t="s">
        <v>2105</v>
      </c>
      <c r="E1129" s="51"/>
    </row>
    <row r="1130" spans="1:5" ht="12.5" x14ac:dyDescent="0.25">
      <c r="A1130" s="48">
        <v>94110</v>
      </c>
      <c r="B1130" s="49" t="s">
        <v>2103</v>
      </c>
      <c r="C1130" s="50" t="s">
        <v>2078</v>
      </c>
      <c r="D1130" s="49" t="s">
        <v>2079</v>
      </c>
      <c r="E1130" s="51"/>
    </row>
    <row r="1131" spans="1:5" ht="12.5" x14ac:dyDescent="0.25">
      <c r="A1131" s="48">
        <v>94110</v>
      </c>
      <c r="B1131" s="49" t="s">
        <v>2103</v>
      </c>
      <c r="C1131" s="50" t="s">
        <v>2071</v>
      </c>
      <c r="D1131" s="49" t="s">
        <v>2072</v>
      </c>
      <c r="E1131" s="51"/>
    </row>
    <row r="1132" spans="1:5" ht="12.5" x14ac:dyDescent="0.25">
      <c r="A1132" s="48">
        <v>94110</v>
      </c>
      <c r="B1132" s="49" t="s">
        <v>2103</v>
      </c>
      <c r="C1132" s="50" t="s">
        <v>2106</v>
      </c>
      <c r="D1132" s="49" t="s">
        <v>2107</v>
      </c>
      <c r="E1132" s="51"/>
    </row>
    <row r="1133" spans="1:5" ht="12.5" x14ac:dyDescent="0.25">
      <c r="A1133" s="48">
        <v>94111</v>
      </c>
      <c r="B1133" s="49" t="s">
        <v>2108</v>
      </c>
      <c r="C1133" s="50" t="s">
        <v>2052</v>
      </c>
      <c r="D1133" s="49" t="s">
        <v>2053</v>
      </c>
      <c r="E1133" s="51"/>
    </row>
    <row r="1134" spans="1:5" ht="12.5" x14ac:dyDescent="0.25">
      <c r="A1134" s="48">
        <v>94111</v>
      </c>
      <c r="B1134" s="49" t="s">
        <v>2108</v>
      </c>
      <c r="C1134" s="50" t="s">
        <v>2054</v>
      </c>
      <c r="D1134" s="49" t="s">
        <v>2055</v>
      </c>
      <c r="E1134" s="51"/>
    </row>
    <row r="1135" spans="1:5" ht="12.5" x14ac:dyDescent="0.25">
      <c r="A1135" s="48">
        <v>94111</v>
      </c>
      <c r="B1135" s="49" t="s">
        <v>2108</v>
      </c>
      <c r="C1135" s="50" t="s">
        <v>2086</v>
      </c>
      <c r="D1135" s="49" t="s">
        <v>2087</v>
      </c>
      <c r="E1135" s="51"/>
    </row>
    <row r="1136" spans="1:5" ht="12.5" x14ac:dyDescent="0.25">
      <c r="A1136" s="48">
        <v>94111</v>
      </c>
      <c r="B1136" s="49" t="s">
        <v>2108</v>
      </c>
      <c r="C1136" s="50" t="s">
        <v>2062</v>
      </c>
      <c r="D1136" s="49" t="s">
        <v>2063</v>
      </c>
      <c r="E1136" s="51"/>
    </row>
    <row r="1137" spans="1:5" ht="12.5" x14ac:dyDescent="0.25">
      <c r="A1137" s="48">
        <v>94111</v>
      </c>
      <c r="B1137" s="49" t="s">
        <v>2108</v>
      </c>
      <c r="C1137" s="50" t="s">
        <v>2109</v>
      </c>
      <c r="D1137" s="49" t="s">
        <v>2110</v>
      </c>
      <c r="E1137" s="51"/>
    </row>
    <row r="1138" spans="1:5" ht="12.5" x14ac:dyDescent="0.25">
      <c r="A1138" s="48">
        <v>94111</v>
      </c>
      <c r="B1138" s="49" t="s">
        <v>2108</v>
      </c>
      <c r="C1138" s="50" t="s">
        <v>2078</v>
      </c>
      <c r="D1138" s="49" t="s">
        <v>2079</v>
      </c>
      <c r="E1138" s="51"/>
    </row>
    <row r="1139" spans="1:5" ht="12.5" x14ac:dyDescent="0.25">
      <c r="A1139" s="48">
        <v>94112</v>
      </c>
      <c r="B1139" s="49" t="s">
        <v>2111</v>
      </c>
      <c r="C1139" s="50" t="s">
        <v>2067</v>
      </c>
      <c r="D1139" s="49" t="s">
        <v>2068</v>
      </c>
      <c r="E1139" s="51"/>
    </row>
    <row r="1140" spans="1:5" ht="12.5" x14ac:dyDescent="0.25">
      <c r="A1140" s="48">
        <v>94112</v>
      </c>
      <c r="B1140" s="49" t="s">
        <v>2111</v>
      </c>
      <c r="C1140" s="50" t="s">
        <v>2069</v>
      </c>
      <c r="D1140" s="49" t="s">
        <v>2070</v>
      </c>
      <c r="E1140" s="51"/>
    </row>
    <row r="1141" spans="1:5" ht="12.5" x14ac:dyDescent="0.25">
      <c r="A1141" s="48">
        <v>94112</v>
      </c>
      <c r="B1141" s="49" t="s">
        <v>2111</v>
      </c>
      <c r="C1141" s="50" t="s">
        <v>2071</v>
      </c>
      <c r="D1141" s="49" t="s">
        <v>2072</v>
      </c>
      <c r="E1141" s="51"/>
    </row>
    <row r="1142" spans="1:5" ht="12.5" x14ac:dyDescent="0.25">
      <c r="A1142" s="48">
        <v>94112</v>
      </c>
      <c r="B1142" s="49" t="s">
        <v>2111</v>
      </c>
      <c r="C1142" s="50" t="s">
        <v>1621</v>
      </c>
      <c r="D1142" s="49" t="s">
        <v>1622</v>
      </c>
      <c r="E1142" s="51"/>
    </row>
    <row r="1143" spans="1:5" ht="12.5" x14ac:dyDescent="0.25">
      <c r="A1143" s="48">
        <v>94112</v>
      </c>
      <c r="B1143" s="49" t="s">
        <v>2111</v>
      </c>
      <c r="C1143" s="50" t="s">
        <v>2112</v>
      </c>
      <c r="D1143" s="49" t="s">
        <v>2113</v>
      </c>
      <c r="E1143" s="51"/>
    </row>
    <row r="1144" spans="1:5" ht="12.5" x14ac:dyDescent="0.25">
      <c r="A1144" s="48">
        <v>94112</v>
      </c>
      <c r="B1144" s="49" t="s">
        <v>2111</v>
      </c>
      <c r="C1144" s="50" t="s">
        <v>2114</v>
      </c>
      <c r="D1144" s="49" t="s">
        <v>2115</v>
      </c>
      <c r="E1144" s="51"/>
    </row>
    <row r="1145" spans="1:5" ht="12.5" x14ac:dyDescent="0.25">
      <c r="A1145" s="48">
        <v>94112</v>
      </c>
      <c r="B1145" s="49" t="s">
        <v>2111</v>
      </c>
      <c r="C1145" s="50" t="s">
        <v>2073</v>
      </c>
      <c r="D1145" s="49" t="s">
        <v>2074</v>
      </c>
      <c r="E1145" s="51"/>
    </row>
    <row r="1146" spans="1:5" ht="12.5" x14ac:dyDescent="0.25">
      <c r="A1146" s="48">
        <v>94112</v>
      </c>
      <c r="B1146" s="49" t="s">
        <v>2111</v>
      </c>
      <c r="C1146" s="50" t="s">
        <v>2116</v>
      </c>
      <c r="D1146" s="49" t="s">
        <v>2117</v>
      </c>
      <c r="E1146" s="51"/>
    </row>
    <row r="1147" spans="1:5" ht="12.5" x14ac:dyDescent="0.25">
      <c r="A1147" s="48">
        <v>94120</v>
      </c>
      <c r="B1147" s="49" t="s">
        <v>2118</v>
      </c>
      <c r="C1147" s="50" t="s">
        <v>2119</v>
      </c>
      <c r="D1147" s="49" t="s">
        <v>2120</v>
      </c>
      <c r="E1147" s="51"/>
    </row>
    <row r="1148" spans="1:5" ht="12.5" x14ac:dyDescent="0.25">
      <c r="A1148" s="48">
        <v>94121</v>
      </c>
      <c r="B1148" s="49" t="s">
        <v>2294</v>
      </c>
      <c r="C1148" s="50" t="s">
        <v>2035</v>
      </c>
      <c r="D1148" s="49" t="s">
        <v>2036</v>
      </c>
      <c r="E1148" s="51"/>
    </row>
    <row r="1149" spans="1:5" ht="12.5" x14ac:dyDescent="0.25">
      <c r="A1149" s="48">
        <v>94121</v>
      </c>
      <c r="B1149" s="49" t="s">
        <v>2294</v>
      </c>
      <c r="C1149" s="50" t="s">
        <v>2078</v>
      </c>
      <c r="D1149" s="49" t="s">
        <v>2079</v>
      </c>
      <c r="E1149" s="51"/>
    </row>
    <row r="1150" spans="1:5" ht="12.5" x14ac:dyDescent="0.25">
      <c r="A1150" s="48">
        <v>94121</v>
      </c>
      <c r="B1150" s="49" t="s">
        <v>2294</v>
      </c>
      <c r="C1150" s="50" t="s">
        <v>2114</v>
      </c>
      <c r="D1150" s="49" t="s">
        <v>2115</v>
      </c>
      <c r="E1150" s="51"/>
    </row>
    <row r="1151" spans="1:5" ht="12.5" x14ac:dyDescent="0.25">
      <c r="A1151" s="48">
        <v>94121</v>
      </c>
      <c r="B1151" s="49" t="s">
        <v>2294</v>
      </c>
      <c r="C1151" s="50" t="s">
        <v>2121</v>
      </c>
      <c r="D1151" s="49" t="s">
        <v>2122</v>
      </c>
      <c r="E1151" s="51"/>
    </row>
    <row r="1152" spans="1:5" ht="12.5" x14ac:dyDescent="0.25">
      <c r="A1152" s="48">
        <v>94122</v>
      </c>
      <c r="B1152" s="49" t="s">
        <v>2126</v>
      </c>
      <c r="C1152" s="50" t="s">
        <v>2121</v>
      </c>
      <c r="D1152" s="49" t="s">
        <v>2122</v>
      </c>
      <c r="E1152" s="51"/>
    </row>
    <row r="1153" spans="1:5" ht="12.5" x14ac:dyDescent="0.25">
      <c r="A1153" s="48">
        <v>94123</v>
      </c>
      <c r="B1153" s="49" t="s">
        <v>2127</v>
      </c>
      <c r="C1153" s="50" t="s">
        <v>2128</v>
      </c>
      <c r="D1153" s="49" t="s">
        <v>2129</v>
      </c>
      <c r="E1153" s="51"/>
    </row>
    <row r="1154" spans="1:5" ht="12.5" x14ac:dyDescent="0.25">
      <c r="A1154" s="48">
        <v>94123</v>
      </c>
      <c r="B1154" s="49" t="s">
        <v>2127</v>
      </c>
      <c r="C1154" s="50" t="s">
        <v>1621</v>
      </c>
      <c r="D1154" s="49" t="s">
        <v>1622</v>
      </c>
      <c r="E1154" s="51"/>
    </row>
    <row r="1155" spans="1:5" ht="12.5" x14ac:dyDescent="0.25">
      <c r="A1155" s="48">
        <v>94124</v>
      </c>
      <c r="B1155" s="49" t="s">
        <v>2130</v>
      </c>
      <c r="C1155" s="50" t="s">
        <v>2119</v>
      </c>
      <c r="D1155" s="49" t="s">
        <v>2120</v>
      </c>
      <c r="E1155" s="51"/>
    </row>
    <row r="1156" spans="1:5" ht="12.5" x14ac:dyDescent="0.25">
      <c r="A1156" s="48">
        <v>94124</v>
      </c>
      <c r="B1156" s="49" t="s">
        <v>2130</v>
      </c>
      <c r="C1156" s="50" t="s">
        <v>2124</v>
      </c>
      <c r="D1156" s="49" t="s">
        <v>2125</v>
      </c>
      <c r="E1156" s="51"/>
    </row>
    <row r="1157" spans="1:5" ht="12.5" x14ac:dyDescent="0.25">
      <c r="A1157" s="48">
        <v>94124</v>
      </c>
      <c r="B1157" s="49" t="s">
        <v>2130</v>
      </c>
      <c r="C1157" s="50" t="s">
        <v>2131</v>
      </c>
      <c r="D1157" s="49" t="s">
        <v>2132</v>
      </c>
      <c r="E1157" s="51"/>
    </row>
    <row r="1158" spans="1:5" ht="12.5" x14ac:dyDescent="0.25">
      <c r="A1158" s="48">
        <v>94124</v>
      </c>
      <c r="B1158" s="49" t="s">
        <v>2130</v>
      </c>
      <c r="C1158" s="50" t="s">
        <v>1623</v>
      </c>
      <c r="D1158" s="49" t="s">
        <v>1624</v>
      </c>
      <c r="E1158" s="51"/>
    </row>
    <row r="1159" spans="1:5" ht="12.5" x14ac:dyDescent="0.25">
      <c r="A1159" s="48">
        <v>94124</v>
      </c>
      <c r="B1159" s="49" t="s">
        <v>2130</v>
      </c>
      <c r="C1159" s="50" t="s">
        <v>2112</v>
      </c>
      <c r="D1159" s="49" t="s">
        <v>2113</v>
      </c>
      <c r="E1159" s="51"/>
    </row>
    <row r="1160" spans="1:5" ht="12.5" x14ac:dyDescent="0.25">
      <c r="A1160" s="48">
        <v>94129</v>
      </c>
      <c r="B1160" s="49" t="s">
        <v>2123</v>
      </c>
      <c r="C1160" s="50" t="s">
        <v>2119</v>
      </c>
      <c r="D1160" s="49" t="s">
        <v>2120</v>
      </c>
      <c r="E1160" s="51"/>
    </row>
    <row r="1161" spans="1:5" ht="12.5" x14ac:dyDescent="0.25">
      <c r="A1161" s="48">
        <v>94129</v>
      </c>
      <c r="B1161" s="49" t="s">
        <v>2123</v>
      </c>
      <c r="C1161" s="50" t="s">
        <v>2124</v>
      </c>
      <c r="D1161" s="49" t="s">
        <v>2125</v>
      </c>
      <c r="E1161" s="51"/>
    </row>
    <row r="1162" spans="1:5" ht="12.5" x14ac:dyDescent="0.25">
      <c r="A1162" s="48">
        <v>94129</v>
      </c>
      <c r="B1162" s="49" t="s">
        <v>2123</v>
      </c>
      <c r="C1162" s="50" t="s">
        <v>2058</v>
      </c>
      <c r="D1162" s="49" t="s">
        <v>2059</v>
      </c>
      <c r="E1162" s="51"/>
    </row>
    <row r="1163" spans="1:5" ht="12.5" x14ac:dyDescent="0.25">
      <c r="A1163" s="48">
        <v>94130</v>
      </c>
      <c r="B1163" s="49" t="s">
        <v>2133</v>
      </c>
      <c r="C1163" s="50" t="s">
        <v>2134</v>
      </c>
      <c r="D1163" s="49" t="s">
        <v>2135</v>
      </c>
      <c r="E1163" s="51"/>
    </row>
    <row r="1164" spans="1:5" ht="12.5" x14ac:dyDescent="0.25">
      <c r="A1164" s="48">
        <v>94130</v>
      </c>
      <c r="B1164" s="49" t="s">
        <v>2133</v>
      </c>
      <c r="C1164" s="50" t="s">
        <v>2136</v>
      </c>
      <c r="D1164" s="49" t="s">
        <v>2137</v>
      </c>
      <c r="E1164" s="51"/>
    </row>
    <row r="1165" spans="1:5" ht="12.5" x14ac:dyDescent="0.25">
      <c r="A1165" s="48">
        <v>94131</v>
      </c>
      <c r="B1165" s="49" t="s">
        <v>2138</v>
      </c>
      <c r="C1165" s="50" t="s">
        <v>2139</v>
      </c>
      <c r="D1165" s="49" t="s">
        <v>2140</v>
      </c>
      <c r="E1165" s="51"/>
    </row>
    <row r="1166" spans="1:5" ht="12.5" x14ac:dyDescent="0.25">
      <c r="A1166" s="48">
        <v>94132</v>
      </c>
      <c r="B1166" s="49" t="s">
        <v>2143</v>
      </c>
      <c r="C1166" s="50" t="s">
        <v>2144</v>
      </c>
      <c r="D1166" s="49" t="s">
        <v>2145</v>
      </c>
      <c r="E1166" s="51"/>
    </row>
    <row r="1167" spans="1:5" ht="12.5" x14ac:dyDescent="0.25">
      <c r="A1167" s="48">
        <v>94132</v>
      </c>
      <c r="B1167" s="49" t="s">
        <v>2143</v>
      </c>
      <c r="C1167" s="50" t="s">
        <v>2146</v>
      </c>
      <c r="D1167" s="49" t="s">
        <v>2147</v>
      </c>
      <c r="E1167" s="51"/>
    </row>
    <row r="1168" spans="1:5" ht="12.5" x14ac:dyDescent="0.25">
      <c r="A1168" s="48">
        <v>94133</v>
      </c>
      <c r="B1168" s="49" t="s">
        <v>2148</v>
      </c>
      <c r="C1168" s="50" t="s">
        <v>1621</v>
      </c>
      <c r="D1168" s="49" t="s">
        <v>1622</v>
      </c>
      <c r="E1168" s="51"/>
    </row>
    <row r="1169" spans="1:5" ht="12.5" x14ac:dyDescent="0.25">
      <c r="A1169" s="48">
        <v>94140</v>
      </c>
      <c r="B1169" s="49" t="s">
        <v>2149</v>
      </c>
      <c r="C1169" s="50" t="s">
        <v>2150</v>
      </c>
      <c r="D1169" s="49" t="s">
        <v>2151</v>
      </c>
      <c r="E1169" s="51"/>
    </row>
    <row r="1170" spans="1:5" ht="12.5" x14ac:dyDescent="0.25">
      <c r="A1170" s="48">
        <v>94140</v>
      </c>
      <c r="B1170" s="49" t="s">
        <v>2149</v>
      </c>
      <c r="C1170" s="50" t="s">
        <v>2152</v>
      </c>
      <c r="D1170" s="49" t="s">
        <v>2153</v>
      </c>
      <c r="E1170" s="51"/>
    </row>
    <row r="1171" spans="1:5" ht="12.5" x14ac:dyDescent="0.25">
      <c r="A1171" s="48">
        <v>94140</v>
      </c>
      <c r="B1171" s="49" t="s">
        <v>2149</v>
      </c>
      <c r="C1171" s="50" t="s">
        <v>2154</v>
      </c>
      <c r="D1171" s="49" t="s">
        <v>2155</v>
      </c>
      <c r="E1171" s="51"/>
    </row>
    <row r="1172" spans="1:5" ht="12.5" x14ac:dyDescent="0.25">
      <c r="A1172" s="48">
        <v>94140</v>
      </c>
      <c r="B1172" s="49" t="s">
        <v>2149</v>
      </c>
      <c r="C1172" s="50" t="s">
        <v>2156</v>
      </c>
      <c r="D1172" s="49" t="s">
        <v>2157</v>
      </c>
      <c r="E1172" s="51"/>
    </row>
    <row r="1173" spans="1:5" ht="12.5" x14ac:dyDescent="0.25">
      <c r="A1173" s="48">
        <v>94140</v>
      </c>
      <c r="B1173" s="49" t="s">
        <v>2149</v>
      </c>
      <c r="C1173" s="50" t="s">
        <v>2035</v>
      </c>
      <c r="D1173" s="49" t="s">
        <v>2036</v>
      </c>
      <c r="E1173" s="51"/>
    </row>
    <row r="1174" spans="1:5" ht="12.5" x14ac:dyDescent="0.25">
      <c r="A1174" s="48">
        <v>94140</v>
      </c>
      <c r="B1174" s="49" t="s">
        <v>2149</v>
      </c>
      <c r="C1174" s="50" t="s">
        <v>2065</v>
      </c>
      <c r="D1174" s="49" t="s">
        <v>2066</v>
      </c>
      <c r="E1174" s="51"/>
    </row>
    <row r="1175" spans="1:5" ht="12.5" x14ac:dyDescent="0.25">
      <c r="A1175" s="48">
        <v>94140</v>
      </c>
      <c r="B1175" s="49" t="s">
        <v>2149</v>
      </c>
      <c r="C1175" s="50" t="s">
        <v>2071</v>
      </c>
      <c r="D1175" s="49" t="s">
        <v>2072</v>
      </c>
      <c r="E1175" s="51"/>
    </row>
    <row r="1176" spans="1:5" ht="12.5" x14ac:dyDescent="0.25">
      <c r="A1176" s="48">
        <v>94140</v>
      </c>
      <c r="B1176" s="49" t="s">
        <v>2149</v>
      </c>
      <c r="C1176" s="50" t="s">
        <v>2158</v>
      </c>
      <c r="D1176" s="49" t="s">
        <v>2159</v>
      </c>
      <c r="E1176" s="51"/>
    </row>
    <row r="1177" spans="1:5" ht="12.5" x14ac:dyDescent="0.25">
      <c r="A1177" s="48">
        <v>94140</v>
      </c>
      <c r="B1177" s="49" t="s">
        <v>2149</v>
      </c>
      <c r="C1177" s="50" t="s">
        <v>2106</v>
      </c>
      <c r="D1177" s="49" t="s">
        <v>2107</v>
      </c>
      <c r="E1177" s="51"/>
    </row>
    <row r="1178" spans="1:5" ht="12.5" x14ac:dyDescent="0.25">
      <c r="A1178" s="48">
        <v>94140</v>
      </c>
      <c r="B1178" s="49" t="s">
        <v>2149</v>
      </c>
      <c r="C1178" s="50" t="s">
        <v>2073</v>
      </c>
      <c r="D1178" s="49" t="s">
        <v>2074</v>
      </c>
      <c r="E1178" s="51"/>
    </row>
    <row r="1179" spans="1:5" ht="12.5" x14ac:dyDescent="0.25">
      <c r="A1179" s="48">
        <v>94140</v>
      </c>
      <c r="B1179" s="49" t="s">
        <v>2149</v>
      </c>
      <c r="C1179" s="50" t="s">
        <v>2049</v>
      </c>
      <c r="D1179" s="49" t="s">
        <v>2050</v>
      </c>
      <c r="E1179" s="51"/>
    </row>
    <row r="1180" spans="1:5" ht="12.5" x14ac:dyDescent="0.25">
      <c r="A1180" s="48">
        <v>94141</v>
      </c>
      <c r="B1180" s="49" t="s">
        <v>2160</v>
      </c>
      <c r="C1180" s="50" t="s">
        <v>1429</v>
      </c>
      <c r="D1180" s="49" t="s">
        <v>1430</v>
      </c>
      <c r="E1180" s="51"/>
    </row>
    <row r="1181" spans="1:5" ht="12.5" x14ac:dyDescent="0.25">
      <c r="A1181" s="48">
        <v>94141</v>
      </c>
      <c r="B1181" s="49" t="s">
        <v>2160</v>
      </c>
      <c r="C1181" s="50" t="s">
        <v>2161</v>
      </c>
      <c r="D1181" s="49" t="s">
        <v>2162</v>
      </c>
      <c r="E1181" s="51"/>
    </row>
    <row r="1182" spans="1:5" ht="12.5" x14ac:dyDescent="0.25">
      <c r="A1182" s="48">
        <v>94141</v>
      </c>
      <c r="B1182" s="49" t="s">
        <v>2160</v>
      </c>
      <c r="C1182" s="50" t="s">
        <v>2156</v>
      </c>
      <c r="D1182" s="49" t="s">
        <v>2157</v>
      </c>
      <c r="E1182" s="51"/>
    </row>
    <row r="1183" spans="1:5" ht="12.5" x14ac:dyDescent="0.25">
      <c r="A1183" s="48">
        <v>94142</v>
      </c>
      <c r="B1183" s="49" t="s">
        <v>2163</v>
      </c>
      <c r="C1183" s="50" t="s">
        <v>1429</v>
      </c>
      <c r="D1183" s="49" t="s">
        <v>1430</v>
      </c>
      <c r="E1183" s="51"/>
    </row>
    <row r="1184" spans="1:5" ht="12.5" x14ac:dyDescent="0.25">
      <c r="A1184" s="48">
        <v>94143</v>
      </c>
      <c r="B1184" s="49" t="s">
        <v>2164</v>
      </c>
      <c r="C1184" s="50" t="s">
        <v>1984</v>
      </c>
      <c r="D1184" s="49" t="s">
        <v>1985</v>
      </c>
      <c r="E1184" s="51"/>
    </row>
    <row r="1185" spans="1:5" ht="12.5" x14ac:dyDescent="0.25">
      <c r="A1185" s="48">
        <v>94150</v>
      </c>
      <c r="B1185" s="49" t="s">
        <v>2165</v>
      </c>
      <c r="C1185" s="50" t="s">
        <v>1800</v>
      </c>
      <c r="D1185" s="49" t="s">
        <v>1801</v>
      </c>
      <c r="E1185" s="51"/>
    </row>
    <row r="1186" spans="1:5" ht="12.5" x14ac:dyDescent="0.25">
      <c r="A1186" s="48">
        <v>94151</v>
      </c>
      <c r="B1186" s="49" t="s">
        <v>2166</v>
      </c>
      <c r="C1186" s="50" t="s">
        <v>412</v>
      </c>
      <c r="D1186" s="49" t="s">
        <v>413</v>
      </c>
      <c r="E1186" s="51"/>
    </row>
    <row r="1187" spans="1:5" ht="12.5" x14ac:dyDescent="0.25">
      <c r="A1187" s="48">
        <v>94151</v>
      </c>
      <c r="B1187" s="49" t="s">
        <v>2166</v>
      </c>
      <c r="C1187" s="50" t="s">
        <v>1800</v>
      </c>
      <c r="D1187" s="49" t="s">
        <v>1801</v>
      </c>
      <c r="E1187" s="51"/>
    </row>
    <row r="1188" spans="1:5" ht="12.5" x14ac:dyDescent="0.25">
      <c r="A1188" s="48">
        <v>94151</v>
      </c>
      <c r="B1188" s="49" t="s">
        <v>2166</v>
      </c>
      <c r="C1188" s="50" t="s">
        <v>2167</v>
      </c>
      <c r="D1188" s="49" t="s">
        <v>2168</v>
      </c>
      <c r="E1188" s="51"/>
    </row>
    <row r="1189" spans="1:5" ht="12.5" x14ac:dyDescent="0.25">
      <c r="A1189" s="48">
        <v>94152</v>
      </c>
      <c r="B1189" s="49" t="s">
        <v>2169</v>
      </c>
      <c r="C1189" s="50" t="s">
        <v>2170</v>
      </c>
      <c r="D1189" s="49" t="s">
        <v>2171</v>
      </c>
      <c r="E1189" s="51"/>
    </row>
    <row r="1190" spans="1:5" ht="12.5" x14ac:dyDescent="0.25">
      <c r="A1190" s="48">
        <v>94153</v>
      </c>
      <c r="B1190" s="49" t="s">
        <v>2172</v>
      </c>
      <c r="C1190" s="50" t="s">
        <v>2167</v>
      </c>
      <c r="D1190" s="49" t="s">
        <v>2168</v>
      </c>
      <c r="E1190" s="51"/>
    </row>
    <row r="1191" spans="1:5" ht="12.5" x14ac:dyDescent="0.25">
      <c r="A1191" s="48">
        <v>94200</v>
      </c>
      <c r="B1191" s="49" t="s">
        <v>2178</v>
      </c>
      <c r="C1191" s="50" t="s">
        <v>2179</v>
      </c>
      <c r="D1191" s="49" t="s">
        <v>2180</v>
      </c>
      <c r="E1191" s="51"/>
    </row>
    <row r="1192" spans="1:5" ht="12.5" x14ac:dyDescent="0.25">
      <c r="A1192" s="48">
        <v>94200</v>
      </c>
      <c r="B1192" s="49" t="s">
        <v>2178</v>
      </c>
      <c r="C1192" s="50" t="s">
        <v>2176</v>
      </c>
      <c r="D1192" s="49" t="s">
        <v>2177</v>
      </c>
      <c r="E1192" s="51"/>
    </row>
    <row r="1193" spans="1:5" ht="12.5" x14ac:dyDescent="0.25">
      <c r="A1193" s="48">
        <v>94200</v>
      </c>
      <c r="B1193" s="49" t="s">
        <v>2178</v>
      </c>
      <c r="C1193" s="50" t="s">
        <v>1621</v>
      </c>
      <c r="D1193" s="49" t="s">
        <v>1622</v>
      </c>
      <c r="E1193" s="51"/>
    </row>
    <row r="1194" spans="1:5" ht="12.5" x14ac:dyDescent="0.25">
      <c r="A1194" s="48">
        <v>94201</v>
      </c>
      <c r="B1194" s="49" t="s">
        <v>2181</v>
      </c>
      <c r="C1194" s="50" t="s">
        <v>2182</v>
      </c>
      <c r="D1194" s="49" t="s">
        <v>2183</v>
      </c>
      <c r="E1194" s="51"/>
    </row>
    <row r="1195" spans="1:5" ht="12.5" x14ac:dyDescent="0.25">
      <c r="A1195" s="48">
        <v>94201</v>
      </c>
      <c r="B1195" s="49" t="s">
        <v>2181</v>
      </c>
      <c r="C1195" s="50" t="s">
        <v>1621</v>
      </c>
      <c r="D1195" s="49" t="s">
        <v>1622</v>
      </c>
      <c r="E1195" s="51"/>
    </row>
    <row r="1196" spans="1:5" ht="12.5" x14ac:dyDescent="0.25">
      <c r="A1196" s="48">
        <v>94201</v>
      </c>
      <c r="B1196" s="49" t="s">
        <v>2181</v>
      </c>
      <c r="C1196" s="50" t="s">
        <v>2184</v>
      </c>
      <c r="D1196" s="49" t="s">
        <v>2185</v>
      </c>
      <c r="E1196" s="51"/>
    </row>
    <row r="1197" spans="1:5" ht="12.5" x14ac:dyDescent="0.25">
      <c r="A1197" s="48">
        <v>94202</v>
      </c>
      <c r="B1197" s="49" t="s">
        <v>2186</v>
      </c>
      <c r="C1197" s="50" t="s">
        <v>2182</v>
      </c>
      <c r="D1197" s="49" t="s">
        <v>2183</v>
      </c>
      <c r="E1197" s="51"/>
    </row>
    <row r="1198" spans="1:5" ht="12.5" x14ac:dyDescent="0.25">
      <c r="A1198" s="48">
        <v>94202</v>
      </c>
      <c r="B1198" s="49" t="s">
        <v>2186</v>
      </c>
      <c r="C1198" s="50" t="s">
        <v>2187</v>
      </c>
      <c r="D1198" s="49" t="s">
        <v>2188</v>
      </c>
      <c r="E1198" s="51"/>
    </row>
    <row r="1199" spans="1:5" ht="12.5" x14ac:dyDescent="0.25">
      <c r="A1199" s="48">
        <v>94202</v>
      </c>
      <c r="B1199" s="49" t="s">
        <v>2186</v>
      </c>
      <c r="C1199" s="50" t="s">
        <v>2176</v>
      </c>
      <c r="D1199" s="49" t="s">
        <v>2177</v>
      </c>
      <c r="E1199" s="51"/>
    </row>
    <row r="1200" spans="1:5" ht="12.5" x14ac:dyDescent="0.25">
      <c r="A1200" s="48">
        <v>94202</v>
      </c>
      <c r="B1200" s="49" t="s">
        <v>2186</v>
      </c>
      <c r="C1200" s="50" t="s">
        <v>1621</v>
      </c>
      <c r="D1200" s="49" t="s">
        <v>1622</v>
      </c>
      <c r="E1200" s="51"/>
    </row>
    <row r="1201" spans="1:5" ht="12.5" x14ac:dyDescent="0.25">
      <c r="A1201" s="48">
        <v>94203</v>
      </c>
      <c r="B1201" s="49" t="s">
        <v>2189</v>
      </c>
      <c r="C1201" s="50" t="s">
        <v>2190</v>
      </c>
      <c r="D1201" s="49" t="s">
        <v>2191</v>
      </c>
      <c r="E1201" s="51"/>
    </row>
    <row r="1202" spans="1:5" ht="12.5" x14ac:dyDescent="0.25">
      <c r="A1202" s="48">
        <v>94203</v>
      </c>
      <c r="B1202" s="49" t="s">
        <v>2189</v>
      </c>
      <c r="C1202" s="50" t="s">
        <v>2182</v>
      </c>
      <c r="D1202" s="49" t="s">
        <v>2183</v>
      </c>
      <c r="E1202" s="51"/>
    </row>
    <row r="1203" spans="1:5" ht="12.5" x14ac:dyDescent="0.25">
      <c r="A1203" s="48">
        <v>94203</v>
      </c>
      <c r="B1203" s="49" t="s">
        <v>2189</v>
      </c>
      <c r="C1203" s="50" t="s">
        <v>2187</v>
      </c>
      <c r="D1203" s="49" t="s">
        <v>2188</v>
      </c>
      <c r="E1203" s="51"/>
    </row>
    <row r="1204" spans="1:5" ht="12.5" x14ac:dyDescent="0.25">
      <c r="A1204" s="48">
        <v>94203</v>
      </c>
      <c r="B1204" s="49" t="s">
        <v>2189</v>
      </c>
      <c r="C1204" s="50" t="s">
        <v>1751</v>
      </c>
      <c r="D1204" s="49" t="s">
        <v>1752</v>
      </c>
      <c r="E1204" s="51"/>
    </row>
    <row r="1205" spans="1:5" ht="12.5" x14ac:dyDescent="0.25">
      <c r="A1205" s="48">
        <v>94203</v>
      </c>
      <c r="B1205" s="49" t="s">
        <v>2189</v>
      </c>
      <c r="C1205" s="50" t="s">
        <v>1621</v>
      </c>
      <c r="D1205" s="49" t="s">
        <v>1622</v>
      </c>
      <c r="E1205" s="51"/>
    </row>
    <row r="1206" spans="1:5" ht="12.5" x14ac:dyDescent="0.25">
      <c r="A1206" s="48">
        <v>94204</v>
      </c>
      <c r="B1206" s="49" t="s">
        <v>2192</v>
      </c>
      <c r="C1206" s="50" t="s">
        <v>1751</v>
      </c>
      <c r="D1206" s="49" t="s">
        <v>1752</v>
      </c>
      <c r="E1206" s="51"/>
    </row>
    <row r="1207" spans="1:5" ht="12.5" x14ac:dyDescent="0.25">
      <c r="A1207" s="48">
        <v>94204</v>
      </c>
      <c r="B1207" s="49" t="s">
        <v>2192</v>
      </c>
      <c r="C1207" s="50" t="s">
        <v>2176</v>
      </c>
      <c r="D1207" s="49" t="s">
        <v>2177</v>
      </c>
      <c r="E1207" s="51"/>
    </row>
    <row r="1208" spans="1:5" ht="12.5" x14ac:dyDescent="0.25">
      <c r="A1208" s="48">
        <v>94204</v>
      </c>
      <c r="B1208" s="49" t="s">
        <v>2192</v>
      </c>
      <c r="C1208" s="50" t="s">
        <v>1621</v>
      </c>
      <c r="D1208" s="49" t="s">
        <v>1622</v>
      </c>
      <c r="E1208" s="51"/>
    </row>
    <row r="1209" spans="1:5" ht="12.5" x14ac:dyDescent="0.25">
      <c r="A1209" s="48">
        <v>94205</v>
      </c>
      <c r="B1209" s="49" t="s">
        <v>2193</v>
      </c>
      <c r="C1209" s="50" t="s">
        <v>2182</v>
      </c>
      <c r="D1209" s="49" t="s">
        <v>2183</v>
      </c>
      <c r="E1209" s="51"/>
    </row>
    <row r="1210" spans="1:5" ht="12.5" x14ac:dyDescent="0.25">
      <c r="A1210" s="48">
        <v>94205</v>
      </c>
      <c r="B1210" s="49" t="s">
        <v>2193</v>
      </c>
      <c r="C1210" s="50" t="s">
        <v>1621</v>
      </c>
      <c r="D1210" s="49" t="s">
        <v>1622</v>
      </c>
      <c r="E1210" s="51"/>
    </row>
    <row r="1211" spans="1:5" ht="12.5" x14ac:dyDescent="0.25">
      <c r="A1211" s="48">
        <v>94210</v>
      </c>
      <c r="B1211" s="49" t="s">
        <v>2296</v>
      </c>
      <c r="C1211" s="50" t="s">
        <v>2196</v>
      </c>
      <c r="D1211" s="49" t="s">
        <v>2197</v>
      </c>
      <c r="E1211" s="51"/>
    </row>
    <row r="1212" spans="1:5" ht="12.5" x14ac:dyDescent="0.25">
      <c r="A1212" s="48">
        <v>94210</v>
      </c>
      <c r="B1212" s="49" t="s">
        <v>2296</v>
      </c>
      <c r="C1212" s="50" t="s">
        <v>1678</v>
      </c>
      <c r="D1212" s="49" t="s">
        <v>1679</v>
      </c>
      <c r="E1212" s="51"/>
    </row>
    <row r="1213" spans="1:5" ht="12.5" x14ac:dyDescent="0.25">
      <c r="A1213" s="48">
        <v>94210</v>
      </c>
      <c r="B1213" s="49" t="s">
        <v>2296</v>
      </c>
      <c r="C1213" s="50" t="s">
        <v>1621</v>
      </c>
      <c r="D1213" s="49" t="s">
        <v>1622</v>
      </c>
      <c r="E1213" s="51"/>
    </row>
    <row r="1214" spans="1:5" ht="12.5" x14ac:dyDescent="0.25">
      <c r="A1214" s="48">
        <v>94210</v>
      </c>
      <c r="B1214" s="49" t="s">
        <v>2296</v>
      </c>
      <c r="C1214" s="50" t="s">
        <v>2198</v>
      </c>
      <c r="D1214" s="49" t="s">
        <v>2199</v>
      </c>
      <c r="E1214" s="51"/>
    </row>
    <row r="1215" spans="1:5" ht="12.5" x14ac:dyDescent="0.25">
      <c r="A1215" s="48">
        <v>94211</v>
      </c>
      <c r="B1215" s="49" t="s">
        <v>2297</v>
      </c>
      <c r="C1215" s="50" t="s">
        <v>2196</v>
      </c>
      <c r="D1215" s="49" t="s">
        <v>2197</v>
      </c>
      <c r="E1215" s="51"/>
    </row>
    <row r="1216" spans="1:5" ht="12.5" x14ac:dyDescent="0.25">
      <c r="A1216" s="48">
        <v>94211</v>
      </c>
      <c r="B1216" s="49" t="s">
        <v>2297</v>
      </c>
      <c r="C1216" s="50" t="s">
        <v>1621</v>
      </c>
      <c r="D1216" s="49" t="s">
        <v>1622</v>
      </c>
      <c r="E1216" s="51"/>
    </row>
    <row r="1217" spans="1:5" ht="12.5" x14ac:dyDescent="0.25">
      <c r="A1217" s="48">
        <v>94212</v>
      </c>
      <c r="B1217" s="49" t="s">
        <v>2200</v>
      </c>
      <c r="C1217" s="50" t="s">
        <v>2176</v>
      </c>
      <c r="D1217" s="49" t="s">
        <v>2177</v>
      </c>
      <c r="E1217" s="51"/>
    </row>
    <row r="1218" spans="1:5" ht="12.5" x14ac:dyDescent="0.25">
      <c r="A1218" s="48">
        <v>94212</v>
      </c>
      <c r="B1218" s="49" t="s">
        <v>2200</v>
      </c>
      <c r="C1218" s="50" t="s">
        <v>2196</v>
      </c>
      <c r="D1218" s="49" t="s">
        <v>2197</v>
      </c>
      <c r="E1218" s="51"/>
    </row>
    <row r="1219" spans="1:5" ht="12.5" x14ac:dyDescent="0.25">
      <c r="A1219" s="48">
        <v>94212</v>
      </c>
      <c r="B1219" s="49" t="s">
        <v>2200</v>
      </c>
      <c r="C1219" s="50" t="s">
        <v>1621</v>
      </c>
      <c r="D1219" s="49" t="s">
        <v>1622</v>
      </c>
      <c r="E1219" s="51"/>
    </row>
    <row r="1220" spans="1:5" ht="12.5" x14ac:dyDescent="0.25">
      <c r="A1220" s="48">
        <v>94213</v>
      </c>
      <c r="B1220" s="49" t="s">
        <v>2201</v>
      </c>
      <c r="C1220" s="50" t="s">
        <v>2202</v>
      </c>
      <c r="D1220" s="49" t="s">
        <v>2203</v>
      </c>
      <c r="E1220" s="51"/>
    </row>
    <row r="1221" spans="1:5" ht="12.5" x14ac:dyDescent="0.25">
      <c r="A1221" s="48">
        <v>94213</v>
      </c>
      <c r="B1221" s="49" t="s">
        <v>2201</v>
      </c>
      <c r="C1221" s="50" t="s">
        <v>2204</v>
      </c>
      <c r="D1221" s="49" t="s">
        <v>2205</v>
      </c>
      <c r="E1221" s="51"/>
    </row>
    <row r="1222" spans="1:5" ht="12.5" x14ac:dyDescent="0.25">
      <c r="A1222" s="48">
        <v>94219</v>
      </c>
      <c r="B1222" s="49" t="s">
        <v>2206</v>
      </c>
      <c r="C1222" s="50" t="s">
        <v>2194</v>
      </c>
      <c r="D1222" s="49" t="s">
        <v>2195</v>
      </c>
      <c r="E1222" s="51"/>
    </row>
    <row r="1223" spans="1:5" ht="12.5" x14ac:dyDescent="0.25">
      <c r="A1223" s="48">
        <v>94219</v>
      </c>
      <c r="B1223" s="49" t="s">
        <v>2206</v>
      </c>
      <c r="C1223" s="50" t="s">
        <v>2176</v>
      </c>
      <c r="D1223" s="49" t="s">
        <v>2177</v>
      </c>
      <c r="E1223" s="51"/>
    </row>
    <row r="1224" spans="1:5" ht="12.5" x14ac:dyDescent="0.25">
      <c r="A1224" s="48">
        <v>94219</v>
      </c>
      <c r="B1224" s="49" t="s">
        <v>2206</v>
      </c>
      <c r="C1224" s="50" t="s">
        <v>2196</v>
      </c>
      <c r="D1224" s="49" t="s">
        <v>2197</v>
      </c>
      <c r="E1224" s="51"/>
    </row>
    <row r="1225" spans="1:5" ht="12.5" x14ac:dyDescent="0.25">
      <c r="A1225" s="48">
        <v>94219</v>
      </c>
      <c r="B1225" s="49" t="s">
        <v>2206</v>
      </c>
      <c r="C1225" s="50" t="s">
        <v>1621</v>
      </c>
      <c r="D1225" s="49" t="s">
        <v>1622</v>
      </c>
      <c r="E1225" s="51"/>
    </row>
    <row r="1226" spans="1:5" ht="12.5" x14ac:dyDescent="0.25">
      <c r="A1226" s="48">
        <v>94219</v>
      </c>
      <c r="B1226" s="49" t="s">
        <v>2206</v>
      </c>
      <c r="C1226" s="50" t="s">
        <v>2207</v>
      </c>
      <c r="D1226" s="49" t="s">
        <v>2208</v>
      </c>
      <c r="E1226" s="51"/>
    </row>
    <row r="1227" spans="1:5" ht="12.5" x14ac:dyDescent="0.25">
      <c r="A1227" s="48">
        <v>94219</v>
      </c>
      <c r="B1227" s="49" t="s">
        <v>2206</v>
      </c>
      <c r="C1227" s="50" t="s">
        <v>2196</v>
      </c>
      <c r="D1227" s="49" t="s">
        <v>2197</v>
      </c>
      <c r="E1227" s="51"/>
    </row>
    <row r="1228" spans="1:5" ht="12.5" x14ac:dyDescent="0.25">
      <c r="A1228" s="48">
        <v>94219</v>
      </c>
      <c r="B1228" s="49" t="s">
        <v>2206</v>
      </c>
      <c r="C1228" s="50" t="s">
        <v>2209</v>
      </c>
      <c r="D1228" s="49" t="s">
        <v>2210</v>
      </c>
      <c r="E1228" s="51"/>
    </row>
    <row r="1229" spans="1:5" ht="12.5" x14ac:dyDescent="0.25">
      <c r="A1229" s="48">
        <v>94219</v>
      </c>
      <c r="B1229" s="49" t="s">
        <v>2206</v>
      </c>
      <c r="C1229" s="50" t="s">
        <v>1621</v>
      </c>
      <c r="D1229" s="49" t="s">
        <v>1622</v>
      </c>
      <c r="E1229" s="51"/>
    </row>
    <row r="1230" spans="1:5" ht="12.5" x14ac:dyDescent="0.25">
      <c r="A1230" s="48">
        <v>95100</v>
      </c>
      <c r="B1230" s="49" t="s">
        <v>2211</v>
      </c>
      <c r="C1230" s="50" t="s">
        <v>2212</v>
      </c>
      <c r="D1230" s="49" t="s">
        <v>2213</v>
      </c>
      <c r="E1230" s="51"/>
    </row>
    <row r="1231" spans="1:5" ht="12.5" x14ac:dyDescent="0.25">
      <c r="A1231" s="48">
        <v>95100</v>
      </c>
      <c r="B1231" s="49" t="s">
        <v>2211</v>
      </c>
      <c r="C1231" s="50" t="s">
        <v>2214</v>
      </c>
      <c r="D1231" s="49" t="s">
        <v>2215</v>
      </c>
      <c r="E1231" s="51"/>
    </row>
    <row r="1232" spans="1:5" ht="12.5" x14ac:dyDescent="0.25">
      <c r="A1232" s="48">
        <v>95101</v>
      </c>
      <c r="B1232" s="49" t="s">
        <v>2216</v>
      </c>
      <c r="C1232" s="50" t="s">
        <v>2212</v>
      </c>
      <c r="D1232" s="49" t="s">
        <v>2213</v>
      </c>
      <c r="E1232" s="51"/>
    </row>
    <row r="1233" spans="1:5" ht="12.5" x14ac:dyDescent="0.25">
      <c r="A1233" s="48">
        <v>95101</v>
      </c>
      <c r="B1233" s="49" t="s">
        <v>2216</v>
      </c>
      <c r="C1233" s="50" t="s">
        <v>2214</v>
      </c>
      <c r="D1233" s="49" t="s">
        <v>2215</v>
      </c>
      <c r="E1233" s="51"/>
    </row>
    <row r="1234" spans="1:5" ht="12.5" x14ac:dyDescent="0.25">
      <c r="A1234" s="48">
        <v>95102</v>
      </c>
      <c r="B1234" s="49" t="s">
        <v>2217</v>
      </c>
      <c r="C1234" s="50" t="s">
        <v>2212</v>
      </c>
      <c r="D1234" s="49" t="s">
        <v>2213</v>
      </c>
      <c r="E1234" s="51"/>
    </row>
    <row r="1235" spans="1:5" ht="12.5" x14ac:dyDescent="0.25">
      <c r="A1235" s="48">
        <v>95102</v>
      </c>
      <c r="B1235" s="49" t="s">
        <v>2217</v>
      </c>
      <c r="C1235" s="50" t="s">
        <v>2214</v>
      </c>
      <c r="D1235" s="49" t="s">
        <v>2215</v>
      </c>
      <c r="E1235" s="51"/>
    </row>
    <row r="1236" spans="1:5" ht="12.5" x14ac:dyDescent="0.25">
      <c r="A1236" s="48">
        <v>95103</v>
      </c>
      <c r="B1236" s="49" t="s">
        <v>2218</v>
      </c>
      <c r="C1236" s="50" t="s">
        <v>2212</v>
      </c>
      <c r="D1236" s="49" t="s">
        <v>2213</v>
      </c>
      <c r="E1236" s="51"/>
    </row>
    <row r="1237" spans="1:5" ht="12.5" x14ac:dyDescent="0.25">
      <c r="A1237" s="48">
        <v>95103</v>
      </c>
      <c r="B1237" s="49" t="s">
        <v>2218</v>
      </c>
      <c r="C1237" s="50" t="s">
        <v>2214</v>
      </c>
      <c r="D1237" s="49" t="s">
        <v>2215</v>
      </c>
      <c r="E1237" s="51"/>
    </row>
    <row r="1238" spans="1:5" ht="12.5" x14ac:dyDescent="0.25">
      <c r="A1238" s="48">
        <v>95104</v>
      </c>
      <c r="B1238" s="49" t="s">
        <v>2219</v>
      </c>
      <c r="C1238" s="50" t="s">
        <v>2212</v>
      </c>
      <c r="D1238" s="49" t="s">
        <v>2213</v>
      </c>
      <c r="E1238" s="51"/>
    </row>
    <row r="1239" spans="1:5" ht="12.5" x14ac:dyDescent="0.25">
      <c r="A1239" s="48">
        <v>95104</v>
      </c>
      <c r="B1239" s="49" t="s">
        <v>2219</v>
      </c>
      <c r="C1239" s="50" t="s">
        <v>2214</v>
      </c>
      <c r="D1239" s="49" t="s">
        <v>2215</v>
      </c>
      <c r="E1239" s="51"/>
    </row>
    <row r="1240" spans="1:5" ht="12.5" x14ac:dyDescent="0.25">
      <c r="A1240" s="48">
        <v>95105</v>
      </c>
      <c r="B1240" s="49" t="s">
        <v>2295</v>
      </c>
      <c r="C1240" s="50" t="s">
        <v>2141</v>
      </c>
      <c r="D1240" s="49" t="s">
        <v>2142</v>
      </c>
      <c r="E1240" s="51"/>
    </row>
    <row r="1241" spans="1:5" ht="12.5" x14ac:dyDescent="0.25">
      <c r="A1241" s="48">
        <v>95105</v>
      </c>
      <c r="B1241" s="49" t="s">
        <v>2295</v>
      </c>
      <c r="C1241" s="50" t="s">
        <v>2067</v>
      </c>
      <c r="D1241" s="49" t="s">
        <v>2068</v>
      </c>
      <c r="E1241" s="51"/>
    </row>
    <row r="1242" spans="1:5" ht="12.5" x14ac:dyDescent="0.25">
      <c r="A1242" s="48">
        <v>95105</v>
      </c>
      <c r="B1242" s="49" t="s">
        <v>2295</v>
      </c>
      <c r="C1242" s="50" t="s">
        <v>2212</v>
      </c>
      <c r="D1242" s="49" t="s">
        <v>2213</v>
      </c>
      <c r="E1242" s="51"/>
    </row>
    <row r="1243" spans="1:5" ht="12.5" x14ac:dyDescent="0.25">
      <c r="A1243" s="48">
        <v>95105</v>
      </c>
      <c r="B1243" s="49" t="s">
        <v>2295</v>
      </c>
      <c r="C1243" s="50" t="s">
        <v>2214</v>
      </c>
      <c r="D1243" s="49" t="s">
        <v>2215</v>
      </c>
      <c r="E1243" s="51"/>
    </row>
    <row r="1244" spans="1:5" ht="12.5" x14ac:dyDescent="0.25">
      <c r="A1244" s="48">
        <v>95106</v>
      </c>
      <c r="B1244" s="49" t="s">
        <v>2220</v>
      </c>
      <c r="C1244" s="50" t="s">
        <v>2212</v>
      </c>
      <c r="D1244" s="49" t="s">
        <v>2213</v>
      </c>
      <c r="E1244" s="51"/>
    </row>
    <row r="1245" spans="1:5" ht="12.5" x14ac:dyDescent="0.25">
      <c r="A1245" s="48">
        <v>95106</v>
      </c>
      <c r="B1245" s="49" t="s">
        <v>2220</v>
      </c>
      <c r="C1245" s="50" t="s">
        <v>2214</v>
      </c>
      <c r="D1245" s="49" t="s">
        <v>2215</v>
      </c>
      <c r="E1245" s="51"/>
    </row>
    <row r="1246" spans="1:5" ht="12.5" x14ac:dyDescent="0.25">
      <c r="A1246" s="48">
        <v>95107</v>
      </c>
      <c r="B1246" s="49" t="s">
        <v>2221</v>
      </c>
      <c r="C1246" s="50" t="s">
        <v>2212</v>
      </c>
      <c r="D1246" s="49" t="s">
        <v>2213</v>
      </c>
      <c r="E1246" s="51"/>
    </row>
    <row r="1247" spans="1:5" ht="12.5" x14ac:dyDescent="0.25">
      <c r="A1247" s="48">
        <v>95107</v>
      </c>
      <c r="B1247" s="49" t="s">
        <v>2221</v>
      </c>
      <c r="C1247" s="50" t="s">
        <v>1551</v>
      </c>
      <c r="D1247" s="49" t="s">
        <v>1552</v>
      </c>
      <c r="E1247" s="51"/>
    </row>
    <row r="1248" spans="1:5" ht="12.5" x14ac:dyDescent="0.25">
      <c r="A1248" s="48">
        <v>95109</v>
      </c>
      <c r="B1248" s="49" t="s">
        <v>2222</v>
      </c>
      <c r="C1248" s="50" t="s">
        <v>2212</v>
      </c>
      <c r="D1248" s="49" t="s">
        <v>2213</v>
      </c>
      <c r="E1248" s="51"/>
    </row>
    <row r="1249" spans="1:5" ht="12.5" x14ac:dyDescent="0.25">
      <c r="A1249" s="48">
        <v>95109</v>
      </c>
      <c r="B1249" s="49" t="s">
        <v>2222</v>
      </c>
      <c r="C1249" s="50" t="s">
        <v>2223</v>
      </c>
      <c r="D1249" s="49" t="s">
        <v>2224</v>
      </c>
      <c r="E1249" s="51"/>
    </row>
    <row r="1250" spans="1:5" ht="12.5" x14ac:dyDescent="0.25">
      <c r="A1250" s="48">
        <v>95109</v>
      </c>
      <c r="B1250" s="49" t="s">
        <v>2222</v>
      </c>
      <c r="C1250" s="50" t="s">
        <v>2214</v>
      </c>
      <c r="D1250" s="49" t="s">
        <v>2215</v>
      </c>
      <c r="E1250" s="51"/>
    </row>
    <row r="1251" spans="1:5" ht="12.5" x14ac:dyDescent="0.25">
      <c r="A1251" s="48">
        <v>95109</v>
      </c>
      <c r="B1251" s="49" t="s">
        <v>2222</v>
      </c>
      <c r="C1251" s="50" t="s">
        <v>1551</v>
      </c>
      <c r="D1251" s="49" t="s">
        <v>1552</v>
      </c>
      <c r="E1251" s="51"/>
    </row>
  </sheetData>
  <autoFilter ref="I5:L5" xr:uid="{00000000-0001-0000-0300-000000000000}">
    <sortState xmlns:xlrd2="http://schemas.microsoft.com/office/spreadsheetml/2017/richdata2" ref="I6:L505">
      <sortCondition descending="1" ref="J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topLeftCell="B1" workbookViewId="0">
      <selection activeCell="D12" sqref="D12"/>
    </sheetView>
  </sheetViews>
  <sheetFormatPr defaultColWidth="12.6328125" defaultRowHeight="15" customHeight="1" x14ac:dyDescent="0.25"/>
  <cols>
    <col min="1" max="1" width="12.6328125" hidden="1"/>
    <col min="3" max="3" width="24.08984375" customWidth="1"/>
    <col min="4" max="4" width="13.26953125" customWidth="1"/>
    <col min="5" max="5" width="25.90625" customWidth="1"/>
    <col min="6" max="6" width="31.1796875" customWidth="1"/>
    <col min="8" max="26" width="12.6328125" hidden="1"/>
  </cols>
  <sheetData>
    <row r="1" spans="1:26" ht="17" x14ac:dyDescent="0.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7" x14ac:dyDescent="0.5">
      <c r="A2" s="53"/>
      <c r="B2" s="53"/>
      <c r="C2" s="63" t="s">
        <v>2225</v>
      </c>
      <c r="D2" s="64"/>
      <c r="E2" s="64"/>
      <c r="F2" s="6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7" x14ac:dyDescent="0.5">
      <c r="A3" s="53"/>
      <c r="B3" s="53"/>
      <c r="C3" s="64"/>
      <c r="D3" s="64"/>
      <c r="E3" s="64"/>
      <c r="F3" s="6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7" x14ac:dyDescent="0.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8" x14ac:dyDescent="0.5">
      <c r="A5" s="54"/>
      <c r="B5" s="54"/>
      <c r="C5" s="55" t="s">
        <v>2226</v>
      </c>
      <c r="D5" s="55" t="s">
        <v>2227</v>
      </c>
      <c r="E5" s="55" t="s">
        <v>2228</v>
      </c>
      <c r="F5" s="55" t="s">
        <v>101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8" customHeight="1" x14ac:dyDescent="0.5">
      <c r="A6" s="53"/>
      <c r="B6" s="53"/>
      <c r="C6" s="56" t="s">
        <v>1415</v>
      </c>
      <c r="D6" s="57" t="str">
        <f ca="1">IFERROR(__xludf.DUMMYFUNCTION("iferror(Query('Career-match'!A$2:D$1251,""SELECT C, B,A WHERE D='""&amp;C6&amp;""'""),"""")"),"11-1031.00")</f>
        <v>11-1031.00</v>
      </c>
      <c r="E6" s="57" t="str">
        <f ca="1">IFERROR(__xludf.DUMMYFUNCTION("""COMPUTED_VALUE"""),"Legislators")</f>
        <v>Legislators</v>
      </c>
      <c r="F6" s="57">
        <f ca="1">IFERROR(__xludf.DUMMYFUNCTION("""COMPUTED_VALUE"""),11)</f>
        <v>11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8" customHeight="1" x14ac:dyDescent="0.5">
      <c r="A7" s="53"/>
      <c r="B7" s="53"/>
      <c r="C7" s="56"/>
      <c r="D7" s="57" t="str">
        <f ca="1">IFERROR(__xludf.DUMMYFUNCTION("iferror(Query('Career-match'!A$2:D$1251,""SELECT C, B,A WHERE D='""&amp;C7&amp;""'""),"""")"),"")</f>
        <v/>
      </c>
      <c r="E7" s="57"/>
      <c r="F7" s="57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8" customHeight="1" x14ac:dyDescent="0.5">
      <c r="A8" s="53"/>
      <c r="B8" s="53"/>
      <c r="C8" s="56"/>
      <c r="D8" s="57" t="str">
        <f ca="1">IFERROR(__xludf.DUMMYFUNCTION("iferror(Query('Career-match'!A$2:D$1251,""SELECT C, B,A WHERE D='""&amp;C8&amp;""'""),"""")"),"")</f>
        <v/>
      </c>
      <c r="E8" s="57"/>
      <c r="F8" s="57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8" customHeight="1" x14ac:dyDescent="0.5">
      <c r="A9" s="53"/>
      <c r="B9" s="53"/>
      <c r="C9" s="56"/>
      <c r="D9" s="57" t="str">
        <f ca="1">IFERROR(__xludf.DUMMYFUNCTION("iferror(Query('Career-match'!A$2:D$1251,""SELECT C, B,A WHERE D='""&amp;C9&amp;""'""),"""")"),"")</f>
        <v/>
      </c>
      <c r="E9" s="57"/>
      <c r="F9" s="57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8" customHeight="1" x14ac:dyDescent="0.5">
      <c r="A10" s="53"/>
      <c r="B10" s="53"/>
      <c r="C10" s="56" t="s">
        <v>114</v>
      </c>
      <c r="D10" s="57" t="str">
        <f ca="1">IFERROR(__xludf.DUMMYFUNCTION("iferror(Query('Career-match'!A$2:D$1251,""SELECT C, B,A WHERE D='""&amp;C10&amp;""'""),"""")"),"11-3061.00")</f>
        <v>11-3061.00</v>
      </c>
      <c r="E10" s="57" t="str">
        <f ca="1">IFERROR(__xludf.DUMMYFUNCTION("""COMPUTED_VALUE"""),"Purchasing managers")</f>
        <v>Purchasing managers</v>
      </c>
      <c r="F10" s="57">
        <f ca="1">IFERROR(__xludf.DUMMYFUNCTION("""COMPUTED_VALUE"""),113)</f>
        <v>113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8" customHeight="1" x14ac:dyDescent="0.5">
      <c r="A11" s="53"/>
      <c r="B11" s="53"/>
      <c r="C11" s="56"/>
      <c r="D11" s="57" t="str">
        <f ca="1">IFERROR(__xludf.DUMMYFUNCTION("iferror(Query('Career-match'!A$2:D$1251,""SELECT C, B,A WHERE D='""&amp;C11&amp;""'""),"""")"),"")</f>
        <v/>
      </c>
      <c r="E11" s="57"/>
      <c r="F11" s="57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8" customHeight="1" x14ac:dyDescent="0.5">
      <c r="A12" s="53"/>
      <c r="B12" s="53"/>
      <c r="C12" s="56"/>
      <c r="D12" s="57" t="str">
        <f ca="1">IFERROR(__xludf.DUMMYFUNCTION("iferror(Query('Career-match'!A$2:D$1251,""SELECT C, B,A WHERE D='""&amp;C12&amp;""'""),"""")"),"")</f>
        <v/>
      </c>
      <c r="E12" s="57"/>
      <c r="F12" s="57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8" customHeight="1" x14ac:dyDescent="0.5">
      <c r="A13" s="53"/>
      <c r="B13" s="53"/>
      <c r="C13" s="56"/>
      <c r="D13" s="57" t="str">
        <f ca="1">IFERROR(__xludf.DUMMYFUNCTION("iferror(Query('Career-match'!A$2:D$1251,""SELECT C, B,A WHERE D='""&amp;C13&amp;""'""),"""")"),"")</f>
        <v/>
      </c>
      <c r="E13" s="57"/>
      <c r="F13" s="57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8" customHeight="1" x14ac:dyDescent="0.5">
      <c r="A14" s="53"/>
      <c r="B14" s="53"/>
      <c r="C14" s="56"/>
      <c r="D14" s="57" t="str">
        <f ca="1">IFERROR(__xludf.DUMMYFUNCTION("iferror(Query('Career-match'!A$2:D$1251,""SELECT C, B,A WHERE D='""&amp;C14&amp;""'""),"""")"),"")</f>
        <v/>
      </c>
      <c r="E14" s="57"/>
      <c r="F14" s="57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8" customHeight="1" x14ac:dyDescent="0.5">
      <c r="A15" s="53"/>
      <c r="B15" s="53"/>
      <c r="C15" s="56"/>
      <c r="D15" s="57" t="str">
        <f ca="1">IFERROR(__xludf.DUMMYFUNCTION("iferror(Query('Career-match'!A$2:D$1251,""SELECT C, B,A WHERE D='""&amp;C15&amp;""'""),"""")"),"")</f>
        <v/>
      </c>
      <c r="E15" s="57"/>
      <c r="F15" s="57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8" customHeight="1" x14ac:dyDescent="0.5">
      <c r="A16" s="53"/>
      <c r="B16" s="53"/>
      <c r="C16" s="56"/>
      <c r="D16" s="57" t="str">
        <f ca="1">IFERROR(__xludf.DUMMYFUNCTION("iferror(Query('Career-match'!A$2:D$1251,""SELECT C, B,A WHERE D='""&amp;C16&amp;""'""),"""")"),"")</f>
        <v/>
      </c>
      <c r="E16" s="57"/>
      <c r="F16" s="57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8" customHeight="1" x14ac:dyDescent="0.5">
      <c r="A17" s="53"/>
      <c r="B17" s="53"/>
      <c r="C17" s="56"/>
      <c r="D17" s="57" t="str">
        <f ca="1">IFERROR(__xludf.DUMMYFUNCTION("iferror(Query('Career-match'!A$2:D$1251,""SELECT C, B,A WHERE D='""&amp;C17&amp;""'""),"""")"),"")</f>
        <v/>
      </c>
      <c r="E17" s="57"/>
      <c r="F17" s="57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8" customHeight="1" x14ac:dyDescent="0.5">
      <c r="A18" s="53"/>
      <c r="B18" s="53"/>
      <c r="C18" s="56"/>
      <c r="D18" s="57" t="str">
        <f ca="1">IFERROR(__xludf.DUMMYFUNCTION("iferror(Query('Career-match'!A$2:D$1251,""SELECT C, B,A WHERE D='""&amp;C18&amp;""'""),"""")"),"")</f>
        <v/>
      </c>
      <c r="E18" s="57"/>
      <c r="F18" s="57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8" customHeight="1" x14ac:dyDescent="0.5">
      <c r="A19" s="53"/>
      <c r="B19" s="53"/>
      <c r="C19" s="56"/>
      <c r="D19" s="57" t="str">
        <f ca="1">IFERROR(__xludf.DUMMYFUNCTION("iferror(Query('Career-match'!A$2:D$1251,""SELECT C, B,A WHERE D='""&amp;C19&amp;""'""),"""")"),"")</f>
        <v/>
      </c>
      <c r="E19" s="57"/>
      <c r="F19" s="57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8" customHeight="1" x14ac:dyDescent="0.5">
      <c r="A20" s="53"/>
      <c r="B20" s="53"/>
      <c r="C20" s="56"/>
      <c r="D20" s="57" t="str">
        <f ca="1">IFERROR(__xludf.DUMMYFUNCTION("iferror(Query('Career-match'!A$2:D$1251,""SELECT C, B,A WHERE D='""&amp;C20&amp;""'""),"""")"),"")</f>
        <v/>
      </c>
      <c r="E20" s="57"/>
      <c r="F20" s="57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8" customHeight="1" x14ac:dyDescent="0.5">
      <c r="A21" s="53"/>
      <c r="B21" s="53"/>
      <c r="C21" s="56"/>
      <c r="D21" s="57" t="str">
        <f ca="1">IFERROR(__xludf.DUMMYFUNCTION("iferror(Query('Career-match'!A$2:D$1251,""SELECT C, B,A WHERE D='""&amp;C21&amp;""'""),"""")"),"")</f>
        <v/>
      </c>
      <c r="E21" s="57"/>
      <c r="F21" s="57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8" customHeight="1" x14ac:dyDescent="0.5">
      <c r="A22" s="53"/>
      <c r="B22" s="53"/>
      <c r="C22" s="56"/>
      <c r="D22" s="57" t="str">
        <f ca="1">IFERROR(__xludf.DUMMYFUNCTION("iferror(Query('Career-match'!A$2:D$1251,""SELECT C, B,A WHERE D='""&amp;C22&amp;""'""),"""")"),"")</f>
        <v/>
      </c>
      <c r="E22" s="57"/>
      <c r="F22" s="57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20.25" customHeight="1" x14ac:dyDescent="0.5">
      <c r="A23" s="53"/>
      <c r="B23" s="53"/>
      <c r="C23" s="56"/>
      <c r="D23" s="57" t="str">
        <f ca="1">IFERROR(__xludf.DUMMYFUNCTION("iferror(Query('Career-match'!A$2:D$1251,""SELECT C, B,A WHERE D='""&amp;C23&amp;""'""),"""")"),"")</f>
        <v/>
      </c>
      <c r="E23" s="57"/>
      <c r="F23" s="57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7" x14ac:dyDescent="0.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7" x14ac:dyDescent="0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7" x14ac:dyDescent="0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</sheetData>
  <mergeCells count="1">
    <mergeCell ref="C2:F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'Career-match'!$D$2:$D$1251</xm:f>
          </x14:formula1>
          <xm:sqref>C6:C23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topLeftCell="A56" workbookViewId="0">
      <selection activeCell="I67" sqref="I67"/>
    </sheetView>
  </sheetViews>
  <sheetFormatPr defaultColWidth="12.6328125" defaultRowHeight="15" customHeight="1" x14ac:dyDescent="0.25"/>
  <cols>
    <col min="1" max="1" width="12.6328125" customWidth="1"/>
    <col min="2" max="2" width="21.26953125" customWidth="1"/>
  </cols>
  <sheetData>
    <row r="1" spans="1:15" ht="15.75" customHeight="1" x14ac:dyDescent="0.25"/>
    <row r="2" spans="1:15" ht="15.75" customHeight="1" x14ac:dyDescent="0.25"/>
    <row r="3" spans="1:15" ht="15.75" customHeight="1" x14ac:dyDescent="0.25"/>
    <row r="4" spans="1:15" ht="15.75" customHeight="1" x14ac:dyDescent="0.25"/>
    <row r="5" spans="1:15" ht="15.75" customHeight="1" x14ac:dyDescent="0.3">
      <c r="A5" s="58"/>
      <c r="B5" s="58" t="s">
        <v>2229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 ht="15.75" customHeight="1" x14ac:dyDescent="0.35">
      <c r="B6" s="34" t="s">
        <v>15</v>
      </c>
    </row>
    <row r="7" spans="1:15" ht="15.75" customHeight="1" x14ac:dyDescent="0.35">
      <c r="B7" s="34" t="s">
        <v>18</v>
      </c>
    </row>
    <row r="8" spans="1:15" ht="15.75" customHeight="1" x14ac:dyDescent="0.35">
      <c r="B8" s="34" t="s">
        <v>20</v>
      </c>
    </row>
    <row r="9" spans="1:15" ht="15.75" customHeight="1" x14ac:dyDescent="0.35">
      <c r="B9" s="34" t="s">
        <v>22</v>
      </c>
    </row>
    <row r="10" spans="1:15" ht="15.75" customHeight="1" x14ac:dyDescent="0.35">
      <c r="B10" s="34" t="s">
        <v>24</v>
      </c>
    </row>
    <row r="11" spans="1:15" ht="15.75" customHeight="1" x14ac:dyDescent="0.35">
      <c r="B11" s="34" t="s">
        <v>26</v>
      </c>
    </row>
    <row r="12" spans="1:15" ht="15.75" customHeight="1" x14ac:dyDescent="0.35">
      <c r="B12" s="34"/>
    </row>
    <row r="13" spans="1:15" ht="15.75" customHeight="1" x14ac:dyDescent="0.35">
      <c r="B13" s="34"/>
    </row>
    <row r="14" spans="1:15" ht="15.75" customHeight="1" x14ac:dyDescent="0.35">
      <c r="B14" s="34"/>
    </row>
    <row r="15" spans="1:15" ht="15.75" customHeight="1" x14ac:dyDescent="0.25">
      <c r="B15" s="47"/>
    </row>
    <row r="16" spans="1:15" ht="15.75" customHeight="1" x14ac:dyDescent="0.25"/>
    <row r="17" spans="2:2" ht="15.75" customHeight="1" x14ac:dyDescent="0.25"/>
    <row r="18" spans="2:2" ht="15.75" customHeight="1" x14ac:dyDescent="0.25"/>
    <row r="19" spans="2:2" ht="15.75" customHeight="1" x14ac:dyDescent="0.25"/>
    <row r="20" spans="2:2" ht="15.75" customHeight="1" x14ac:dyDescent="0.25"/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35">
      <c r="B25" s="34"/>
    </row>
    <row r="26" spans="2:2" ht="15.75" customHeight="1" x14ac:dyDescent="0.35">
      <c r="B26" s="34"/>
    </row>
    <row r="27" spans="2:2" ht="15.75" customHeight="1" x14ac:dyDescent="0.35">
      <c r="B27" s="34"/>
    </row>
    <row r="28" spans="2:2" ht="15.75" customHeight="1" x14ac:dyDescent="0.35">
      <c r="B28" s="34"/>
    </row>
    <row r="29" spans="2:2" ht="15.75" customHeight="1" x14ac:dyDescent="0.35">
      <c r="B29" s="34"/>
    </row>
    <row r="30" spans="2:2" ht="15.75" customHeight="1" x14ac:dyDescent="0.35">
      <c r="B30" s="34"/>
    </row>
    <row r="31" spans="2:2" ht="15.75" customHeight="1" x14ac:dyDescent="0.35">
      <c r="B31" s="34"/>
    </row>
    <row r="32" spans="2:2" ht="15.75" customHeight="1" x14ac:dyDescent="0.35">
      <c r="B32" s="3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465F49773C342B44F76D978E31611" ma:contentTypeVersion="13" ma:contentTypeDescription="Create a new document." ma:contentTypeScope="" ma:versionID="dca0489966c94c13e189841e88624fb6">
  <xsd:schema xmlns:xsd="http://www.w3.org/2001/XMLSchema" xmlns:xs="http://www.w3.org/2001/XMLSchema" xmlns:p="http://schemas.microsoft.com/office/2006/metadata/properties" xmlns:ns2="fa22f935-d0e7-44bd-9280-ce5fbd9ad210" xmlns:ns3="068e4ad8-d80c-41a5-af26-eda80f93f36f" targetNamespace="http://schemas.microsoft.com/office/2006/metadata/properties" ma:root="true" ma:fieldsID="78539aef9d1623695abd73f0b05f4f79" ns2:_="" ns3:_="">
    <xsd:import namespace="fa22f935-d0e7-44bd-9280-ce5fbd9ad210"/>
    <xsd:import namespace="068e4ad8-d80c-41a5-af26-eda80f93f3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2f935-d0e7-44bd-9280-ce5fbd9ad2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e4ad8-d80c-41a5-af26-eda80f93f3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95E2A2-B0C2-4E3F-A241-D6A9CA299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6BBF2E-DA1C-4C5C-A851-EC67129CB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2f935-d0e7-44bd-9280-ce5fbd9ad210"/>
    <ds:schemaRef ds:uri="068e4ad8-d80c-41a5-af26-eda80f93f3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Interests</vt:lpstr>
      <vt:lpstr>CCR-302</vt:lpstr>
      <vt:lpstr>ONet</vt:lpstr>
      <vt:lpstr>Career-match</vt:lpstr>
      <vt:lpstr>LookupCareers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Moryson, Shannon PSFS:EX</cp:lastModifiedBy>
  <dcterms:created xsi:type="dcterms:W3CDTF">2024-05-21T22:22:12Z</dcterms:created>
  <dcterms:modified xsi:type="dcterms:W3CDTF">2024-05-24T20:39:41Z</dcterms:modified>
</cp:coreProperties>
</file>