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2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<sst xmlns="http://schemas.openxmlformats.org/spreadsheetml/2006/main" uniqueCount="70">
  <si>
    <t>SUBSECRETARÍA DE EDUCACIÓN BÁSICA</t>
  </si>
  <si>
    <t>CICLO ESCOLAR: 2022-2023</t>
  </si>
  <si>
    <t>DIRECCIÓN DE EDUCACIÓN SECUNDARIA</t>
  </si>
  <si>
    <t>SUBDIRECCIÓN DE TELESECUNDARIAS</t>
  </si>
  <si>
    <t>CLAVE C.T:16ETV0174M</t>
  </si>
  <si>
    <t>GRADO - GRUPO:2-A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</si>
  <si>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</si>
  <si>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</si>
  <si>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</si>
  <si>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</si>
  <si>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</si>
  <si>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</si>
  <si>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</si>
  <si>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</si>
  <si>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</si>
  <si>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</si>
  <si>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</si>
  <si>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</si>
  <si>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</si>
  <si>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</si>
  <si>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</si>
  <si>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</si>
  <si>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</si>
  <si>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FÍSICA</t>
  </si>
  <si>
    <t>HISTORIA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</si>
  <si>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</si>
  <si>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</si>
  <si>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</si>
  <si>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</si>
  <si>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</si>
  <si>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</si>
  <si>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</si>
  <si>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</si>
  <si>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</si>
  <si>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</si>
  <si>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</si>
  <si>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</si>
  <si>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</si>
  <si>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PEML</t>
  </si>
  <si>
    <t>090303</t>
  </si>
  <si>
    <t>H</t>
  </si>
  <si>
    <t>MN</t>
  </si>
  <si>
    <t>R</t>
  </si>
  <si>
    <t>N</t>
  </si>
  <si>
    <t>A</t>
  </si>
  <si>
    <t>1</t>
  </si>
  <si>
    <t>PEREZ MARTINEZ LEANDRO</t>
  </si>
  <si>
    <t>9/9</t>
  </si>
  <si>
    <t>0/9</t>
  </si>
  <si>
    <t>SOVA</t>
  </si>
  <si>
    <t>091014</t>
  </si>
  <si>
    <t>L</t>
  </si>
  <si>
    <t>C</t>
  </si>
  <si>
    <t>2</t>
  </si>
  <si>
    <t>SOLIS VACA ALEXANDER</t>
  </si>
  <si>
    <t>SOAJ</t>
  </si>
  <si>
    <t>091002</t>
  </si>
  <si>
    <t>SORIA ACEVEDO JORGE LUIS</t>
  </si>
  <si>
    <t>0/0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</si>
  <si>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</si>
  <si>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</si>
  <si>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</si>
  <si>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</si>
  <si>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</si>
  <si>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</si>
  <si>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</si>
  <si>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</si>
  <si>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</si>
  <si>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M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</si>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</sst>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28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hidden="true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hidden="true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hidden="true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hidden="true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/>
      <c r="U7" s="24" t="s">
        <v>25</v>
      </c>
      <c r="V7" s="24" t="s">
        <v>26</v>
      </c>
      <c r="W7" s="24" t="s">
        <v>27</v>
      </c>
      <c r="X7" s="24" t="s">
        <v>28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/>
      <c r="AJ7" s="25" t="s">
        <v>25</v>
      </c>
      <c r="AK7" s="25" t="s">
        <v>26</v>
      </c>
      <c r="AL7" s="25" t="s">
        <v>27</v>
      </c>
      <c r="AM7" s="25" t="s">
        <v>28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/>
      <c r="AY7" s="26" t="s">
        <v>25</v>
      </c>
      <c r="AZ7" s="26" t="s">
        <v>26</v>
      </c>
      <c r="BA7" s="26" t="s">
        <v>27</v>
      </c>
      <c r="BB7" s="26" t="s">
        <v>28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/>
      <c r="BN7" s="27" t="s">
        <v>25</v>
      </c>
      <c r="BO7" s="27" t="s">
        <v>26</v>
      </c>
      <c r="BP7" s="27" t="s">
        <v>27</v>
      </c>
      <c r="BQ7" s="27" t="s">
        <v>28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29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30</v>
      </c>
      <c r="L9" s="23" t="s">
        <v>31</v>
      </c>
      <c r="M9" s="23" t="s">
        <v>32</v>
      </c>
      <c r="N9" s="23" t="s">
        <v>33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34</v>
      </c>
      <c r="P11" s="23" t="s">
        <v>34</v>
      </c>
      <c r="Q11" s="23" t="s">
        <v>34</v>
      </c>
      <c r="R11" s="23" t="s">
        <v>34</v>
      </c>
      <c r="S11" s="23" t="s">
        <v>34</v>
      </c>
      <c r="T11" s="23" t="s">
        <v>34</v>
      </c>
      <c r="U11" s="23" t="s">
        <v>34</v>
      </c>
      <c r="V11" s="23" t="s">
        <v>34</v>
      </c>
      <c r="W11" s="23" t="s">
        <v>34</v>
      </c>
      <c r="X11" s="23" t="s">
        <v>34</v>
      </c>
      <c r="Y11" s="17"/>
      <c r="Z11" s="8"/>
      <c r="AA11" s="13"/>
      <c r="AB11" s="17"/>
      <c r="AD11" s="23" t="s">
        <v>34</v>
      </c>
      <c r="AE11" s="23" t="s">
        <v>34</v>
      </c>
      <c r="AF11" s="23" t="s">
        <v>34</v>
      </c>
      <c r="AG11" s="23" t="s">
        <v>34</v>
      </c>
      <c r="AH11" s="23" t="s">
        <v>34</v>
      </c>
      <c r="AI11" s="23" t="s">
        <v>34</v>
      </c>
      <c r="AJ11" s="23" t="s">
        <v>34</v>
      </c>
      <c r="AK11" s="23" t="s">
        <v>34</v>
      </c>
      <c r="AL11" s="23" t="s">
        <v>34</v>
      </c>
      <c r="AM11" s="23" t="s">
        <v>34</v>
      </c>
      <c r="AN11" s="17"/>
      <c r="AO11" s="8"/>
      <c r="AP11" s="13"/>
      <c r="AQ11" s="17"/>
      <c r="AS11" s="23" t="s">
        <v>34</v>
      </c>
      <c r="AT11" s="23" t="s">
        <v>34</v>
      </c>
      <c r="AU11" s="23" t="s">
        <v>34</v>
      </c>
      <c r="AV11" s="23" t="s">
        <v>34</v>
      </c>
      <c r="AW11" s="23" t="s">
        <v>34</v>
      </c>
      <c r="AX11" s="23" t="s">
        <v>34</v>
      </c>
      <c r="AY11" s="23" t="s">
        <v>34</v>
      </c>
      <c r="AZ11" s="23" t="s">
        <v>34</v>
      </c>
      <c r="BA11" s="23" t="s">
        <v>34</v>
      </c>
      <c r="BB11" s="23" t="s">
        <v>34</v>
      </c>
      <c r="BC11" s="17"/>
      <c r="BD11" s="8"/>
      <c r="BE11" s="13"/>
      <c r="BF11" s="17"/>
      <c r="BH11" s="23" t="s">
        <v>34</v>
      </c>
      <c r="BI11" s="23" t="s">
        <v>34</v>
      </c>
      <c r="BJ11" s="23" t="s">
        <v>34</v>
      </c>
      <c r="BK11" s="23" t="s">
        <v>34</v>
      </c>
      <c r="BL11" s="23" t="s">
        <v>34</v>
      </c>
      <c r="BM11" s="23" t="s">
        <v>34</v>
      </c>
      <c r="BN11" s="23" t="s">
        <v>34</v>
      </c>
      <c r="BO11" s="23" t="s">
        <v>34</v>
      </c>
      <c r="BP11" s="23" t="s">
        <v>34</v>
      </c>
      <c r="BQ11" s="23" t="s">
        <v>34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36</v>
      </c>
      <c r="AA12" s="34" t="s">
        <v>37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36</v>
      </c>
      <c r="AP12" s="34" t="s">
        <v>37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36</v>
      </c>
      <c r="BE12" s="34" t="s">
        <v>37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36</v>
      </c>
      <c r="BT12" s="34" t="s">
        <v>37</v>
      </c>
      <c r="BU12" s="18"/>
    </row>
    <row r="13" spans="1:73">
      <c r="A13" s="32">
        <v>1</v>
      </c>
      <c r="B13" s="39" t="s">
        <v>38</v>
      </c>
      <c r="C13" s="32" t="s">
        <v>39</v>
      </c>
      <c r="D13" s="32" t="s">
        <v>40</v>
      </c>
      <c r="E13" s="32" t="s">
        <v>41</v>
      </c>
      <c r="F13" s="32" t="s">
        <v>42</v>
      </c>
      <c r="G13" s="32" t="s">
        <v>42</v>
      </c>
      <c r="H13" s="32" t="s">
        <v>43</v>
      </c>
      <c r="I13" s="32" t="s">
        <v>44</v>
      </c>
      <c r="J13" s="32" t="s">
        <v>45</v>
      </c>
      <c r="K13" s="19" t="s">
        <v>46</v>
      </c>
      <c r="L13" s="40" t="str">
        <f>SIFECHA("03/03/2009",L8,"Y")</f>
        <v>0</v>
      </c>
      <c r="M13" s="40" t="str">
        <f>SIFECHA("03/03/2009",L8,"YM")</f>
        <v>0</v>
      </c>
      <c r="N13" s="40" t="str">
        <f>SIFECHA("03/03/2009",L8,"MD")</f>
        <v>0</v>
      </c>
      <c r="O13" s="32">
        <v>9</v>
      </c>
      <c r="P13" s="32">
        <v>9</v>
      </c>
      <c r="Q13" s="32">
        <v>8</v>
      </c>
      <c r="R13" s="32">
        <v>8</v>
      </c>
      <c r="S13" s="32">
        <v>9</v>
      </c>
      <c r="T13" s="32"/>
      <c r="U13" s="32">
        <v>9</v>
      </c>
      <c r="V13" s="32">
        <v>8</v>
      </c>
      <c r="W13" s="32">
        <v>10</v>
      </c>
      <c r="X13" s="32">
        <v>10</v>
      </c>
      <c r="Y13" s="32">
        <v>8.8</v>
      </c>
      <c r="Z13" s="32" t="s">
        <v>36</v>
      </c>
      <c r="AA13" s="32"/>
      <c r="AB13" s="41" t="s">
        <v>47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32"/>
      <c r="BN13" s="40"/>
      <c r="BO13" s="40"/>
      <c r="BP13" s="40"/>
      <c r="BQ13" s="40"/>
      <c r="BR13" s="32"/>
      <c r="BS13" s="32"/>
      <c r="BT13" s="32" t="s">
        <v>37</v>
      </c>
      <c r="BU13" s="41" t="s">
        <v>48</v>
      </c>
    </row>
    <row r="14" spans="1:73">
      <c r="A14" s="32">
        <v>2</v>
      </c>
      <c r="B14" s="39" t="s">
        <v>49</v>
      </c>
      <c r="C14" s="32" t="s">
        <v>50</v>
      </c>
      <c r="D14" s="32" t="s">
        <v>40</v>
      </c>
      <c r="E14" s="32" t="s">
        <v>41</v>
      </c>
      <c r="F14" s="32" t="s">
        <v>51</v>
      </c>
      <c r="G14" s="32" t="s">
        <v>52</v>
      </c>
      <c r="H14" s="32" t="s">
        <v>51</v>
      </c>
      <c r="I14" s="32" t="s">
        <v>44</v>
      </c>
      <c r="J14" s="32" t="s">
        <v>53</v>
      </c>
      <c r="K14" s="19" t="s">
        <v>54</v>
      </c>
      <c r="L14" s="40" t="str">
        <f>SIFECHA("14/10/2009",L8,"Y")</f>
        <v>0</v>
      </c>
      <c r="M14" s="40" t="str">
        <f>SIFECHA("14/10/2009",L8,"YM")</f>
        <v>0</v>
      </c>
      <c r="N14" s="40" t="str">
        <f>SIFECHA("14/10/2009",L8,"MD")</f>
        <v>0</v>
      </c>
      <c r="O14" s="32">
        <v>8</v>
      </c>
      <c r="P14" s="32">
        <v>8</v>
      </c>
      <c r="Q14" s="32">
        <v>8</v>
      </c>
      <c r="R14" s="32">
        <v>8</v>
      </c>
      <c r="S14" s="32">
        <v>8</v>
      </c>
      <c r="T14" s="32"/>
      <c r="U14" s="32">
        <v>8</v>
      </c>
      <c r="V14" s="32">
        <v>8</v>
      </c>
      <c r="W14" s="32">
        <v>10</v>
      </c>
      <c r="X14" s="32">
        <v>10</v>
      </c>
      <c r="Y14" s="32">
        <v>8.4</v>
      </c>
      <c r="Z14" s="32" t="s">
        <v>36</v>
      </c>
      <c r="AA14" s="32"/>
      <c r="AB14" s="41" t="s">
        <v>47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32"/>
      <c r="BN14" s="40"/>
      <c r="BO14" s="40"/>
      <c r="BP14" s="40"/>
      <c r="BQ14" s="40"/>
      <c r="BR14" s="32"/>
      <c r="BS14" s="32"/>
      <c r="BT14" s="32" t="s">
        <v>37</v>
      </c>
      <c r="BU14" s="41" t="s">
        <v>48</v>
      </c>
    </row>
    <row r="15" spans="1:73">
      <c r="A15" s="32">
        <v>3</v>
      </c>
      <c r="B15" s="39" t="s">
        <v>55</v>
      </c>
      <c r="C15" s="32" t="s">
        <v>56</v>
      </c>
      <c r="D15" s="32" t="s">
        <v>40</v>
      </c>
      <c r="E15" s="32" t="s">
        <v>41</v>
      </c>
      <c r="F15" s="32" t="s">
        <v>42</v>
      </c>
      <c r="G15" s="32" t="s">
        <v>52</v>
      </c>
      <c r="H15" s="32" t="s">
        <v>42</v>
      </c>
      <c r="I15" s="32" t="s">
        <v>44</v>
      </c>
      <c r="J15" s="32" t="s">
        <v>45</v>
      </c>
      <c r="K15" s="19" t="s">
        <v>57</v>
      </c>
      <c r="L15" s="40" t="str">
        <f>SIFECHA("02/10/2009",L8,"Y")</f>
        <v>0</v>
      </c>
      <c r="M15" s="40" t="str">
        <f>SIFECHA("02/10/2009",L8,"YM")</f>
        <v>0</v>
      </c>
      <c r="N15" s="40" t="str">
        <f>SIFECHA("02/10/2009",L8,"MD")</f>
        <v>0</v>
      </c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32"/>
      <c r="BN15" s="40"/>
      <c r="BO15" s="40"/>
      <c r="BP15" s="40"/>
      <c r="BQ15" s="40"/>
      <c r="BR15" s="32"/>
      <c r="BS15" s="32"/>
      <c r="BT15" s="32" t="s">
        <v>37</v>
      </c>
      <c r="BU15" s="41" t="s">
        <v>58</v>
      </c>
    </row>
    <row r="16" spans="1:73">
      <c r="A16" s="20" t="s">
        <v>59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2"/>
      <c r="O16" s="32" t="str">
        <f>SI.ERROR(PROMEDIO(O13:O15),"")</f>
        <v>0</v>
      </c>
      <c r="P16" s="32" t="str">
        <f>SI.ERROR(PROMEDIO(P13:P15),"")</f>
        <v>0</v>
      </c>
      <c r="Q16" s="32" t="str">
        <f>SI.ERROR(PROMEDIO(Q13:Q15),"")</f>
        <v>0</v>
      </c>
      <c r="R16" s="32" t="str">
        <f>SI.ERROR(PROMEDIO(R13:R15),"")</f>
        <v>0</v>
      </c>
      <c r="S16" s="32" t="str">
        <f>SI.ERROR(PROMEDIO(S13:S15),"")</f>
        <v>0</v>
      </c>
      <c r="T16" s="32" t="str">
        <f>SI.ERROR(PROMEDIO(T13:T15),"")</f>
        <v>0</v>
      </c>
      <c r="U16" s="32" t="str">
        <f>SI.ERROR(PROMEDIO(U13:U15),"")</f>
        <v>0</v>
      </c>
      <c r="V16" s="32" t="str">
        <f>SI.ERROR(PROMEDIO(V13:V15),"")</f>
        <v>0</v>
      </c>
      <c r="W16" s="32" t="str">
        <f>SI.ERROR(PROMEDIO(W13:W15),"")</f>
        <v>0</v>
      </c>
      <c r="X16" s="32" t="str">
        <f>SI.ERROR(PROMEDIO(X13:X15),"")</f>
        <v>0</v>
      </c>
      <c r="Y16" s="32" t="str">
        <f>SI.ERROR(PROMEDIO(Y13:Y15),"")</f>
        <v>0</v>
      </c>
      <c r="Z16" s="32" t="str">
        <f>CONTAR.SI(Z13:Z15,"SI")</f>
        <v>0</v>
      </c>
      <c r="AA16" s="32" t="str">
        <f>CONTAR.SI(AA13:AA15,"NO")</f>
        <v>0</v>
      </c>
      <c r="AD16" s="32" t="str">
        <f>SI.ERROR(PROMEDIO(AD13:AD15),"")</f>
        <v>0</v>
      </c>
      <c r="AE16" s="32" t="str">
        <f>SI.ERROR(PROMEDIO(AE13:AE15),"")</f>
        <v>0</v>
      </c>
      <c r="AF16" s="32" t="str">
        <f>SI.ERROR(PROMEDIO(AF13:AF15),"")</f>
        <v>0</v>
      </c>
      <c r="AG16" s="32" t="str">
        <f>SI.ERROR(PROMEDIO(AG13:AG15),"")</f>
        <v>0</v>
      </c>
      <c r="AH16" s="32" t="str">
        <f>SI.ERROR(PROMEDIO(AH13:AH15),"")</f>
        <v>0</v>
      </c>
      <c r="AI16" s="32" t="str">
        <f>SI.ERROR(PROMEDIO(AI13:AI15),"")</f>
        <v>0</v>
      </c>
      <c r="AJ16" s="32" t="str">
        <f>SI.ERROR(PROMEDIO(AJ13:AJ15),"")</f>
        <v>0</v>
      </c>
      <c r="AK16" s="32" t="str">
        <f>SI.ERROR(PROMEDIO(AK13:AK15),"")</f>
        <v>0</v>
      </c>
      <c r="AL16" s="32" t="str">
        <f>SI.ERROR(PROMEDIO(AL13:AL15),"")</f>
        <v>0</v>
      </c>
      <c r="AM16" s="32" t="str">
        <f>SI.ERROR(PROMEDIO(AM13:AM15),"")</f>
        <v>0</v>
      </c>
      <c r="AN16" s="32" t="str">
        <f>SI.ERROR(PROMEDIO(AN13:AN15),"")</f>
        <v>0</v>
      </c>
      <c r="AO16" s="32" t="str">
        <f>CONTAR.SI(AO13:AO15,"SI")</f>
        <v>0</v>
      </c>
      <c r="AP16" s="32" t="str">
        <f>CONTAR.SI(AP13:AP15,"NO")</f>
        <v>0</v>
      </c>
      <c r="AS16" s="32" t="str">
        <f>SI.ERROR(PROMEDIO(AS13:AS15),"")</f>
        <v>0</v>
      </c>
      <c r="AT16" s="32" t="str">
        <f>SI.ERROR(PROMEDIO(AT13:AT15),"")</f>
        <v>0</v>
      </c>
      <c r="AU16" s="32" t="str">
        <f>SI.ERROR(PROMEDIO(AU13:AU15),"")</f>
        <v>0</v>
      </c>
      <c r="AV16" s="32" t="str">
        <f>SI.ERROR(PROMEDIO(AV13:AV15),"")</f>
        <v>0</v>
      </c>
      <c r="AW16" s="32" t="str">
        <f>SI.ERROR(PROMEDIO(AW13:AW15),"")</f>
        <v>0</v>
      </c>
      <c r="AX16" s="32" t="str">
        <f>SI.ERROR(PROMEDIO(AX13:AX15),"")</f>
        <v>0</v>
      </c>
      <c r="AY16" s="32" t="str">
        <f>SI.ERROR(PROMEDIO(AY13:AY15),"")</f>
        <v>0</v>
      </c>
      <c r="AZ16" s="32" t="str">
        <f>SI.ERROR(PROMEDIO(AZ13:AZ15),"")</f>
        <v>0</v>
      </c>
      <c r="BA16" s="32" t="str">
        <f>SI.ERROR(PROMEDIO(BA13:BA15),"")</f>
        <v>0</v>
      </c>
      <c r="BB16" s="32" t="str">
        <f>SI.ERROR(PROMEDIO(BB13:BB15),"")</f>
        <v>0</v>
      </c>
      <c r="BC16" s="32" t="str">
        <f>SI.ERROR(PROMEDIO(BC13:BC15),"")</f>
        <v>0</v>
      </c>
      <c r="BD16" s="32" t="str">
        <f>CONTAR.SI(BD13:BD15,"SI")</f>
        <v>0</v>
      </c>
      <c r="BE16" s="32" t="str">
        <f>CONTAR.SI(BE13:BE15,"NO")</f>
        <v>0</v>
      </c>
      <c r="BH16" s="32" t="str">
        <f>SI.ERROR(PROMEDIO(BH13:BH15),"")</f>
        <v>0</v>
      </c>
      <c r="BI16" s="32" t="str">
        <f>SI.ERROR(PROMEDIO(BI13:BI15),"")</f>
        <v>0</v>
      </c>
      <c r="BJ16" s="32" t="str">
        <f>SI.ERROR(PROMEDIO(BJ13:BJ15),"")</f>
        <v>0</v>
      </c>
      <c r="BK16" s="32" t="str">
        <f>SI.ERROR(PROMEDIO(BK13:BK15),"")</f>
        <v>0</v>
      </c>
      <c r="BL16" s="32" t="str">
        <f>SI.ERROR(PROMEDIO(BL13:BL15),"")</f>
        <v>0</v>
      </c>
      <c r="BM16" s="32" t="str">
        <f>SI.ERROR(PROMEDIO(BM13:BM15),"")</f>
        <v>0</v>
      </c>
      <c r="BN16" s="32" t="str">
        <f>SI.ERROR(PROMEDIO(BN13:BN15),"")</f>
        <v>0</v>
      </c>
      <c r="BO16" s="32" t="str">
        <f>SI.ERROR(PROMEDIO(BO13:BO15),"")</f>
        <v>0</v>
      </c>
      <c r="BP16" s="32" t="str">
        <f>SI.ERROR(PROMEDIO(BP13:BP15),"")</f>
        <v>0</v>
      </c>
      <c r="BQ16" s="32" t="str">
        <f>SI.ERROR(PROMEDIO(BQ13:BQ15),"")</f>
        <v>0</v>
      </c>
      <c r="BR16" s="32" t="str">
        <f>SI.ERROR(PROMEDIO(BR13:BR15),"")</f>
        <v>0</v>
      </c>
      <c r="BS16" s="32" t="str">
        <f>CONTAR.SI(BS13:BS15,"SI")</f>
        <v>0</v>
      </c>
      <c r="BT16" s="32" t="str">
        <f>CONTAR.SI(BT13:BT15,"NO")</f>
        <v>0</v>
      </c>
    </row>
    <row r="18" spans="1:73">
      <c r="E18" s="6" t="s">
        <v>60</v>
      </c>
      <c r="F18" s="9"/>
      <c r="G18" s="9"/>
      <c r="H18" s="9"/>
      <c r="I18" s="9"/>
      <c r="J18" s="11"/>
      <c r="K18" s="42" t="s">
        <v>61</v>
      </c>
      <c r="L18" s="21"/>
      <c r="M18" s="21"/>
      <c r="N18" s="22"/>
      <c r="O18" s="43" t="str">
        <f>CONTAR.SI(O13:O15,"&gt;5.9")</f>
        <v>0</v>
      </c>
      <c r="P18" s="43" t="str">
        <f>CONTAR.SI(P13:P15,"&gt;5.9")</f>
        <v>0</v>
      </c>
      <c r="Q18" s="43" t="str">
        <f>CONTAR.SI(Q13:Q15,"&gt;5.9")</f>
        <v>0</v>
      </c>
      <c r="R18" s="43" t="str">
        <f>CONTAR.SI(R13:R15,"&gt;5.9")</f>
        <v>0</v>
      </c>
      <c r="S18" s="43" t="str">
        <f>CONTAR.SI(S13:S15,"&gt;5.9")</f>
        <v>0</v>
      </c>
      <c r="T18" s="43" t="str">
        <f>CONTAR.SI(T13:T15,"&gt;5.9")</f>
        <v>0</v>
      </c>
      <c r="U18" s="43" t="str">
        <f>CONTAR.SI(U13:U15,"&gt;5.9")</f>
        <v>0</v>
      </c>
      <c r="V18" s="43" t="str">
        <f>CONTAR.SI(V13:V15,"&gt;5.9")</f>
        <v>0</v>
      </c>
      <c r="W18" s="43" t="str">
        <f>CONTAR.SI(W13:W15,"&gt;5.9")</f>
        <v>0</v>
      </c>
      <c r="X18" s="43" t="str">
        <f>CONTAR.SI(X13:X15,"&gt;5.9")</f>
        <v>0</v>
      </c>
      <c r="Y18" s="43" t="str">
        <f>CONTAR.SI(Y13:Y15,"&gt;5.9")</f>
        <v>0</v>
      </c>
      <c r="AD18" s="43" t="str">
        <f>CONTAR.SI(AD13:AD15,"&gt;5.9")</f>
        <v>0</v>
      </c>
      <c r="AE18" s="43" t="str">
        <f>CONTAR.SI(AE13:AE15,"&gt;5.9")</f>
        <v>0</v>
      </c>
      <c r="AF18" s="43" t="str">
        <f>CONTAR.SI(AF13:AF15,"&gt;5.9")</f>
        <v>0</v>
      </c>
      <c r="AG18" s="43" t="str">
        <f>CONTAR.SI(AG13:AG15,"&gt;5.9")</f>
        <v>0</v>
      </c>
      <c r="AH18" s="43" t="str">
        <f>CONTAR.SI(AH13:AH15,"&gt;5.9")</f>
        <v>0</v>
      </c>
      <c r="AI18" s="43" t="str">
        <f>CONTAR.SI(AI13:AI15,"&gt;5.9")</f>
        <v>0</v>
      </c>
      <c r="AJ18" s="43" t="str">
        <f>CONTAR.SI(AJ13:AJ15,"&gt;5.9")</f>
        <v>0</v>
      </c>
      <c r="AK18" s="43" t="str">
        <f>CONTAR.SI(AK13:AK15,"&gt;5.9")</f>
        <v>0</v>
      </c>
      <c r="AL18" s="43" t="str">
        <f>CONTAR.SI(AL13:AL15,"&gt;5.9")</f>
        <v>0</v>
      </c>
      <c r="AM18" s="43" t="str">
        <f>CONTAR.SI(AM13:AM15,"&gt;5.9")</f>
        <v>0</v>
      </c>
      <c r="AN18" s="43" t="str">
        <f>CONTAR.SI(AN13:AN15,"&gt;5.9")</f>
        <v>0</v>
      </c>
      <c r="AS18" s="43" t="str">
        <f>CONTAR.SI(AS13:AS15,"&gt;5.9")</f>
        <v>0</v>
      </c>
      <c r="AT18" s="43" t="str">
        <f>CONTAR.SI(AT13:AT15,"&gt;5.9")</f>
        <v>0</v>
      </c>
      <c r="AU18" s="43" t="str">
        <f>CONTAR.SI(AU13:AU15,"&gt;5.9")</f>
        <v>0</v>
      </c>
      <c r="AV18" s="43" t="str">
        <f>CONTAR.SI(AV13:AV15,"&gt;5.9")</f>
        <v>0</v>
      </c>
      <c r="AW18" s="43" t="str">
        <f>CONTAR.SI(AW13:AW15,"&gt;5.9")</f>
        <v>0</v>
      </c>
      <c r="AX18" s="43" t="str">
        <f>CONTAR.SI(AX13:AX15,"&gt;5.9")</f>
        <v>0</v>
      </c>
      <c r="AY18" s="43" t="str">
        <f>CONTAR.SI(AY13:AY15,"&gt;5.9")</f>
        <v>0</v>
      </c>
      <c r="AZ18" s="43" t="str">
        <f>CONTAR.SI(AZ13:AZ15,"&gt;5.9")</f>
        <v>0</v>
      </c>
      <c r="BA18" s="43" t="str">
        <f>CONTAR.SI(BA13:BA15,"&gt;5.9")</f>
        <v>0</v>
      </c>
      <c r="BB18" s="43" t="str">
        <f>CONTAR.SI(BB13:BB15,"&gt;5.9")</f>
        <v>0</v>
      </c>
      <c r="BC18" s="43" t="str">
        <f>CONTAR.SI(BC13:BC15,"&gt;5.9")</f>
        <v>0</v>
      </c>
      <c r="BH18" s="43" t="str">
        <f>CONTAR.SI(BH13:BH15,"&gt;5.9")</f>
        <v>0</v>
      </c>
      <c r="BI18" s="43" t="str">
        <f>CONTAR.SI(BI13:BI15,"&gt;5.9")</f>
        <v>0</v>
      </c>
      <c r="BJ18" s="43" t="str">
        <f>CONTAR.SI(BJ13:BJ15,"&gt;5.9")</f>
        <v>0</v>
      </c>
      <c r="BK18" s="43" t="str">
        <f>CONTAR.SI(BK13:BK15,"&gt;5.9")</f>
        <v>0</v>
      </c>
      <c r="BL18" s="43" t="str">
        <f>CONTAR.SI(BL13:BL15,"&gt;5.9")</f>
        <v>0</v>
      </c>
      <c r="BM18" s="43" t="str">
        <f>CONTAR.SI(BM13:BM15,"&gt;5.9")</f>
        <v>0</v>
      </c>
      <c r="BN18" s="43" t="str">
        <f>CONTAR.SI(BN13:BN15,"&gt;5.9")</f>
        <v>0</v>
      </c>
      <c r="BO18" s="43" t="str">
        <f>CONTAR.SI(BO13:BO15,"&gt;5.9")</f>
        <v>0</v>
      </c>
      <c r="BP18" s="43" t="str">
        <f>CONTAR.SI(BP13:BP15,"&gt;5.9")</f>
        <v>0</v>
      </c>
      <c r="BQ18" s="43" t="str">
        <f>CONTAR.SI(BQ13:BQ15,"&gt;5.9")</f>
        <v>0</v>
      </c>
      <c r="BR18" s="43" t="str">
        <f>CONTAR.SI(BR13:BR15,"&gt;5.9")</f>
        <v>0</v>
      </c>
    </row>
    <row r="19" spans="1:73">
      <c r="E19" s="7"/>
      <c r="F19" s="5"/>
      <c r="G19" s="5"/>
      <c r="H19" s="5"/>
      <c r="I19" s="5"/>
      <c r="J19" s="12"/>
      <c r="K19" s="42" t="s">
        <v>62</v>
      </c>
      <c r="L19" s="21"/>
      <c r="M19" s="21"/>
      <c r="N19" s="22"/>
      <c r="O19" s="43" t="str">
        <f>CONTAR.SI(O13:O15,"&lt;6")</f>
        <v>0</v>
      </c>
      <c r="P19" s="43" t="str">
        <f>CONTAR.SI(P13:P15,"&lt;6")</f>
        <v>0</v>
      </c>
      <c r="Q19" s="43" t="str">
        <f>CONTAR.SI(Q13:Q15,"&lt;6")</f>
        <v>0</v>
      </c>
      <c r="R19" s="43" t="str">
        <f>CONTAR.SI(R13:R15,"&lt;6")</f>
        <v>0</v>
      </c>
      <c r="S19" s="43" t="str">
        <f>CONTAR.SI(S13:S15,"&lt;6")</f>
        <v>0</v>
      </c>
      <c r="T19" s="43" t="str">
        <f>CONTAR.SI(T13:T15,"&lt;6")</f>
        <v>0</v>
      </c>
      <c r="U19" s="43" t="str">
        <f>CONTAR.SI(U13:U15,"&lt;6")</f>
        <v>0</v>
      </c>
      <c r="V19" s="43" t="str">
        <f>CONTAR.SI(V13:V15,"&lt;6")</f>
        <v>0</v>
      </c>
      <c r="W19" s="43" t="str">
        <f>CONTAR.SI(W13:W15,"&lt;6")</f>
        <v>0</v>
      </c>
      <c r="X19" s="43" t="str">
        <f>CONTAR.SI(X13:X15,"&lt;6")</f>
        <v>0</v>
      </c>
      <c r="Y19" s="43" t="str">
        <f>CONTAR.SI(Y13:Y15,"&lt;6")</f>
        <v>0</v>
      </c>
      <c r="AD19" s="43" t="str">
        <f>CONTAR.SI(AD13:AD15,"&lt;6")</f>
        <v>0</v>
      </c>
      <c r="AE19" s="43" t="str">
        <f>CONTAR.SI(AE13:AE15,"&lt;6")</f>
        <v>0</v>
      </c>
      <c r="AF19" s="43" t="str">
        <f>CONTAR.SI(AF13:AF15,"&lt;6")</f>
        <v>0</v>
      </c>
      <c r="AG19" s="43" t="str">
        <f>CONTAR.SI(AG13:AG15,"&lt;6")</f>
        <v>0</v>
      </c>
      <c r="AH19" s="43" t="str">
        <f>CONTAR.SI(AH13:AH15,"&lt;6")</f>
        <v>0</v>
      </c>
      <c r="AI19" s="43" t="str">
        <f>CONTAR.SI(AI13:AI15,"&lt;6")</f>
        <v>0</v>
      </c>
      <c r="AJ19" s="43" t="str">
        <f>CONTAR.SI(AJ13:AJ15,"&lt;6")</f>
        <v>0</v>
      </c>
      <c r="AK19" s="43" t="str">
        <f>CONTAR.SI(AK13:AK15,"&lt;6")</f>
        <v>0</v>
      </c>
      <c r="AL19" s="43" t="str">
        <f>CONTAR.SI(AL13:AL15,"&lt;6")</f>
        <v>0</v>
      </c>
      <c r="AM19" s="43" t="str">
        <f>CONTAR.SI(AM13:AM15,"&lt;6")</f>
        <v>0</v>
      </c>
      <c r="AN19" s="43" t="str">
        <f>CONTAR.SI(AN13:AN15,"&lt;6")</f>
        <v>0</v>
      </c>
      <c r="AS19" s="43" t="str">
        <f>CONTAR.SI(AS13:AS15,"&lt;6")</f>
        <v>0</v>
      </c>
      <c r="AT19" s="43" t="str">
        <f>CONTAR.SI(AT13:AT15,"&lt;6")</f>
        <v>0</v>
      </c>
      <c r="AU19" s="43" t="str">
        <f>CONTAR.SI(AU13:AU15,"&lt;6")</f>
        <v>0</v>
      </c>
      <c r="AV19" s="43" t="str">
        <f>CONTAR.SI(AV13:AV15,"&lt;6")</f>
        <v>0</v>
      </c>
      <c r="AW19" s="43" t="str">
        <f>CONTAR.SI(AW13:AW15,"&lt;6")</f>
        <v>0</v>
      </c>
      <c r="AX19" s="43" t="str">
        <f>CONTAR.SI(AX13:AX15,"&lt;6")</f>
        <v>0</v>
      </c>
      <c r="AY19" s="43" t="str">
        <f>CONTAR.SI(AY13:AY15,"&lt;6")</f>
        <v>0</v>
      </c>
      <c r="AZ19" s="43" t="str">
        <f>CONTAR.SI(AZ13:AZ15,"&lt;6")</f>
        <v>0</v>
      </c>
      <c r="BA19" s="43" t="str">
        <f>CONTAR.SI(BA13:BA15,"&lt;6")</f>
        <v>0</v>
      </c>
      <c r="BB19" s="43" t="str">
        <f>CONTAR.SI(BB13:BB15,"&lt;6")</f>
        <v>0</v>
      </c>
      <c r="BC19" s="43" t="str">
        <f>CONTAR.SI(BC13:BC15,"&lt;6")</f>
        <v>0</v>
      </c>
      <c r="BH19" s="43" t="str">
        <f>CONTAR.SI(BH13:BH15,"&lt;6")</f>
        <v>0</v>
      </c>
      <c r="BI19" s="43" t="str">
        <f>CONTAR.SI(BI13:BI15,"&lt;6")</f>
        <v>0</v>
      </c>
      <c r="BJ19" s="43" t="str">
        <f>CONTAR.SI(BJ13:BJ15,"&lt;6")</f>
        <v>0</v>
      </c>
      <c r="BK19" s="43" t="str">
        <f>CONTAR.SI(BK13:BK15,"&lt;6")</f>
        <v>0</v>
      </c>
      <c r="BL19" s="43" t="str">
        <f>CONTAR.SI(BL13:BL15,"&lt;6")</f>
        <v>0</v>
      </c>
      <c r="BM19" s="43" t="str">
        <f>CONTAR.SI(BM13:BM15,"&lt;6")</f>
        <v>0</v>
      </c>
      <c r="BN19" s="43" t="str">
        <f>CONTAR.SI(BN13:BN15,"&lt;6")</f>
        <v>0</v>
      </c>
      <c r="BO19" s="43" t="str">
        <f>CONTAR.SI(BO13:BO15,"&lt;6")</f>
        <v>0</v>
      </c>
      <c r="BP19" s="43" t="str">
        <f>CONTAR.SI(BP13:BP15,"&lt;6")</f>
        <v>0</v>
      </c>
      <c r="BQ19" s="43" t="str">
        <f>CONTAR.SI(BQ13:BQ15,"&lt;6")</f>
        <v>0</v>
      </c>
      <c r="BR19" s="43" t="str">
        <f>CONTAR.SI(BR13:BR15,"&lt;6")</f>
        <v>0</v>
      </c>
    </row>
    <row r="20" spans="1:73">
      <c r="E20" s="7"/>
      <c r="F20" s="5"/>
      <c r="G20" s="5"/>
      <c r="H20" s="5"/>
      <c r="I20" s="5"/>
      <c r="J20" s="12"/>
      <c r="K20" s="42" t="s">
        <v>63</v>
      </c>
      <c r="L20" s="21"/>
      <c r="M20" s="21"/>
      <c r="N20" s="22"/>
      <c r="O20" s="43" t="str">
        <f>CONTAR(O13:O15)</f>
        <v>0</v>
      </c>
      <c r="P20" s="43" t="str">
        <f>CONTAR(P13:P15)</f>
        <v>0</v>
      </c>
      <c r="Q20" s="43" t="str">
        <f>CONTAR(Q13:Q15)</f>
        <v>0</v>
      </c>
      <c r="R20" s="43" t="str">
        <f>CONTAR(R13:R15)</f>
        <v>0</v>
      </c>
      <c r="S20" s="43" t="str">
        <f>CONTAR(S13:S15)</f>
        <v>0</v>
      </c>
      <c r="T20" s="43" t="str">
        <f>CONTAR(T13:T15)</f>
        <v>0</v>
      </c>
      <c r="U20" s="43" t="str">
        <f>CONTAR(U13:U15)</f>
        <v>0</v>
      </c>
      <c r="V20" s="43" t="str">
        <f>CONTAR(V13:V15)</f>
        <v>0</v>
      </c>
      <c r="W20" s="43" t="str">
        <f>CONTAR(W13:W15)</f>
        <v>0</v>
      </c>
      <c r="X20" s="43" t="str">
        <f>CONTAR(X13:X15)</f>
        <v>0</v>
      </c>
      <c r="Y20" s="43" t="str">
        <f>CONTAR(Y13:Y15)</f>
        <v>0</v>
      </c>
      <c r="AD20" s="43" t="str">
        <f>CONTAR(AD13:AD15)</f>
        <v>0</v>
      </c>
      <c r="AE20" s="43" t="str">
        <f>CONTAR(AE13:AE15)</f>
        <v>0</v>
      </c>
      <c r="AF20" s="43" t="str">
        <f>CONTAR(AF13:AF15)</f>
        <v>0</v>
      </c>
      <c r="AG20" s="43" t="str">
        <f>CONTAR(AG13:AG15)</f>
        <v>0</v>
      </c>
      <c r="AH20" s="43" t="str">
        <f>CONTAR(AH13:AH15)</f>
        <v>0</v>
      </c>
      <c r="AI20" s="43" t="str">
        <f>CONTAR(AI13:AI15)</f>
        <v>0</v>
      </c>
      <c r="AJ20" s="43" t="str">
        <f>CONTAR(AJ13:AJ15)</f>
        <v>0</v>
      </c>
      <c r="AK20" s="43" t="str">
        <f>CONTAR(AK13:AK15)</f>
        <v>0</v>
      </c>
      <c r="AL20" s="43" t="str">
        <f>CONTAR(AL13:AL15)</f>
        <v>0</v>
      </c>
      <c r="AM20" s="43" t="str">
        <f>CONTAR(AM13:AM15)</f>
        <v>0</v>
      </c>
      <c r="AN20" s="43" t="str">
        <f>CONTAR(AN13:AN15)</f>
        <v>0</v>
      </c>
      <c r="AS20" s="43" t="str">
        <f>CONTAR(AS13:AS15)</f>
        <v>0</v>
      </c>
      <c r="AT20" s="43" t="str">
        <f>CONTAR(AT13:AT15)</f>
        <v>0</v>
      </c>
      <c r="AU20" s="43" t="str">
        <f>CONTAR(AU13:AU15)</f>
        <v>0</v>
      </c>
      <c r="AV20" s="43" t="str">
        <f>CONTAR(AV13:AV15)</f>
        <v>0</v>
      </c>
      <c r="AW20" s="43" t="str">
        <f>CONTAR(AW13:AW15)</f>
        <v>0</v>
      </c>
      <c r="AX20" s="43" t="str">
        <f>CONTAR(AX13:AX15)</f>
        <v>0</v>
      </c>
      <c r="AY20" s="43" t="str">
        <f>CONTAR(AY13:AY15)</f>
        <v>0</v>
      </c>
      <c r="AZ20" s="43" t="str">
        <f>CONTAR(AZ13:AZ15)</f>
        <v>0</v>
      </c>
      <c r="BA20" s="43" t="str">
        <f>CONTAR(BA13:BA15)</f>
        <v>0</v>
      </c>
      <c r="BB20" s="43" t="str">
        <f>CONTAR(BB13:BB15)</f>
        <v>0</v>
      </c>
      <c r="BC20" s="43" t="str">
        <f>CONTAR(BC13:BC15)</f>
        <v>0</v>
      </c>
      <c r="BH20" s="43" t="str">
        <f>CONTAR(BH13:BH15)</f>
        <v>0</v>
      </c>
      <c r="BI20" s="43" t="str">
        <f>CONTAR(BI13:BI15)</f>
        <v>0</v>
      </c>
      <c r="BJ20" s="43" t="str">
        <f>CONTAR(BJ13:BJ15)</f>
        <v>0</v>
      </c>
      <c r="BK20" s="43" t="str">
        <f>CONTAR(BK13:BK15)</f>
        <v>0</v>
      </c>
      <c r="BL20" s="43" t="str">
        <f>CONTAR(BL13:BL15)</f>
        <v>0</v>
      </c>
      <c r="BM20" s="43" t="str">
        <f>CONTAR(BM13:BM15)</f>
        <v>0</v>
      </c>
      <c r="BN20" s="43" t="str">
        <f>CONTAR(BN13:BN15)</f>
        <v>0</v>
      </c>
      <c r="BO20" s="43" t="str">
        <f>CONTAR(BO13:BO15)</f>
        <v>0</v>
      </c>
      <c r="BP20" s="43" t="str">
        <f>CONTAR(BP13:BP15)</f>
        <v>0</v>
      </c>
      <c r="BQ20" s="43" t="str">
        <f>CONTAR(BQ13:BQ15)</f>
        <v>0</v>
      </c>
      <c r="BR20" s="43" t="str">
        <f>CONTAR(BR13:BR15)</f>
        <v>0</v>
      </c>
    </row>
    <row r="21" spans="1:73">
      <c r="E21" s="8"/>
      <c r="F21" s="10"/>
      <c r="G21" s="10"/>
      <c r="H21" s="10"/>
      <c r="I21" s="10"/>
      <c r="J21" s="13"/>
    </row>
    <row r="22" spans="1:73">
      <c r="K22" s="16" t="s">
        <v>64</v>
      </c>
      <c r="L22" s="20" t="s">
        <v>65</v>
      </c>
      <c r="M22" s="21"/>
      <c r="N22" s="22"/>
      <c r="O22" s="33">
        <v>11</v>
      </c>
      <c r="P22" s="33">
        <v>12</v>
      </c>
      <c r="Q22" s="33">
        <v>13</v>
      </c>
      <c r="R22" s="33">
        <v>14</v>
      </c>
      <c r="S22" s="33">
        <v>15</v>
      </c>
      <c r="U22" s="44" t="s">
        <v>66</v>
      </c>
      <c r="V22" s="33" t="s">
        <v>67</v>
      </c>
    </row>
    <row r="23" spans="1:73">
      <c r="K23" s="17"/>
      <c r="L23" s="20" t="s">
        <v>40</v>
      </c>
      <c r="M23" s="22"/>
      <c r="N23" s="33" t="str">
        <f>CONTAR.SI(D13:D15,"H")</f>
        <v>0</v>
      </c>
      <c r="O23" s="33" t="str">
        <f>CONTAR.SI.CONJUNTO(L13:L15,"&lt;=11",D13:D15,"H")</f>
        <v>0</v>
      </c>
      <c r="P23" s="33" t="str">
        <f>CONTAR.SI.CONJUNTO(L13:L15,"&gt;11",L13:L15,"&lt;=12",D13:D15,"H")</f>
        <v>0</v>
      </c>
      <c r="Q23" s="33" t="str">
        <f>CONTAR.SI.CONJUNTO(L13:L15,"&gt;12",L13:L15,"&lt;=13",D13:D15,"H")</f>
        <v>0</v>
      </c>
      <c r="R23" s="33" t="str">
        <f>CONTAR.SI.CONJUNTO(L13:L15,"&gt;13",L13:L15,"&lt;=14",D13:D15,"H")</f>
        <v>0</v>
      </c>
      <c r="S23" s="33" t="str">
        <f>CONTAR.SI.CONJUNTO(L13:L15,"&gt;14",L13:L15,"&lt;=15",D13:D15,"H")</f>
        <v>0</v>
      </c>
      <c r="U23" s="33" t="str">
        <f>CONTAR.SI.CONJUNTO(L13:L15,"&gt;15",D13:D15,"H")</f>
        <v>0</v>
      </c>
      <c r="V23" s="33" t="str">
        <f>CONTAR.SI.CONJUNTO(D13:D15,"H")</f>
        <v>0</v>
      </c>
    </row>
    <row r="24" spans="1:73">
      <c r="K24" s="17"/>
      <c r="L24" s="20" t="s">
        <v>68</v>
      </c>
      <c r="M24" s="22"/>
      <c r="N24" s="33" t="str">
        <f>CONTAR.SI(D13:D15,"M")</f>
        <v>0</v>
      </c>
      <c r="O24" s="33" t="str">
        <f>CONTAR.SI.CONJUNTO(L13:L15,"&lt;=11",D13:D15,"M")</f>
        <v>0</v>
      </c>
      <c r="P24" s="33" t="str">
        <f>CONTAR.SI.CONJUNTO(L13:L15,"&gt;11",L13:L15,"&lt;=12",D13:D15,"M")</f>
        <v>0</v>
      </c>
      <c r="Q24" s="33" t="str">
        <f>CONTAR.SI.CONJUNTO(L13:L15,"&gt;12",L13:L15,"&lt;=13",D13:D15,"M")</f>
        <v>0</v>
      </c>
      <c r="R24" s="33" t="str">
        <f>CONTAR.SI.CONJUNTO(L13:L15,"&gt;13",L13:L15,"&lt;=14",D13:D15,"M")</f>
        <v>0</v>
      </c>
      <c r="S24" s="33" t="str">
        <f>CONTAR.SI.CONJUNTO(L13:L15,"&gt;14",L13:L15,"&lt;=15",D13:D15,"M")</f>
        <v>0</v>
      </c>
      <c r="U24" s="33" t="str">
        <f>CONTAR.SI.CONJUNTO(L13:L15,"&gt;15",D13:D15,"M")</f>
        <v>0</v>
      </c>
      <c r="V24" s="33" t="str">
        <f>CONTAR.SI.CONJUNTO(D13:D15,"M")</f>
        <v>0</v>
      </c>
    </row>
    <row r="25" spans="1:73">
      <c r="K25" s="18"/>
      <c r="L25" s="20" t="s">
        <v>67</v>
      </c>
      <c r="M25" s="22"/>
      <c r="N25" s="33" t="str">
        <f>suma(N23:N24)</f>
        <v>0</v>
      </c>
      <c r="O25" s="33" t="str">
        <f>suma(O23:O24)</f>
        <v>0</v>
      </c>
      <c r="P25" s="33" t="str">
        <f>suma(P23:P24)</f>
        <v>0</v>
      </c>
      <c r="Q25" s="33" t="str">
        <f>suma(Q23:Q24)</f>
        <v>0</v>
      </c>
      <c r="R25" s="33" t="str">
        <f>suma(R23:R24)</f>
        <v>0</v>
      </c>
      <c r="S25" s="33" t="str">
        <f>suma(S23:S24)</f>
        <v>0</v>
      </c>
      <c r="U25" s="33" t="str">
        <f>suma(U23:U24)</f>
        <v>0</v>
      </c>
      <c r="V25" s="33" t="str">
        <f>suma(V23:V24)</f>
        <v>0</v>
      </c>
    </row>
    <row r="28" spans="1:73">
      <c r="U28" t="s">
        <v>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16:N16"/>
    <mergeCell ref="E18:J21"/>
    <mergeCell ref="K18:N18"/>
    <mergeCell ref="O18:O18"/>
    <mergeCell ref="P18:P18"/>
    <mergeCell ref="Q18:Q18"/>
    <mergeCell ref="R18:R18"/>
    <mergeCell ref="S18:S18"/>
    <mergeCell ref="T18:T18"/>
    <mergeCell ref="U18:U18"/>
    <mergeCell ref="V18:V18"/>
    <mergeCell ref="W18:W18"/>
    <mergeCell ref="X18:X18"/>
    <mergeCell ref="Y18:Y18"/>
    <mergeCell ref="AD18:AD18"/>
    <mergeCell ref="AE18:AE18"/>
    <mergeCell ref="AF18:AF18"/>
    <mergeCell ref="AG18:AG18"/>
    <mergeCell ref="AH18:AH18"/>
    <mergeCell ref="AI18:AI18"/>
    <mergeCell ref="AJ18:AJ18"/>
    <mergeCell ref="AK18:AK18"/>
    <mergeCell ref="AL18:AL18"/>
    <mergeCell ref="AM18:AM18"/>
    <mergeCell ref="AN18:AN18"/>
    <mergeCell ref="AS18:AS18"/>
    <mergeCell ref="AT18:AT18"/>
    <mergeCell ref="AU18:AU18"/>
    <mergeCell ref="AV18:AV18"/>
    <mergeCell ref="AW18:AW18"/>
    <mergeCell ref="AX18:AX18"/>
    <mergeCell ref="AY18:AY18"/>
    <mergeCell ref="AZ18:AZ18"/>
    <mergeCell ref="BA18:BA18"/>
    <mergeCell ref="BB18:BB18"/>
    <mergeCell ref="BC18:BC18"/>
    <mergeCell ref="BH18:BH18"/>
    <mergeCell ref="BI18:BI18"/>
    <mergeCell ref="BJ18:BJ18"/>
    <mergeCell ref="BK18:BK18"/>
    <mergeCell ref="BL18:BL18"/>
    <mergeCell ref="BM18:BM18"/>
    <mergeCell ref="BN18:BN18"/>
    <mergeCell ref="BO18:BO18"/>
    <mergeCell ref="BP18:BP18"/>
    <mergeCell ref="BQ18:BQ18"/>
    <mergeCell ref="BR18:BR18"/>
    <mergeCell ref="K19:N19"/>
    <mergeCell ref="O19:O19"/>
    <mergeCell ref="P19:P19"/>
    <mergeCell ref="Q19:Q19"/>
    <mergeCell ref="R19:R19"/>
    <mergeCell ref="S19:S19"/>
    <mergeCell ref="T19:T19"/>
    <mergeCell ref="U19:U19"/>
    <mergeCell ref="V19:V19"/>
    <mergeCell ref="W19:W19"/>
    <mergeCell ref="X19:X19"/>
    <mergeCell ref="Y19:Y19"/>
    <mergeCell ref="AD19:AD19"/>
    <mergeCell ref="AE19:AE19"/>
    <mergeCell ref="AF19:AF19"/>
    <mergeCell ref="AG19:AG19"/>
    <mergeCell ref="AH19:AH19"/>
    <mergeCell ref="AI19:AI19"/>
    <mergeCell ref="AJ19:AJ19"/>
    <mergeCell ref="AK19:AK19"/>
    <mergeCell ref="AL19:AL19"/>
    <mergeCell ref="AM19:AM19"/>
    <mergeCell ref="AN19:AN19"/>
    <mergeCell ref="AS19:AS19"/>
    <mergeCell ref="AT19:AT19"/>
    <mergeCell ref="AU19:AU19"/>
    <mergeCell ref="AV19:AV19"/>
    <mergeCell ref="AW19:AW19"/>
    <mergeCell ref="AX19:AX19"/>
    <mergeCell ref="AY19:AY19"/>
    <mergeCell ref="AZ19:AZ19"/>
    <mergeCell ref="BA19:BA19"/>
    <mergeCell ref="BB19:BB19"/>
    <mergeCell ref="BC19:BC19"/>
    <mergeCell ref="BH19:BH19"/>
    <mergeCell ref="BI19:BI19"/>
    <mergeCell ref="BJ19:BJ19"/>
    <mergeCell ref="BK19:BK19"/>
    <mergeCell ref="BL19:BL19"/>
    <mergeCell ref="BM19:BM19"/>
    <mergeCell ref="BN19:BN19"/>
    <mergeCell ref="BO19:BO19"/>
    <mergeCell ref="BP19:BP19"/>
    <mergeCell ref="BQ19:BQ19"/>
    <mergeCell ref="BR19:BR19"/>
    <mergeCell ref="K20:N20"/>
    <mergeCell ref="O20:O20"/>
    <mergeCell ref="P20:P20"/>
    <mergeCell ref="Q20:Q20"/>
    <mergeCell ref="R20:R20"/>
    <mergeCell ref="S20:S20"/>
    <mergeCell ref="T20:T20"/>
    <mergeCell ref="U20:U20"/>
    <mergeCell ref="V20:V20"/>
    <mergeCell ref="W20:W20"/>
    <mergeCell ref="X20:X20"/>
    <mergeCell ref="Y20:Y20"/>
    <mergeCell ref="AD20:AD20"/>
    <mergeCell ref="AE20:AE20"/>
    <mergeCell ref="AF20:AF20"/>
    <mergeCell ref="AG20:AG20"/>
    <mergeCell ref="AH20:AH20"/>
    <mergeCell ref="AI20:AI20"/>
    <mergeCell ref="AJ20:AJ20"/>
    <mergeCell ref="AK20:AK20"/>
    <mergeCell ref="AL20:AL20"/>
    <mergeCell ref="AM20:AM20"/>
    <mergeCell ref="AN20:AN20"/>
    <mergeCell ref="AS20:AS20"/>
    <mergeCell ref="AT20:AT20"/>
    <mergeCell ref="AU20:AU20"/>
    <mergeCell ref="AV20:AV20"/>
    <mergeCell ref="AW20:AW20"/>
    <mergeCell ref="AX20:AX20"/>
    <mergeCell ref="AY20:AY20"/>
    <mergeCell ref="AZ20:AZ20"/>
    <mergeCell ref="BA20:BA20"/>
    <mergeCell ref="BB20:BB20"/>
    <mergeCell ref="BC20:BC20"/>
    <mergeCell ref="BH20:BH20"/>
    <mergeCell ref="BI20:BI20"/>
    <mergeCell ref="BJ20:BJ20"/>
    <mergeCell ref="BK20:BK20"/>
    <mergeCell ref="BL20:BL20"/>
    <mergeCell ref="BM20:BM20"/>
    <mergeCell ref="BN20:BN20"/>
    <mergeCell ref="BO20:BO20"/>
    <mergeCell ref="BP20:BP20"/>
    <mergeCell ref="BQ20:BQ20"/>
    <mergeCell ref="BR20:BR20"/>
    <mergeCell ref="K22:K25"/>
    <mergeCell ref="L22:N22"/>
    <mergeCell ref="L23:M23"/>
    <mergeCell ref="L24:M24"/>
    <mergeCell ref="L25:M25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grupo2A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2023-03-07T01:03:05-06:00</dcterms:created>
  <dcterms:modified xsi:type="dcterms:W3CDTF">2023-03-07T01:03:05-06:00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