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Tri\"/>
    </mc:Choice>
  </mc:AlternateContent>
  <bookViews>
    <workbookView xWindow="0" yWindow="0" windowWidth="46080" windowHeight="22152" activeTab="1"/>
  </bookViews>
  <sheets>
    <sheet name="PandemicPentathlon" sheetId="3" r:id="rId1"/>
    <sheet name="1RowPerEvent" sheetId="4" r:id="rId2"/>
    <sheet name="HS" sheetId="1" r:id="rId3"/>
    <sheet name="M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3" i="4" l="1"/>
  <c r="B223" i="4"/>
  <c r="C223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C187" i="4"/>
  <c r="B187" i="4"/>
  <c r="A187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C150" i="4"/>
  <c r="B150" i="4"/>
  <c r="A150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C113" i="4"/>
  <c r="B113" i="4"/>
  <c r="A113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C76" i="4"/>
  <c r="B76" i="4"/>
  <c r="A76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A72" i="4"/>
  <c r="A73" i="4"/>
  <c r="A74" i="4"/>
  <c r="A75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B39" i="4"/>
  <c r="A3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C2" i="4"/>
  <c r="B2" i="4"/>
  <c r="A2" i="4"/>
  <c r="J15" i="3" l="1"/>
  <c r="J32" i="3"/>
  <c r="J30" i="3"/>
  <c r="J24" i="3"/>
  <c r="J22" i="3"/>
  <c r="J36" i="3"/>
  <c r="J20" i="3"/>
  <c r="A20" i="3" s="1"/>
  <c r="J10" i="3"/>
  <c r="J19" i="3"/>
  <c r="J16" i="3"/>
  <c r="J28" i="3"/>
  <c r="J6" i="3"/>
  <c r="J8" i="3"/>
  <c r="J5" i="3"/>
  <c r="A5" i="3" s="1"/>
  <c r="J14" i="3"/>
  <c r="J9" i="3"/>
  <c r="J12" i="3"/>
  <c r="J7" i="3"/>
  <c r="J4" i="3"/>
  <c r="J3" i="3"/>
  <c r="J2" i="3"/>
  <c r="A8" i="3" l="1"/>
  <c r="A24" i="3"/>
  <c r="A37" i="3"/>
  <c r="A10" i="3"/>
  <c r="A29" i="3"/>
  <c r="A3" i="3"/>
  <c r="A17" i="3"/>
  <c r="A30" i="3"/>
  <c r="A16" i="3"/>
  <c r="A32" i="3"/>
  <c r="A22" i="3"/>
  <c r="A19" i="3"/>
  <c r="A15" i="3"/>
  <c r="A14" i="3"/>
  <c r="A27" i="3"/>
  <c r="A12" i="3"/>
  <c r="A28" i="3"/>
  <c r="A26" i="3"/>
  <c r="A35" i="3"/>
  <c r="A9" i="3"/>
  <c r="A13" i="3"/>
  <c r="A23" i="3"/>
  <c r="A7" i="3"/>
  <c r="A18" i="3"/>
  <c r="A4" i="3"/>
  <c r="A38" i="3"/>
  <c r="A6" i="3"/>
  <c r="A34" i="3"/>
  <c r="A21" i="3"/>
  <c r="A2" i="3"/>
  <c r="A36" i="3"/>
  <c r="A11" i="3"/>
  <c r="A33" i="3"/>
  <c r="A31" i="3"/>
  <c r="A25" i="3"/>
  <c r="H7" i="2"/>
  <c r="H4" i="1"/>
  <c r="H22" i="1"/>
  <c r="H2" i="1"/>
  <c r="H3" i="1"/>
  <c r="H6" i="1"/>
  <c r="H5" i="1"/>
  <c r="H17" i="1"/>
  <c r="H15" i="1"/>
  <c r="H9" i="1"/>
  <c r="H10" i="1"/>
  <c r="H7" i="1"/>
  <c r="H8" i="1"/>
  <c r="H16" i="1"/>
  <c r="H19" i="1"/>
  <c r="H14" i="1"/>
  <c r="H12" i="1"/>
  <c r="H11" i="1"/>
  <c r="H21" i="1"/>
  <c r="H20" i="1"/>
  <c r="H13" i="1"/>
  <c r="H18" i="1"/>
  <c r="A22" i="1" l="1"/>
  <c r="A4" i="1"/>
  <c r="A11" i="1"/>
  <c r="A13" i="1"/>
  <c r="A16" i="1"/>
  <c r="A9" i="1"/>
  <c r="A5" i="1"/>
  <c r="A6" i="1"/>
  <c r="A19" i="1"/>
  <c r="A3" i="1"/>
  <c r="A17" i="1"/>
  <c r="A7" i="1"/>
  <c r="A14" i="1"/>
  <c r="A21" i="1"/>
  <c r="A10" i="1"/>
  <c r="A18" i="1"/>
  <c r="A2" i="1"/>
  <c r="A15" i="1"/>
  <c r="A8" i="1"/>
  <c r="A12" i="1"/>
  <c r="A20" i="1"/>
  <c r="H5" i="2"/>
  <c r="H4" i="2"/>
  <c r="H3" i="2"/>
  <c r="H2" i="2"/>
  <c r="H6" i="2"/>
  <c r="H13" i="2"/>
  <c r="H10" i="2"/>
  <c r="H8" i="2"/>
  <c r="H9" i="2"/>
  <c r="H12" i="2"/>
  <c r="H15" i="2"/>
  <c r="H11" i="2"/>
  <c r="H14" i="2"/>
  <c r="H16" i="2"/>
  <c r="H17" i="2"/>
  <c r="A10" i="2" l="1"/>
  <c r="A12" i="2"/>
  <c r="A9" i="2"/>
  <c r="A8" i="2"/>
  <c r="A16" i="2"/>
  <c r="A13" i="2"/>
  <c r="A6" i="2"/>
  <c r="A2" i="2"/>
  <c r="A3" i="2"/>
  <c r="A4" i="2"/>
  <c r="A5" i="2"/>
  <c r="A7" i="2"/>
  <c r="A17" i="2"/>
  <c r="A14" i="2"/>
  <c r="A11" i="2"/>
  <c r="A15" i="2"/>
</calcChain>
</file>

<file path=xl/sharedStrings.xml><?xml version="1.0" encoding="utf-8"?>
<sst xmlns="http://schemas.openxmlformats.org/spreadsheetml/2006/main" count="140" uniqueCount="53">
  <si>
    <t>Swimmer</t>
  </si>
  <si>
    <t>50 Fly</t>
  </si>
  <si>
    <t>50 Back</t>
  </si>
  <si>
    <t>50 Breast</t>
  </si>
  <si>
    <t>50 Free</t>
  </si>
  <si>
    <t>100 IM</t>
  </si>
  <si>
    <t>Total</t>
  </si>
  <si>
    <t>Maggie</t>
  </si>
  <si>
    <t>Ionna</t>
  </si>
  <si>
    <t>Vanessa</t>
  </si>
  <si>
    <t>Hallie</t>
  </si>
  <si>
    <t>Maddie</t>
  </si>
  <si>
    <t>Lukas</t>
  </si>
  <si>
    <t>Jacob</t>
  </si>
  <si>
    <t>Aidan</t>
  </si>
  <si>
    <t>Emily</t>
  </si>
  <si>
    <t>Adam</t>
  </si>
  <si>
    <t>Jack</t>
  </si>
  <si>
    <t>Logan</t>
  </si>
  <si>
    <t>Carolyn</t>
  </si>
  <si>
    <t>Cole</t>
  </si>
  <si>
    <t>Kyle</t>
  </si>
  <si>
    <t>Thompson</t>
  </si>
  <si>
    <t>Henry</t>
  </si>
  <si>
    <t>Drew</t>
  </si>
  <si>
    <t>Martin</t>
  </si>
  <si>
    <t>Jeffrey</t>
  </si>
  <si>
    <t>Tommy</t>
  </si>
  <si>
    <t>Elisse</t>
  </si>
  <si>
    <t>Hunter</t>
  </si>
  <si>
    <t>Lillian</t>
  </si>
  <si>
    <t>Andrew</t>
  </si>
  <si>
    <t>Fenya</t>
  </si>
  <si>
    <t>Tess</t>
  </si>
  <si>
    <t>Reese</t>
  </si>
  <si>
    <t>Brennan</t>
  </si>
  <si>
    <t>Nathan</t>
  </si>
  <si>
    <t>Ben</t>
  </si>
  <si>
    <t>Sam</t>
  </si>
  <si>
    <t>Katherine</t>
  </si>
  <si>
    <t>Caroline</t>
  </si>
  <si>
    <t>Rank</t>
  </si>
  <si>
    <t>Muratori</t>
  </si>
  <si>
    <t>Ali</t>
  </si>
  <si>
    <t>Group Rank</t>
  </si>
  <si>
    <t>Overall Rank</t>
  </si>
  <si>
    <t>Group</t>
  </si>
  <si>
    <t>HS</t>
  </si>
  <si>
    <t>MS</t>
  </si>
  <si>
    <t>Emily C</t>
  </si>
  <si>
    <t>Emily D</t>
  </si>
  <si>
    <t>Event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</si>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</sst>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:ss.0"/>
    <numFmt numFmtId="165" formatCode="\:ss.00"/>
    <numFmt numFmtId="166" formatCode="\1\:ss.00"/>
    <numFmt numFmtId="167" formatCode="\3\:ss.00"/>
  </numFmts>
  <fonts count="5" x14ac:knownFonts="1">
    <font>
      <sz val="11"/>
      <color theme="1"/>
      <name val="Calibri"/>
      <family val="2"/>
      <scheme val="minor"/>
    </font>
    <font>
      <b/>
      <sz val="17"/>
      <color theme="1"/>
      <name val="Times New Roman"/>
      <family val="1"/>
    </font>
    <font>
      <sz val="17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7" fontId="2" fillId="0" borderId="1" xfId="0" applyNumberFormat="1" applyFont="1" applyBorder="1"/>
    <xf numFmtId="0" fontId="2" fillId="0" borderId="0" xfId="0" applyFont="1" applyAlignment="1">
      <alignment horizontal="center"/>
    </xf>
    <xf numFmtId="165" fontId="2" fillId="0" borderId="1" xfId="0" applyNumberFormat="1" applyFont="1" applyBorder="1"/>
    <xf numFmtId="165" fontId="1" fillId="2" borderId="1" xfId="0" applyNumberFormat="1" applyFont="1" applyFill="1" applyBorder="1" applyAlignment="1">
      <alignment horizontal="center"/>
    </xf>
    <xf numFmtId="166" fontId="2" fillId="0" borderId="1" xfId="0" applyNumberFormat="1" applyFont="1" applyBorder="1"/>
    <xf numFmtId="167" fontId="2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/>
    <xf numFmtId="47" fontId="4" fillId="0" borderId="1" xfId="0" applyNumberFormat="1" applyFont="1" applyBorder="1"/>
    <xf numFmtId="164" fontId="4" fillId="0" borderId="0" xfId="0" applyNumberFormat="1" applyFont="1"/>
    <xf numFmtId="47" fontId="4" fillId="0" borderId="0" xfId="0" applyNumberFormat="1" applyFont="1"/>
    <xf numFmtId="166" fontId="4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7" fontId="2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6" fontId="2" fillId="0" borderId="0" xfId="0" applyNumberFormat="1" applyFont="1" applyBorder="1"/>
    <xf numFmtId="167" fontId="2" fillId="0" borderId="0" xfId="0" applyNumberFormat="1" applyFont="1" applyBorder="1"/>
    <xf numFmtId="47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29" formatCode="mm:ss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7" formatCode="\3\:ss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5" formatCode="\:ss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5" formatCode="\:ss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5" formatCode="\:ss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5" formatCode="\:ss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Times New Roman"/>
        <scheme val="none"/>
      </font>
      <numFmt numFmtId="165" formatCode="\:ss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J38" totalsRowShown="0" headerRowDxfId="11" dataDxfId="10">
  <autoFilter ref="A1:J38"/>
  <sortState ref="A2:J38">
    <sortCondition ref="F5"/>
  </sortState>
  <tableColumns count="10">
    <tableColumn id="1" name="Overall Rank" dataDxfId="9">
      <calculatedColumnFormula>_xlfn.RANK.AVG(J2,$J$2:$J$38, 1)</calculatedColumnFormula>
    </tableColumn>
    <tableColumn id="2" name="Group" dataDxfId="8"/>
    <tableColumn id="3" name="Group Rank" dataDxfId="7"/>
    <tableColumn id="4" name="Swimmer" dataDxfId="6"/>
    <tableColumn id="5" name="50 Fly" dataDxfId="5"/>
    <tableColumn id="6" name="50 Back" dataDxfId="4"/>
    <tableColumn id="7" name="50 Breast" dataDxfId="3"/>
    <tableColumn id="8" name="50 Free" dataDxfId="2"/>
    <tableColumn id="9" name="100 IM" dataDxfId="1"/>
    <tableColumn id="10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A2" sqref="A2"/>
    </sheetView>
  </sheetViews>
  <sheetFormatPr defaultRowHeight="21.6" x14ac:dyDescent="0.4"/>
  <cols>
    <col min="1" max="1" width="19.21875" style="2" customWidth="1"/>
    <col min="2" max="2" width="17.77734375" style="2" customWidth="1"/>
    <col min="3" max="3" width="20.5546875" style="6" bestFit="1" customWidth="1"/>
    <col min="4" max="4" width="15.21875" style="2" customWidth="1"/>
    <col min="5" max="5" width="11.21875" style="2" customWidth="1"/>
    <col min="6" max="6" width="13.5546875" style="2" customWidth="1"/>
    <col min="7" max="7" width="15.44140625" style="2" customWidth="1"/>
    <col min="8" max="8" width="12.77734375" style="2" customWidth="1"/>
    <col min="9" max="9" width="12.33203125" style="2" customWidth="1"/>
    <col min="10" max="10" width="13.5546875" style="2" customWidth="1"/>
    <col min="11" max="16384" width="8.88671875" style="2"/>
  </cols>
  <sheetData>
    <row r="1" spans="1:10" x14ac:dyDescent="0.4">
      <c r="A1" s="21" t="s">
        <v>45</v>
      </c>
      <c r="B1" s="21" t="s">
        <v>46</v>
      </c>
      <c r="C1" s="20" t="s">
        <v>44</v>
      </c>
      <c r="D1" s="23" t="s">
        <v>0</v>
      </c>
      <c r="E1" s="24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3" t="s">
        <v>6</v>
      </c>
    </row>
    <row r="2" spans="1:10" x14ac:dyDescent="0.4">
      <c r="A2" s="20">
        <f>_xlfn.RANK.AVG(J2,$J$2:$J$38, 1)</f>
        <v>1</v>
      </c>
      <c r="B2" s="20" t="s">
        <v>47</v>
      </c>
      <c r="C2" s="20">
        <v>1</v>
      </c>
      <c r="D2" s="22" t="s">
        <v>23</v>
      </c>
      <c r="E2" s="25">
        <v>3.2870370370370367E-4</v>
      </c>
      <c r="F2" s="25">
        <v>3.3518518518518516E-4</v>
      </c>
      <c r="G2" s="25">
        <v>4.3136574074074079E-4</v>
      </c>
      <c r="H2" s="25">
        <v>3.1111111111111113E-4</v>
      </c>
      <c r="I2" s="26">
        <v>7.6562499999999992E-4</v>
      </c>
      <c r="J2" s="22">
        <f>SUM(E2:I2)</f>
        <v>2.1719907407407408E-3</v>
      </c>
    </row>
    <row r="3" spans="1:10" x14ac:dyDescent="0.4">
      <c r="A3" s="20">
        <f>_xlfn.RANK.AVG(J3,$J$2:$J$38, 1)</f>
        <v>2</v>
      </c>
      <c r="B3" s="20" t="s">
        <v>47</v>
      </c>
      <c r="C3" s="20">
        <v>2</v>
      </c>
      <c r="D3" s="21" t="s">
        <v>24</v>
      </c>
      <c r="E3" s="25">
        <v>3.4537037037037039E-4</v>
      </c>
      <c r="F3" s="25">
        <v>3.7060185185185194E-4</v>
      </c>
      <c r="G3" s="25">
        <v>4.4641203703703705E-4</v>
      </c>
      <c r="H3" s="25">
        <v>3.1689814814814813E-4</v>
      </c>
      <c r="I3" s="26">
        <v>8.0532407407407408E-4</v>
      </c>
      <c r="J3" s="22">
        <f>SUM(E3:I3)</f>
        <v>2.2846064814814816E-3</v>
      </c>
    </row>
    <row r="4" spans="1:10" x14ac:dyDescent="0.4">
      <c r="A4" s="20">
        <f>_xlfn.RANK.AVG(J4,$J$2:$J$38, 1)</f>
        <v>3</v>
      </c>
      <c r="B4" s="20" t="s">
        <v>47</v>
      </c>
      <c r="C4" s="20">
        <v>3</v>
      </c>
      <c r="D4" s="21" t="s">
        <v>22</v>
      </c>
      <c r="E4" s="25">
        <v>3.6168981481481485E-4</v>
      </c>
      <c r="F4" s="25">
        <v>3.8773148148148152E-4</v>
      </c>
      <c r="G4" s="25">
        <v>4.5138888888888892E-4</v>
      </c>
      <c r="H4" s="25">
        <v>3.1944444444444446E-4</v>
      </c>
      <c r="I4" s="26">
        <v>7.9710648148148143E-4</v>
      </c>
      <c r="J4" s="22">
        <f>SUM(E4:I4)</f>
        <v>2.3173611111111112E-3</v>
      </c>
    </row>
    <row r="5" spans="1:10" x14ac:dyDescent="0.4">
      <c r="A5" s="20">
        <f>_xlfn.RANK.AVG(J5,$J$2:$J$38, 1)</f>
        <v>8</v>
      </c>
      <c r="B5" s="20" t="s">
        <v>47</v>
      </c>
      <c r="C5" s="20">
        <v>8</v>
      </c>
      <c r="D5" s="21" t="s">
        <v>19</v>
      </c>
      <c r="E5" s="25">
        <v>3.8657407407407407E-4</v>
      </c>
      <c r="F5" s="25">
        <v>3.8854166666666665E-4</v>
      </c>
      <c r="G5" s="25">
        <v>4.5104166666666665E-4</v>
      </c>
      <c r="H5" s="25">
        <v>3.4606481481481484E-4</v>
      </c>
      <c r="I5" s="26">
        <v>8.6620370370370378E-4</v>
      </c>
      <c r="J5" s="22">
        <f>SUM(E5:I5)</f>
        <v>2.4384259259259259E-3</v>
      </c>
    </row>
    <row r="6" spans="1:10" x14ac:dyDescent="0.4">
      <c r="A6" s="20">
        <f>_xlfn.RANK.AVG(J6,$J$2:$J$38, 1)</f>
        <v>10</v>
      </c>
      <c r="B6" s="20" t="s">
        <v>47</v>
      </c>
      <c r="C6" s="20">
        <v>10</v>
      </c>
      <c r="D6" s="21" t="s">
        <v>10</v>
      </c>
      <c r="E6" s="25">
        <v>3.7800925925925919E-4</v>
      </c>
      <c r="F6" s="25">
        <v>3.8946759259259257E-4</v>
      </c>
      <c r="G6" s="25">
        <v>4.9224537037037043E-4</v>
      </c>
      <c r="H6" s="25">
        <v>3.5312500000000009E-4</v>
      </c>
      <c r="I6" s="26">
        <v>8.8865740740740745E-4</v>
      </c>
      <c r="J6" s="22">
        <f>SUM(E6:I6)</f>
        <v>2.5015046296296296E-3</v>
      </c>
    </row>
    <row r="7" spans="1:10" x14ac:dyDescent="0.4">
      <c r="A7" s="20">
        <f>_xlfn.RANK.AVG(J7,$J$2:$J$38, 1)</f>
        <v>4</v>
      </c>
      <c r="B7" s="20" t="s">
        <v>47</v>
      </c>
      <c r="C7" s="20">
        <v>4</v>
      </c>
      <c r="D7" s="22" t="s">
        <v>26</v>
      </c>
      <c r="E7" s="25">
        <v>3.8541666666666667E-4</v>
      </c>
      <c r="F7" s="25">
        <v>3.9351851851851852E-4</v>
      </c>
      <c r="G7" s="25">
        <v>4.27662037037037E-4</v>
      </c>
      <c r="H7" s="25">
        <v>3.3495370370370368E-4</v>
      </c>
      <c r="I7" s="26">
        <v>8.2256944444444435E-4</v>
      </c>
      <c r="J7" s="22">
        <f>SUM(E7:I7)</f>
        <v>2.3641203703703702E-3</v>
      </c>
    </row>
    <row r="8" spans="1:10" x14ac:dyDescent="0.4">
      <c r="A8" s="20">
        <f>_xlfn.RANK.AVG(J8,$J$2:$J$38, 1)</f>
        <v>9</v>
      </c>
      <c r="B8" s="20" t="s">
        <v>47</v>
      </c>
      <c r="C8" s="20">
        <v>9</v>
      </c>
      <c r="D8" s="21" t="s">
        <v>18</v>
      </c>
      <c r="E8" s="25">
        <v>3.6111111111111109E-4</v>
      </c>
      <c r="F8" s="25">
        <v>4.0011574074074076E-4</v>
      </c>
      <c r="G8" s="25">
        <v>4.3425925925925929E-4</v>
      </c>
      <c r="H8" s="25">
        <v>3.5173611111111121E-4</v>
      </c>
      <c r="I8" s="26">
        <v>8.9432870370370371E-4</v>
      </c>
      <c r="J8" s="22">
        <f>SUM(E8:I8)</f>
        <v>2.441550925925926E-3</v>
      </c>
    </row>
    <row r="9" spans="1:10" x14ac:dyDescent="0.4">
      <c r="A9" s="20">
        <f>_xlfn.RANK.AVG(J9,$J$2:$J$38, 1)</f>
        <v>6</v>
      </c>
      <c r="B9" s="20" t="s">
        <v>47</v>
      </c>
      <c r="C9" s="20">
        <v>6</v>
      </c>
      <c r="D9" s="21" t="s">
        <v>17</v>
      </c>
      <c r="E9" s="25">
        <v>3.8113425925925923E-4</v>
      </c>
      <c r="F9" s="25">
        <v>4.0023148148148145E-4</v>
      </c>
      <c r="G9" s="25">
        <v>4.5150462962962961E-4</v>
      </c>
      <c r="H9" s="25">
        <v>3.1620370370370369E-4</v>
      </c>
      <c r="I9" s="26">
        <v>8.7835648148148137E-4</v>
      </c>
      <c r="J9" s="22">
        <f>SUM(E9:I9)</f>
        <v>2.4274305555555555E-3</v>
      </c>
    </row>
    <row r="10" spans="1:10" x14ac:dyDescent="0.4">
      <c r="A10" s="20">
        <f>_xlfn.RANK.AVG(J10,$J$2:$J$38, 1)</f>
        <v>17</v>
      </c>
      <c r="B10" s="20" t="s">
        <v>47</v>
      </c>
      <c r="C10" s="20">
        <v>14</v>
      </c>
      <c r="D10" s="21" t="s">
        <v>20</v>
      </c>
      <c r="E10" s="25">
        <v>3.7650462962962963E-4</v>
      </c>
      <c r="F10" s="25">
        <v>4.0046296296296293E-4</v>
      </c>
      <c r="G10" s="25">
        <v>5.807870370370371E-4</v>
      </c>
      <c r="H10" s="25">
        <v>3.6111111111111109E-4</v>
      </c>
      <c r="I10" s="26">
        <v>9.2268518518518524E-4</v>
      </c>
      <c r="J10" s="22">
        <f>SUM(E10:I10)</f>
        <v>2.6415509259259261E-3</v>
      </c>
    </row>
    <row r="11" spans="1:10" x14ac:dyDescent="0.4">
      <c r="A11" s="20">
        <f>_xlfn.RANK.AVG(J11,$J$2:$J$38, 1)</f>
        <v>11</v>
      </c>
      <c r="B11" s="20" t="s">
        <v>48</v>
      </c>
      <c r="C11" s="20">
        <v>1</v>
      </c>
      <c r="D11" s="21" t="s">
        <v>37</v>
      </c>
      <c r="E11" s="25">
        <v>3.8298611111111123E-4</v>
      </c>
      <c r="F11" s="25">
        <v>4.0590277777777782E-4</v>
      </c>
      <c r="G11" s="25">
        <v>4.7650462962962967E-4</v>
      </c>
      <c r="H11" s="25">
        <v>3.4803240740740736E-4</v>
      </c>
      <c r="I11" s="27">
        <v>9.0277777777777784E-4</v>
      </c>
      <c r="J11" s="22">
        <v>2.5162037037037041E-3</v>
      </c>
    </row>
    <row r="12" spans="1:10" x14ac:dyDescent="0.4">
      <c r="A12" s="20">
        <f>_xlfn.RANK.AVG(J12,$J$2:$J$38, 1)</f>
        <v>5</v>
      </c>
      <c r="B12" s="20" t="s">
        <v>47</v>
      </c>
      <c r="C12" s="20">
        <v>5</v>
      </c>
      <c r="D12" s="22" t="s">
        <v>25</v>
      </c>
      <c r="E12" s="25">
        <v>3.7291666666666674E-4</v>
      </c>
      <c r="F12" s="25">
        <v>4.060185185185185E-4</v>
      </c>
      <c r="G12" s="25">
        <v>4.6284722222222219E-4</v>
      </c>
      <c r="H12" s="25">
        <v>3.3136574074074074E-4</v>
      </c>
      <c r="I12" s="26">
        <v>8.348379629629629E-4</v>
      </c>
      <c r="J12" s="22">
        <f>SUM(E12:I12)</f>
        <v>2.4079861111111112E-3</v>
      </c>
    </row>
    <row r="13" spans="1:10" x14ac:dyDescent="0.4">
      <c r="A13" s="20">
        <f>_xlfn.RANK.AVG(J13,$J$2:$J$38, 1)</f>
        <v>13</v>
      </c>
      <c r="B13" s="20" t="s">
        <v>48</v>
      </c>
      <c r="C13" s="20">
        <v>2</v>
      </c>
      <c r="D13" s="21" t="s">
        <v>38</v>
      </c>
      <c r="E13" s="25">
        <v>4.0173611111111112E-4</v>
      </c>
      <c r="F13" s="25">
        <v>4.1458333333333326E-4</v>
      </c>
      <c r="G13" s="25">
        <v>4.9687500000000003E-4</v>
      </c>
      <c r="H13" s="25">
        <v>3.5162037037037036E-4</v>
      </c>
      <c r="I13" s="27">
        <v>8.7476851851851854E-4</v>
      </c>
      <c r="J13" s="22">
        <v>2.5395833333333334E-3</v>
      </c>
    </row>
    <row r="14" spans="1:10" x14ac:dyDescent="0.4">
      <c r="A14" s="20">
        <f>_xlfn.RANK.AVG(J14,$J$2:$J$38, 1)</f>
        <v>7</v>
      </c>
      <c r="B14" s="20" t="s">
        <v>47</v>
      </c>
      <c r="C14" s="20">
        <v>7</v>
      </c>
      <c r="D14" s="21" t="s">
        <v>16</v>
      </c>
      <c r="E14" s="25">
        <v>3.814814814814815E-4</v>
      </c>
      <c r="F14" s="25">
        <v>4.1817129629629631E-4</v>
      </c>
      <c r="G14" s="25">
        <v>4.3275462962962967E-4</v>
      </c>
      <c r="H14" s="25">
        <v>3.6493055555555557E-4</v>
      </c>
      <c r="I14" s="26">
        <v>8.3634259259259252E-4</v>
      </c>
      <c r="J14" s="22">
        <f>SUM(E14:I14)</f>
        <v>2.4336805555555557E-3</v>
      </c>
    </row>
    <row r="15" spans="1:10" x14ac:dyDescent="0.4">
      <c r="A15" s="20">
        <f>_xlfn.RANK.AVG(J15,$J$2:$J$38, 1)</f>
        <v>37</v>
      </c>
      <c r="B15" s="20" t="s">
        <v>47</v>
      </c>
      <c r="C15" s="20">
        <v>21</v>
      </c>
      <c r="D15" s="22" t="s">
        <v>42</v>
      </c>
      <c r="E15" s="25">
        <v>3.8541666666666667E-4</v>
      </c>
      <c r="F15" s="25">
        <v>4.2048611111111106E-4</v>
      </c>
      <c r="G15" s="25">
        <v>4.5578703703703704E-4</v>
      </c>
      <c r="H15" s="25">
        <v>3.0555555555555555E-4</v>
      </c>
      <c r="I15" s="27">
        <v>2.0833333333333333E-3</v>
      </c>
      <c r="J15" s="22">
        <f>SUM(E15:I15)</f>
        <v>3.6505787037037036E-3</v>
      </c>
    </row>
    <row r="16" spans="1:10" x14ac:dyDescent="0.4">
      <c r="A16" s="20">
        <f>_xlfn.RANK.AVG(J16,$J$2:$J$38, 1)</f>
        <v>14</v>
      </c>
      <c r="B16" s="20" t="s">
        <v>47</v>
      </c>
      <c r="C16" s="20">
        <v>12</v>
      </c>
      <c r="D16" s="21" t="s">
        <v>8</v>
      </c>
      <c r="E16" s="25">
        <v>4.2824074074074075E-4</v>
      </c>
      <c r="F16" s="25">
        <v>4.2511574074074072E-4</v>
      </c>
      <c r="G16" s="25">
        <v>4.6296296296296293E-4</v>
      </c>
      <c r="H16" s="25">
        <v>3.4745370370370372E-4</v>
      </c>
      <c r="I16" s="26">
        <v>9.0416666666666673E-4</v>
      </c>
      <c r="J16" s="22">
        <f>SUM(E16:I16)</f>
        <v>2.567939814814815E-3</v>
      </c>
    </row>
    <row r="17" spans="1:10" x14ac:dyDescent="0.4">
      <c r="A17" s="20">
        <f>_xlfn.RANK.AVG(J17,$J$2:$J$38, 1)</f>
        <v>18</v>
      </c>
      <c r="B17" s="20" t="s">
        <v>48</v>
      </c>
      <c r="C17" s="20">
        <v>4</v>
      </c>
      <c r="D17" s="21" t="s">
        <v>40</v>
      </c>
      <c r="E17" s="25">
        <v>4.1041666666666662E-4</v>
      </c>
      <c r="F17" s="25">
        <v>4.265046296296296E-4</v>
      </c>
      <c r="G17" s="25">
        <v>4.6990740740740738E-4</v>
      </c>
      <c r="H17" s="25">
        <v>4.0092592592592594E-4</v>
      </c>
      <c r="I17" s="27">
        <v>9.3703703703703701E-4</v>
      </c>
      <c r="J17" s="22">
        <v>2.6447916666666668E-3</v>
      </c>
    </row>
    <row r="18" spans="1:10" x14ac:dyDescent="0.4">
      <c r="A18" s="20">
        <f>_xlfn.RANK.AVG(J18,$J$2:$J$38, 1)</f>
        <v>28</v>
      </c>
      <c r="B18" s="20" t="s">
        <v>48</v>
      </c>
      <c r="C18" s="20">
        <v>8</v>
      </c>
      <c r="D18" s="21" t="s">
        <v>33</v>
      </c>
      <c r="E18" s="25">
        <v>4.2928240740740747E-4</v>
      </c>
      <c r="F18" s="25">
        <v>4.2777777777777779E-4</v>
      </c>
      <c r="G18" s="25">
        <v>5.5069444444444436E-4</v>
      </c>
      <c r="H18" s="25">
        <v>3.6168981481481485E-4</v>
      </c>
      <c r="I18" s="27">
        <v>1.0011574074074074E-3</v>
      </c>
      <c r="J18" s="22">
        <v>2.7706018518518522E-3</v>
      </c>
    </row>
    <row r="19" spans="1:10" x14ac:dyDescent="0.4">
      <c r="A19" s="20">
        <f>_xlfn.RANK.AVG(J19,$J$2:$J$38, 1)</f>
        <v>15</v>
      </c>
      <c r="B19" s="20" t="s">
        <v>47</v>
      </c>
      <c r="C19" s="20">
        <v>13</v>
      </c>
      <c r="D19" s="21" t="s">
        <v>13</v>
      </c>
      <c r="E19" s="25">
        <v>3.880787037037038E-4</v>
      </c>
      <c r="F19" s="25">
        <v>4.3495370370370367E-4</v>
      </c>
      <c r="G19" s="25">
        <v>4.9444444444444438E-4</v>
      </c>
      <c r="H19" s="25">
        <v>3.4502314814814812E-4</v>
      </c>
      <c r="I19" s="26">
        <v>9.1157407407407409E-4</v>
      </c>
      <c r="J19" s="22">
        <f>SUM(E19:I19)</f>
        <v>2.5740740740740741E-3</v>
      </c>
    </row>
    <row r="20" spans="1:10" x14ac:dyDescent="0.4">
      <c r="A20" s="20">
        <f>_xlfn.RANK.AVG(J20,$J$2:$J$38, 1)</f>
        <v>19</v>
      </c>
      <c r="B20" s="20" t="s">
        <v>47</v>
      </c>
      <c r="C20" s="20">
        <v>15</v>
      </c>
      <c r="D20" s="21" t="s">
        <v>49</v>
      </c>
      <c r="E20" s="25">
        <v>4.025462962962963E-4</v>
      </c>
      <c r="F20" s="25">
        <v>4.3587962962962959E-4</v>
      </c>
      <c r="G20" s="25">
        <v>5.1435185185185178E-4</v>
      </c>
      <c r="H20" s="25">
        <v>3.7361111111111118E-4</v>
      </c>
      <c r="I20" s="26">
        <v>9.2465277777777782E-4</v>
      </c>
      <c r="J20" s="22">
        <f>SUM(E20:I20)</f>
        <v>2.6510416666666666E-3</v>
      </c>
    </row>
    <row r="21" spans="1:10" x14ac:dyDescent="0.4">
      <c r="A21" s="20">
        <f>_xlfn.RANK.AVG(J21,$J$2:$J$38, 1)</f>
        <v>26</v>
      </c>
      <c r="B21" s="20" t="s">
        <v>48</v>
      </c>
      <c r="C21" s="20">
        <v>6</v>
      </c>
      <c r="D21" s="21" t="s">
        <v>50</v>
      </c>
      <c r="E21" s="25">
        <v>4.1909722222222223E-4</v>
      </c>
      <c r="F21" s="25">
        <v>4.3912037037037032E-4</v>
      </c>
      <c r="G21" s="25">
        <v>5.7638888888888887E-4</v>
      </c>
      <c r="H21" s="25">
        <v>3.6168981481481485E-4</v>
      </c>
      <c r="I21" s="27">
        <v>9.5069444444444444E-4</v>
      </c>
      <c r="J21" s="22">
        <v>2.7469907407407408E-3</v>
      </c>
    </row>
    <row r="22" spans="1:10" x14ac:dyDescent="0.4">
      <c r="A22" s="20">
        <f>_xlfn.RANK.AVG(J22,$J$2:$J$38, 1)</f>
        <v>22</v>
      </c>
      <c r="B22" s="20" t="s">
        <v>47</v>
      </c>
      <c r="C22" s="20">
        <v>17</v>
      </c>
      <c r="D22" s="21" t="s">
        <v>7</v>
      </c>
      <c r="E22" s="25">
        <v>4.1666666666666669E-4</v>
      </c>
      <c r="F22" s="25">
        <v>4.4016203703703708E-4</v>
      </c>
      <c r="G22" s="25">
        <v>5.2627314814814822E-4</v>
      </c>
      <c r="H22" s="25">
        <v>3.6319444444444447E-4</v>
      </c>
      <c r="I22" s="26">
        <v>9.4976851851851852E-4</v>
      </c>
      <c r="J22" s="22">
        <f>SUM(E22:I22)</f>
        <v>2.6960648148148148E-3</v>
      </c>
    </row>
    <row r="23" spans="1:10" x14ac:dyDescent="0.4">
      <c r="A23" s="20">
        <f>_xlfn.RANK.AVG(J23,$J$2:$J$38, 1)</f>
        <v>29</v>
      </c>
      <c r="B23" s="20" t="s">
        <v>48</v>
      </c>
      <c r="C23" s="20">
        <v>9</v>
      </c>
      <c r="D23" s="21" t="s">
        <v>43</v>
      </c>
      <c r="E23" s="25">
        <v>4.3252314814814808E-4</v>
      </c>
      <c r="F23" s="25">
        <v>4.4560185185185192E-4</v>
      </c>
      <c r="G23" s="25">
        <v>5.4930555555555559E-4</v>
      </c>
      <c r="H23" s="25">
        <v>3.756944444444445E-4</v>
      </c>
      <c r="I23" s="27">
        <v>9.7592592592592598E-4</v>
      </c>
      <c r="J23" s="22">
        <v>2.7790509259259261E-3</v>
      </c>
    </row>
    <row r="24" spans="1:10" x14ac:dyDescent="0.4">
      <c r="A24" s="20">
        <f>_xlfn.RANK.AVG(J24,$J$2:$J$38, 1)</f>
        <v>23</v>
      </c>
      <c r="B24" s="20" t="s">
        <v>47</v>
      </c>
      <c r="C24" s="20">
        <v>18</v>
      </c>
      <c r="D24" s="21" t="s">
        <v>14</v>
      </c>
      <c r="E24" s="25">
        <v>4.2893518518518519E-4</v>
      </c>
      <c r="F24" s="25">
        <v>4.4699074074074069E-4</v>
      </c>
      <c r="G24" s="25">
        <v>5.2013888888888889E-4</v>
      </c>
      <c r="H24" s="25">
        <v>3.756944444444445E-4</v>
      </c>
      <c r="I24" s="26">
        <v>9.5162037037037047E-4</v>
      </c>
      <c r="J24" s="22">
        <f>SUM(E24:I24)</f>
        <v>2.7233796296296298E-3</v>
      </c>
    </row>
    <row r="25" spans="1:10" x14ac:dyDescent="0.4">
      <c r="A25" s="20">
        <f>_xlfn.RANK.AVG(J25,$J$2:$J$38, 1)</f>
        <v>16</v>
      </c>
      <c r="B25" s="20" t="s">
        <v>48</v>
      </c>
      <c r="C25" s="20">
        <v>3</v>
      </c>
      <c r="D25" s="21" t="s">
        <v>39</v>
      </c>
      <c r="E25" s="25">
        <v>4.1377314814814814E-4</v>
      </c>
      <c r="F25" s="25">
        <v>4.5081018518518517E-4</v>
      </c>
      <c r="G25" s="25">
        <v>4.7916666666666664E-4</v>
      </c>
      <c r="H25" s="25">
        <v>3.7256944444444441E-4</v>
      </c>
      <c r="I25" s="27">
        <v>9.2129629629629636E-4</v>
      </c>
      <c r="J25" s="22">
        <v>2.6376157407407407E-3</v>
      </c>
    </row>
    <row r="26" spans="1:10" x14ac:dyDescent="0.4">
      <c r="A26" s="20">
        <f>_xlfn.RANK.AVG(J26,$J$2:$J$38, 1)</f>
        <v>32</v>
      </c>
      <c r="B26" s="20" t="s">
        <v>48</v>
      </c>
      <c r="C26" s="20">
        <v>12</v>
      </c>
      <c r="D26" s="21" t="s">
        <v>35</v>
      </c>
      <c r="E26" s="25">
        <v>4.7499999999999994E-4</v>
      </c>
      <c r="F26" s="25">
        <v>4.5752314814814814E-4</v>
      </c>
      <c r="G26" s="25">
        <v>6.2002314814814819E-4</v>
      </c>
      <c r="H26" s="25">
        <v>3.9537037037037031E-4</v>
      </c>
      <c r="I26" s="27">
        <v>9.9421296296296302E-4</v>
      </c>
      <c r="J26" s="22">
        <v>2.9421296296296296E-3</v>
      </c>
    </row>
    <row r="27" spans="1:10" x14ac:dyDescent="0.4">
      <c r="A27" s="20">
        <f>_xlfn.RANK.AVG(J27,$J$2:$J$38, 1)</f>
        <v>30</v>
      </c>
      <c r="B27" s="20" t="s">
        <v>48</v>
      </c>
      <c r="C27" s="20">
        <v>10</v>
      </c>
      <c r="D27" s="21" t="s">
        <v>30</v>
      </c>
      <c r="E27" s="25">
        <v>4.3182870370370375E-4</v>
      </c>
      <c r="F27" s="25">
        <v>4.5949074074074078E-4</v>
      </c>
      <c r="G27" s="25">
        <v>5.4652777777777783E-4</v>
      </c>
      <c r="H27" s="25">
        <v>3.9537037037037031E-4</v>
      </c>
      <c r="I27" s="27">
        <v>1.0416666666666667E-3</v>
      </c>
      <c r="J27" s="22">
        <v>2.8748842592592593E-3</v>
      </c>
    </row>
    <row r="28" spans="1:10" x14ac:dyDescent="0.4">
      <c r="A28" s="20">
        <f>_xlfn.RANK.AVG(J28,$J$2:$J$38, 1)</f>
        <v>12</v>
      </c>
      <c r="B28" s="20" t="s">
        <v>47</v>
      </c>
      <c r="C28" s="20">
        <v>11</v>
      </c>
      <c r="D28" s="21" t="s">
        <v>12</v>
      </c>
      <c r="E28" s="25">
        <v>3.791666666666666E-4</v>
      </c>
      <c r="F28" s="25">
        <v>4.604166666666667E-4</v>
      </c>
      <c r="G28" s="25">
        <v>4.5960648148148147E-4</v>
      </c>
      <c r="H28" s="25">
        <v>3.5613425925925933E-4</v>
      </c>
      <c r="I28" s="26">
        <v>8.804398148148148E-4</v>
      </c>
      <c r="J28" s="22">
        <f>SUM(E28:I28)</f>
        <v>2.5357638888888886E-3</v>
      </c>
    </row>
    <row r="29" spans="1:10" x14ac:dyDescent="0.4">
      <c r="A29" s="20">
        <f>_xlfn.RANK.AVG(J29,$J$2:$J$38, 1)</f>
        <v>20.5</v>
      </c>
      <c r="B29" s="20" t="s">
        <v>48</v>
      </c>
      <c r="C29" s="20">
        <v>5</v>
      </c>
      <c r="D29" s="21" t="s">
        <v>36</v>
      </c>
      <c r="E29" s="25">
        <v>4.3113425925925931E-4</v>
      </c>
      <c r="F29" s="25">
        <v>4.6307870370370367E-4</v>
      </c>
      <c r="G29" s="25">
        <v>4.790509259259259E-4</v>
      </c>
      <c r="H29" s="25">
        <v>3.7499999999999995E-4</v>
      </c>
      <c r="I29" s="27">
        <v>9.2615740740740755E-4</v>
      </c>
      <c r="J29" s="22">
        <v>2.6744212962962963E-3</v>
      </c>
    </row>
    <row r="30" spans="1:10" x14ac:dyDescent="0.4">
      <c r="A30" s="20">
        <f>_xlfn.RANK.AVG(J30,$J$2:$J$38, 1)</f>
        <v>24</v>
      </c>
      <c r="B30" s="20" t="s">
        <v>47</v>
      </c>
      <c r="C30" s="20">
        <v>19</v>
      </c>
      <c r="D30" s="21" t="s">
        <v>9</v>
      </c>
      <c r="E30" s="25">
        <v>4.3981481481481481E-4</v>
      </c>
      <c r="F30" s="25">
        <v>4.6527777777777778E-4</v>
      </c>
      <c r="G30" s="25">
        <v>4.8240740740740736E-4</v>
      </c>
      <c r="H30" s="25">
        <v>3.8923611111111109E-4</v>
      </c>
      <c r="I30" s="26">
        <v>9.4780092592592583E-4</v>
      </c>
      <c r="J30" s="22">
        <f>SUM(E30:I30)</f>
        <v>2.7245370370370366E-3</v>
      </c>
    </row>
    <row r="31" spans="1:10" x14ac:dyDescent="0.4">
      <c r="A31" s="20">
        <f>_xlfn.RANK.AVG(J31,$J$2:$J$38, 1)</f>
        <v>33</v>
      </c>
      <c r="B31" s="20" t="s">
        <v>48</v>
      </c>
      <c r="C31" s="20">
        <v>13</v>
      </c>
      <c r="D31" s="21" t="s">
        <v>29</v>
      </c>
      <c r="E31" s="25">
        <v>4.4849537037037037E-4</v>
      </c>
      <c r="F31" s="25">
        <v>4.6678240740740746E-4</v>
      </c>
      <c r="G31" s="25">
        <v>5.8842592592592594E-4</v>
      </c>
      <c r="H31" s="25">
        <v>3.9675925925925924E-4</v>
      </c>
      <c r="I31" s="27">
        <v>1.0850694444444445E-3</v>
      </c>
      <c r="J31" s="22">
        <v>2.9855324074074072E-3</v>
      </c>
    </row>
    <row r="32" spans="1:10" x14ac:dyDescent="0.4">
      <c r="A32" s="20">
        <f>_xlfn.RANK.AVG(J32,$J$2:$J$38, 1)</f>
        <v>25</v>
      </c>
      <c r="B32" s="20" t="s">
        <v>47</v>
      </c>
      <c r="C32" s="20">
        <v>20</v>
      </c>
      <c r="D32" s="21" t="s">
        <v>11</v>
      </c>
      <c r="E32" s="25">
        <v>4.2604166666666675E-4</v>
      </c>
      <c r="F32" s="25">
        <v>4.6909722222222226E-4</v>
      </c>
      <c r="G32" s="25">
        <v>5.1168981481481475E-4</v>
      </c>
      <c r="H32" s="25">
        <v>3.8726851851851851E-4</v>
      </c>
      <c r="I32" s="26">
        <v>9.3391203703703702E-4</v>
      </c>
      <c r="J32" s="22">
        <f>SUM(E32:I32)</f>
        <v>2.7280092592592594E-3</v>
      </c>
    </row>
    <row r="33" spans="1:10" x14ac:dyDescent="0.4">
      <c r="A33" s="20">
        <f>_xlfn.RANK.AVG(J33,$J$2:$J$38, 1)</f>
        <v>27</v>
      </c>
      <c r="B33" s="20" t="s">
        <v>48</v>
      </c>
      <c r="C33" s="20">
        <v>7</v>
      </c>
      <c r="D33" s="21" t="s">
        <v>34</v>
      </c>
      <c r="E33" s="25">
        <v>4.1192129629629635E-4</v>
      </c>
      <c r="F33" s="25">
        <v>4.6909722222222226E-4</v>
      </c>
      <c r="G33" s="25">
        <v>5.1608796296296309E-4</v>
      </c>
      <c r="H33" s="25">
        <v>3.7071759259259263E-4</v>
      </c>
      <c r="I33" s="27">
        <v>9.9745370370370374E-4</v>
      </c>
      <c r="J33" s="22">
        <v>2.765277777777778E-3</v>
      </c>
    </row>
    <row r="34" spans="1:10" x14ac:dyDescent="0.4">
      <c r="A34" s="20">
        <f>_xlfn.RANK.AVG(J34,$J$2:$J$38, 1)</f>
        <v>34</v>
      </c>
      <c r="B34" s="20" t="s">
        <v>48</v>
      </c>
      <c r="C34" s="20">
        <v>14</v>
      </c>
      <c r="D34" s="21" t="s">
        <v>31</v>
      </c>
      <c r="E34" s="25">
        <v>4.7488425925925931E-4</v>
      </c>
      <c r="F34" s="25">
        <v>4.7025462962962966E-4</v>
      </c>
      <c r="G34" s="25">
        <v>5.9837962962962959E-4</v>
      </c>
      <c r="H34" s="25">
        <v>4.3657407407407403E-4</v>
      </c>
      <c r="I34" s="27">
        <v>1.1156250000000001E-3</v>
      </c>
      <c r="J34" s="22">
        <v>3.0957175925925926E-3</v>
      </c>
    </row>
    <row r="35" spans="1:10" x14ac:dyDescent="0.4">
      <c r="A35" s="20">
        <f>_xlfn.RANK.AVG(J35,$J$2:$J$38, 1)</f>
        <v>31</v>
      </c>
      <c r="B35" s="20" t="s">
        <v>48</v>
      </c>
      <c r="C35" s="20">
        <v>11</v>
      </c>
      <c r="D35" s="21" t="s">
        <v>32</v>
      </c>
      <c r="E35" s="25">
        <v>4.4513888888888885E-4</v>
      </c>
      <c r="F35" s="25">
        <v>4.732638888888889E-4</v>
      </c>
      <c r="G35" s="25">
        <v>5.5416666666666667E-4</v>
      </c>
      <c r="H35" s="25">
        <v>4.0810185185185182E-4</v>
      </c>
      <c r="I35" s="27">
        <v>1.0439814814814815E-3</v>
      </c>
      <c r="J35" s="22">
        <v>2.9246527777777778E-3</v>
      </c>
    </row>
    <row r="36" spans="1:10" x14ac:dyDescent="0.4">
      <c r="A36" s="20">
        <f>_xlfn.RANK.AVG(J36,$J$2:$J$38, 1)</f>
        <v>20.5</v>
      </c>
      <c r="B36" s="20" t="s">
        <v>47</v>
      </c>
      <c r="C36" s="20">
        <v>16</v>
      </c>
      <c r="D36" s="21" t="s">
        <v>21</v>
      </c>
      <c r="E36" s="25">
        <v>4.1932870370370371E-4</v>
      </c>
      <c r="F36" s="25">
        <v>4.9363425925925931E-4</v>
      </c>
      <c r="G36" s="25">
        <v>4.9965277777777779E-4</v>
      </c>
      <c r="H36" s="25">
        <v>3.4212962962962957E-4</v>
      </c>
      <c r="I36" s="26">
        <v>9.1967592592592589E-4</v>
      </c>
      <c r="J36" s="22">
        <f>SUM(E36:I36)</f>
        <v>2.6744212962962963E-3</v>
      </c>
    </row>
    <row r="37" spans="1:10" x14ac:dyDescent="0.4">
      <c r="A37" s="20">
        <f>_xlfn.RANK.AVG(J37,$J$2:$J$38, 1)</f>
        <v>36</v>
      </c>
      <c r="B37" s="20" t="s">
        <v>48</v>
      </c>
      <c r="C37" s="20">
        <v>16</v>
      </c>
      <c r="D37" s="21" t="s">
        <v>27</v>
      </c>
      <c r="E37" s="25">
        <v>5.9027777777777778E-4</v>
      </c>
      <c r="F37" s="25">
        <v>5.1076388888888894E-4</v>
      </c>
      <c r="G37" s="25">
        <v>6.3946759259259263E-4</v>
      </c>
      <c r="H37" s="25">
        <v>4.8333333333333328E-4</v>
      </c>
      <c r="I37" s="27">
        <v>1.2138888888888889E-3</v>
      </c>
      <c r="J37" s="22">
        <v>3.4377314814814817E-3</v>
      </c>
    </row>
    <row r="38" spans="1:10" x14ac:dyDescent="0.4">
      <c r="A38" s="20">
        <f>_xlfn.RANK.AVG(J38,$J$2:$J$38, 1)</f>
        <v>35</v>
      </c>
      <c r="B38" s="20" t="s">
        <v>48</v>
      </c>
      <c r="C38" s="20">
        <v>15</v>
      </c>
      <c r="D38" s="21" t="s">
        <v>28</v>
      </c>
      <c r="E38" s="25">
        <v>4.8715277777777776E-4</v>
      </c>
      <c r="F38" s="25">
        <v>5.2337962962962961E-4</v>
      </c>
      <c r="G38" s="25">
        <v>7.2592592592592587E-4</v>
      </c>
      <c r="H38" s="25">
        <v>4.640046296296297E-4</v>
      </c>
      <c r="I38" s="27">
        <v>1.1807870370370373E-3</v>
      </c>
      <c r="J38" s="22">
        <v>3.3812500000000006E-3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workbookViewId="0">
      <selection activeCell="G15" sqref="G15"/>
    </sheetView>
  </sheetViews>
  <sheetFormatPr defaultRowHeight="14.4" x14ac:dyDescent="0.3"/>
  <sheetData>
    <row r="1" spans="1:3" x14ac:dyDescent="0.3">
      <c r="A1" t="s">
        <v>0</v>
      </c>
      <c r="B1" t="s">
        <v>51</v>
      </c>
      <c r="C1" t="s">
        <v>52</v>
      </c>
    </row>
    <row r="2" spans="1:3" x14ac:dyDescent="0.3">
      <c r="A2" s="28" t="str">
        <f>PandemicPentathlon!D2</f>
        <v>Henry</v>
      </c>
      <c r="B2" t="str">
        <f>Table1[[#Headers],[50 Fly]]</f>
        <v>50 Fly</v>
      </c>
      <c r="C2">
        <f>Table1[[#This Row],[50 Fly]]</f>
        <v>3.2870370370370367E-4</v>
      </c>
    </row>
    <row r="3" spans="1:3" x14ac:dyDescent="0.3">
      <c r="A3" s="28" t="str">
        <f>PandemicPentathlon!D3</f>
        <v>Drew</v>
      </c>
      <c r="B3" t="str">
        <f>Table1[[#Headers],[50 Fly]]</f>
        <v>50 Fly</v>
      </c>
      <c r="C3">
        <f>Table1[[#This Row],[50 Fly]]</f>
        <v>3.4537037037037039E-4</v>
      </c>
    </row>
    <row r="4" spans="1:3" x14ac:dyDescent="0.3">
      <c r="A4" s="28" t="str">
        <f>PandemicPentathlon!D4</f>
        <v>Thompson</v>
      </c>
      <c r="B4" t="str">
        <f>Table1[[#Headers],[50 Fly]]</f>
        <v>50 Fly</v>
      </c>
      <c r="C4">
        <f>Table1[[#This Row],[50 Fly]]</f>
        <v>3.6168981481481485E-4</v>
      </c>
    </row>
    <row r="5" spans="1:3" x14ac:dyDescent="0.3">
      <c r="A5" s="28" t="str">
        <f>PandemicPentathlon!D5</f>
        <v>Carolyn</v>
      </c>
      <c r="B5" t="str">
        <f>Table1[[#Headers],[50 Fly]]</f>
        <v>50 Fly</v>
      </c>
      <c r="C5">
        <f>Table1[[#This Row],[50 Fly]]</f>
        <v>3.8657407407407407E-4</v>
      </c>
    </row>
    <row r="6" spans="1:3" x14ac:dyDescent="0.3">
      <c r="A6" s="28" t="str">
        <f>PandemicPentathlon!D6</f>
        <v>Hallie</v>
      </c>
      <c r="B6" t="str">
        <f>Table1[[#Headers],[50 Fly]]</f>
        <v>50 Fly</v>
      </c>
      <c r="C6">
        <f>Table1[[#This Row],[50 Fly]]</f>
        <v>3.7800925925925919E-4</v>
      </c>
    </row>
    <row r="7" spans="1:3" x14ac:dyDescent="0.3">
      <c r="A7" s="28" t="str">
        <f>PandemicPentathlon!D7</f>
        <v>Jeffrey</v>
      </c>
      <c r="B7" t="str">
        <f>Table1[[#Headers],[50 Fly]]</f>
        <v>50 Fly</v>
      </c>
      <c r="C7">
        <f>Table1[[#This Row],[50 Fly]]</f>
        <v>3.8541666666666667E-4</v>
      </c>
    </row>
    <row r="8" spans="1:3" x14ac:dyDescent="0.3">
      <c r="A8" s="28" t="str">
        <f>PandemicPentathlon!D8</f>
        <v>Logan</v>
      </c>
      <c r="B8" t="str">
        <f>Table1[[#Headers],[50 Fly]]</f>
        <v>50 Fly</v>
      </c>
      <c r="C8">
        <f>Table1[[#This Row],[50 Fly]]</f>
        <v>3.6111111111111109E-4</v>
      </c>
    </row>
    <row r="9" spans="1:3" x14ac:dyDescent="0.3">
      <c r="A9" s="28" t="str">
        <f>PandemicPentathlon!D9</f>
        <v>Jack</v>
      </c>
      <c r="B9" t="str">
        <f>Table1[[#Headers],[50 Fly]]</f>
        <v>50 Fly</v>
      </c>
      <c r="C9">
        <f>Table1[[#This Row],[50 Fly]]</f>
        <v>3.8113425925925923E-4</v>
      </c>
    </row>
    <row r="10" spans="1:3" x14ac:dyDescent="0.3">
      <c r="A10" s="28" t="str">
        <f>PandemicPentathlon!D10</f>
        <v>Cole</v>
      </c>
      <c r="B10" t="str">
        <f>Table1[[#Headers],[50 Fly]]</f>
        <v>50 Fly</v>
      </c>
      <c r="C10">
        <f>Table1[[#This Row],[50 Fly]]</f>
        <v>3.7650462962962963E-4</v>
      </c>
    </row>
    <row r="11" spans="1:3" x14ac:dyDescent="0.3">
      <c r="A11" s="28" t="str">
        <f>PandemicPentathlon!D11</f>
        <v>Ben</v>
      </c>
      <c r="B11" t="str">
        <f>Table1[[#Headers],[50 Fly]]</f>
        <v>50 Fly</v>
      </c>
      <c r="C11">
        <f>Table1[[#This Row],[50 Fly]]</f>
        <v>3.8298611111111123E-4</v>
      </c>
    </row>
    <row r="12" spans="1:3" x14ac:dyDescent="0.3">
      <c r="A12" s="28" t="str">
        <f>PandemicPentathlon!D12</f>
        <v>Martin</v>
      </c>
      <c r="B12" t="str">
        <f>Table1[[#Headers],[50 Fly]]</f>
        <v>50 Fly</v>
      </c>
      <c r="C12">
        <f>Table1[[#This Row],[50 Fly]]</f>
        <v>3.7291666666666674E-4</v>
      </c>
    </row>
    <row r="13" spans="1:3" x14ac:dyDescent="0.3">
      <c r="A13" s="28" t="str">
        <f>PandemicPentathlon!D13</f>
        <v>Sam</v>
      </c>
      <c r="B13" t="str">
        <f>Table1[[#Headers],[50 Fly]]</f>
        <v>50 Fly</v>
      </c>
      <c r="C13">
        <f>Table1[[#This Row],[50 Fly]]</f>
        <v>4.0173611111111112E-4</v>
      </c>
    </row>
    <row r="14" spans="1:3" x14ac:dyDescent="0.3">
      <c r="A14" s="28" t="str">
        <f>PandemicPentathlon!D14</f>
        <v>Adam</v>
      </c>
      <c r="B14" t="str">
        <f>Table1[[#Headers],[50 Fly]]</f>
        <v>50 Fly</v>
      </c>
      <c r="C14">
        <f>Table1[[#This Row],[50 Fly]]</f>
        <v>3.814814814814815E-4</v>
      </c>
    </row>
    <row r="15" spans="1:3" x14ac:dyDescent="0.3">
      <c r="A15" s="28" t="str">
        <f>PandemicPentathlon!D15</f>
        <v>Muratori</v>
      </c>
      <c r="B15" t="str">
        <f>Table1[[#Headers],[50 Fly]]</f>
        <v>50 Fly</v>
      </c>
      <c r="C15">
        <f>Table1[[#This Row],[50 Fly]]</f>
        <v>3.8541666666666667E-4</v>
      </c>
    </row>
    <row r="16" spans="1:3" x14ac:dyDescent="0.3">
      <c r="A16" s="28" t="str">
        <f>PandemicPentathlon!D16</f>
        <v>Ionna</v>
      </c>
      <c r="B16" t="str">
        <f>Table1[[#Headers],[50 Fly]]</f>
        <v>50 Fly</v>
      </c>
      <c r="C16">
        <f>Table1[[#This Row],[50 Fly]]</f>
        <v>4.2824074074074075E-4</v>
      </c>
    </row>
    <row r="17" spans="1:3" x14ac:dyDescent="0.3">
      <c r="A17" s="28" t="str">
        <f>PandemicPentathlon!D17</f>
        <v>Caroline</v>
      </c>
      <c r="B17" t="str">
        <f>Table1[[#Headers],[50 Fly]]</f>
        <v>50 Fly</v>
      </c>
      <c r="C17">
        <f>Table1[[#This Row],[50 Fly]]</f>
        <v>4.1041666666666662E-4</v>
      </c>
    </row>
    <row r="18" spans="1:3" x14ac:dyDescent="0.3">
      <c r="A18" s="28" t="str">
        <f>PandemicPentathlon!D18</f>
        <v>Tess</v>
      </c>
      <c r="B18" t="str">
        <f>Table1[[#Headers],[50 Fly]]</f>
        <v>50 Fly</v>
      </c>
      <c r="C18">
        <f>Table1[[#This Row],[50 Fly]]</f>
        <v>4.2928240740740747E-4</v>
      </c>
    </row>
    <row r="19" spans="1:3" x14ac:dyDescent="0.3">
      <c r="A19" s="28" t="str">
        <f>PandemicPentathlon!D19</f>
        <v>Jacob</v>
      </c>
      <c r="B19" t="str">
        <f>Table1[[#Headers],[50 Fly]]</f>
        <v>50 Fly</v>
      </c>
      <c r="C19">
        <f>Table1[[#This Row],[50 Fly]]</f>
        <v>3.880787037037038E-4</v>
      </c>
    </row>
    <row r="20" spans="1:3" x14ac:dyDescent="0.3">
      <c r="A20" s="28" t="str">
        <f>PandemicPentathlon!D20</f>
        <v>Emily C</v>
      </c>
      <c r="B20" t="str">
        <f>Table1[[#Headers],[50 Fly]]</f>
        <v>50 Fly</v>
      </c>
      <c r="C20">
        <f>Table1[[#This Row],[50 Fly]]</f>
        <v>4.025462962962963E-4</v>
      </c>
    </row>
    <row r="21" spans="1:3" x14ac:dyDescent="0.3">
      <c r="A21" s="28" t="str">
        <f>PandemicPentathlon!D21</f>
        <v>Emily D</v>
      </c>
      <c r="B21" t="str">
        <f>Table1[[#Headers],[50 Fly]]</f>
        <v>50 Fly</v>
      </c>
      <c r="C21">
        <f>Table1[[#This Row],[50 Fly]]</f>
        <v>4.1909722222222223E-4</v>
      </c>
    </row>
    <row r="22" spans="1:3" x14ac:dyDescent="0.3">
      <c r="A22" s="28" t="str">
        <f>PandemicPentathlon!D22</f>
        <v>Maggie</v>
      </c>
      <c r="B22" t="str">
        <f>Table1[[#Headers],[50 Fly]]</f>
        <v>50 Fly</v>
      </c>
      <c r="C22">
        <f>Table1[[#This Row],[50 Fly]]</f>
        <v>4.1666666666666669E-4</v>
      </c>
    </row>
    <row r="23" spans="1:3" x14ac:dyDescent="0.3">
      <c r="A23" s="28" t="str">
        <f>PandemicPentathlon!D23</f>
        <v>Ali</v>
      </c>
      <c r="B23" t="str">
        <f>Table1[[#Headers],[50 Fly]]</f>
        <v>50 Fly</v>
      </c>
      <c r="C23">
        <f>Table1[[#This Row],[50 Fly]]</f>
        <v>4.3252314814814808E-4</v>
      </c>
    </row>
    <row r="24" spans="1:3" x14ac:dyDescent="0.3">
      <c r="A24" s="28" t="str">
        <f>PandemicPentathlon!D24</f>
        <v>Aidan</v>
      </c>
      <c r="B24" t="str">
        <f>Table1[[#Headers],[50 Fly]]</f>
        <v>50 Fly</v>
      </c>
      <c r="C24">
        <f>Table1[[#This Row],[50 Fly]]</f>
        <v>4.2893518518518519E-4</v>
      </c>
    </row>
    <row r="25" spans="1:3" x14ac:dyDescent="0.3">
      <c r="A25" s="28" t="str">
        <f>PandemicPentathlon!D25</f>
        <v>Katherine</v>
      </c>
      <c r="B25" t="str">
        <f>Table1[[#Headers],[50 Fly]]</f>
        <v>50 Fly</v>
      </c>
      <c r="C25">
        <f>Table1[[#This Row],[50 Fly]]</f>
        <v>4.1377314814814814E-4</v>
      </c>
    </row>
    <row r="26" spans="1:3" x14ac:dyDescent="0.3">
      <c r="A26" s="28" t="str">
        <f>PandemicPentathlon!D26</f>
        <v>Brennan</v>
      </c>
      <c r="B26" t="str">
        <f>Table1[[#Headers],[50 Fly]]</f>
        <v>50 Fly</v>
      </c>
      <c r="C26">
        <f>Table1[[#This Row],[50 Fly]]</f>
        <v>4.7499999999999994E-4</v>
      </c>
    </row>
    <row r="27" spans="1:3" x14ac:dyDescent="0.3">
      <c r="A27" s="28" t="str">
        <f>PandemicPentathlon!D27</f>
        <v>Lillian</v>
      </c>
      <c r="B27" t="str">
        <f>Table1[[#Headers],[50 Fly]]</f>
        <v>50 Fly</v>
      </c>
      <c r="C27">
        <f>Table1[[#This Row],[50 Fly]]</f>
        <v>4.3182870370370375E-4</v>
      </c>
    </row>
    <row r="28" spans="1:3" x14ac:dyDescent="0.3">
      <c r="A28" s="28" t="str">
        <f>PandemicPentathlon!D28</f>
        <v>Lukas</v>
      </c>
      <c r="B28" t="str">
        <f>Table1[[#Headers],[50 Fly]]</f>
        <v>50 Fly</v>
      </c>
      <c r="C28">
        <f>Table1[[#This Row],[50 Fly]]</f>
        <v>3.791666666666666E-4</v>
      </c>
    </row>
    <row r="29" spans="1:3" x14ac:dyDescent="0.3">
      <c r="A29" s="28" t="str">
        <f>PandemicPentathlon!D29</f>
        <v>Nathan</v>
      </c>
      <c r="B29" t="str">
        <f>Table1[[#Headers],[50 Fly]]</f>
        <v>50 Fly</v>
      </c>
      <c r="C29">
        <f>Table1[[#This Row],[50 Fly]]</f>
        <v>4.3113425925925931E-4</v>
      </c>
    </row>
    <row r="30" spans="1:3" x14ac:dyDescent="0.3">
      <c r="A30" s="28" t="str">
        <f>PandemicPentathlon!D30</f>
        <v>Vanessa</v>
      </c>
      <c r="B30" t="str">
        <f>Table1[[#Headers],[50 Fly]]</f>
        <v>50 Fly</v>
      </c>
      <c r="C30">
        <f>Table1[[#This Row],[50 Fly]]</f>
        <v>4.3981481481481481E-4</v>
      </c>
    </row>
    <row r="31" spans="1:3" x14ac:dyDescent="0.3">
      <c r="A31" s="28" t="str">
        <f>PandemicPentathlon!D31</f>
        <v>Hunter</v>
      </c>
      <c r="B31" t="str">
        <f>Table1[[#Headers],[50 Fly]]</f>
        <v>50 Fly</v>
      </c>
      <c r="C31">
        <f>Table1[[#This Row],[50 Fly]]</f>
        <v>4.4849537037037037E-4</v>
      </c>
    </row>
    <row r="32" spans="1:3" x14ac:dyDescent="0.3">
      <c r="A32" s="28" t="str">
        <f>PandemicPentathlon!D32</f>
        <v>Maddie</v>
      </c>
      <c r="B32" t="str">
        <f>Table1[[#Headers],[50 Fly]]</f>
        <v>50 Fly</v>
      </c>
      <c r="C32">
        <f>Table1[[#This Row],[50 Fly]]</f>
        <v>4.2604166666666675E-4</v>
      </c>
    </row>
    <row r="33" spans="1:3" x14ac:dyDescent="0.3">
      <c r="A33" s="28" t="str">
        <f>PandemicPentathlon!D33</f>
        <v>Reese</v>
      </c>
      <c r="B33" t="str">
        <f>Table1[[#Headers],[50 Fly]]</f>
        <v>50 Fly</v>
      </c>
      <c r="C33">
        <f>Table1[[#This Row],[50 Fly]]</f>
        <v>4.1192129629629635E-4</v>
      </c>
    </row>
    <row r="34" spans="1:3" x14ac:dyDescent="0.3">
      <c r="A34" s="28" t="str">
        <f>PandemicPentathlon!D34</f>
        <v>Andrew</v>
      </c>
      <c r="B34" t="str">
        <f>Table1[[#Headers],[50 Fly]]</f>
        <v>50 Fly</v>
      </c>
      <c r="C34">
        <f>Table1[[#This Row],[50 Fly]]</f>
        <v>4.7488425925925931E-4</v>
      </c>
    </row>
    <row r="35" spans="1:3" x14ac:dyDescent="0.3">
      <c r="A35" s="28" t="str">
        <f>PandemicPentathlon!D35</f>
        <v>Fenya</v>
      </c>
      <c r="B35" t="str">
        <f>Table1[[#Headers],[50 Fly]]</f>
        <v>50 Fly</v>
      </c>
      <c r="C35">
        <f>Table1[[#This Row],[50 Fly]]</f>
        <v>4.4513888888888885E-4</v>
      </c>
    </row>
    <row r="36" spans="1:3" x14ac:dyDescent="0.3">
      <c r="A36" s="28" t="str">
        <f>PandemicPentathlon!D36</f>
        <v>Kyle</v>
      </c>
      <c r="B36" t="str">
        <f>Table1[[#Headers],[50 Fly]]</f>
        <v>50 Fly</v>
      </c>
      <c r="C36">
        <f>Table1[[#This Row],[50 Fly]]</f>
        <v>4.1932870370370371E-4</v>
      </c>
    </row>
    <row r="37" spans="1:3" x14ac:dyDescent="0.3">
      <c r="A37" s="28" t="str">
        <f>PandemicPentathlon!D37</f>
        <v>Tommy</v>
      </c>
      <c r="B37" t="str">
        <f>Table1[[#Headers],[50 Fly]]</f>
        <v>50 Fly</v>
      </c>
      <c r="C37">
        <f>Table1[[#This Row],[50 Fly]]</f>
        <v>5.9027777777777778E-4</v>
      </c>
    </row>
    <row r="38" spans="1:3" x14ac:dyDescent="0.3">
      <c r="A38" s="28" t="str">
        <f>PandemicPentathlon!D38</f>
        <v>Elisse</v>
      </c>
      <c r="B38" t="str">
        <f>Table1[[#Headers],[50 Fly]]</f>
        <v>50 Fly</v>
      </c>
      <c r="C38">
        <f>Table1[[#This Row],[50 Fly]]</f>
        <v>4.8715277777777776E-4</v>
      </c>
    </row>
    <row r="39" spans="1:3" x14ac:dyDescent="0.3">
      <c r="A39" s="28" t="str">
        <f>PandemicPentathlon!D2</f>
        <v>Henry</v>
      </c>
      <c r="B39" t="str">
        <f>Table1[[#Headers],[50 Back]]</f>
        <v>50 Back</v>
      </c>
      <c r="C39">
        <f>PandemicPentathlon!F2</f>
        <v>3.3518518518518516E-4</v>
      </c>
    </row>
    <row r="40" spans="1:3" x14ac:dyDescent="0.3">
      <c r="A40" s="28" t="str">
        <f>PandemicPentathlon!D3</f>
        <v>Drew</v>
      </c>
      <c r="B40" t="str">
        <f>Table1[[#Headers],[50 Back]]</f>
        <v>50 Back</v>
      </c>
      <c r="C40">
        <f>PandemicPentathlon!F3</f>
        <v>3.7060185185185194E-4</v>
      </c>
    </row>
    <row r="41" spans="1:3" x14ac:dyDescent="0.3">
      <c r="A41" s="28" t="str">
        <f>PandemicPentathlon!D4</f>
        <v>Thompson</v>
      </c>
      <c r="B41" t="str">
        <f>Table1[[#Headers],[50 Back]]</f>
        <v>50 Back</v>
      </c>
      <c r="C41">
        <f>PandemicPentathlon!F4</f>
        <v>3.8773148148148152E-4</v>
      </c>
    </row>
    <row r="42" spans="1:3" x14ac:dyDescent="0.3">
      <c r="A42" s="28" t="str">
        <f>PandemicPentathlon!D5</f>
        <v>Carolyn</v>
      </c>
      <c r="B42" t="str">
        <f>Table1[[#Headers],[50 Back]]</f>
        <v>50 Back</v>
      </c>
      <c r="C42">
        <f>PandemicPentathlon!F5</f>
        <v>3.8854166666666665E-4</v>
      </c>
    </row>
    <row r="43" spans="1:3" x14ac:dyDescent="0.3">
      <c r="A43" s="28" t="str">
        <f>PandemicPentathlon!D6</f>
        <v>Hallie</v>
      </c>
      <c r="B43" t="str">
        <f>Table1[[#Headers],[50 Back]]</f>
        <v>50 Back</v>
      </c>
      <c r="C43">
        <f>PandemicPentathlon!F6</f>
        <v>3.8946759259259257E-4</v>
      </c>
    </row>
    <row r="44" spans="1:3" x14ac:dyDescent="0.3">
      <c r="A44" s="28" t="str">
        <f>PandemicPentathlon!D7</f>
        <v>Jeffrey</v>
      </c>
      <c r="B44" t="str">
        <f>Table1[[#Headers],[50 Back]]</f>
        <v>50 Back</v>
      </c>
      <c r="C44">
        <f>PandemicPentathlon!F7</f>
        <v>3.9351851851851852E-4</v>
      </c>
    </row>
    <row r="45" spans="1:3" x14ac:dyDescent="0.3">
      <c r="A45" s="28" t="str">
        <f>PandemicPentathlon!D8</f>
        <v>Logan</v>
      </c>
      <c r="B45" t="str">
        <f>Table1[[#Headers],[50 Back]]</f>
        <v>50 Back</v>
      </c>
      <c r="C45">
        <f>PandemicPentathlon!F8</f>
        <v>4.0011574074074076E-4</v>
      </c>
    </row>
    <row r="46" spans="1:3" x14ac:dyDescent="0.3">
      <c r="A46" s="28" t="str">
        <f>PandemicPentathlon!D9</f>
        <v>Jack</v>
      </c>
      <c r="B46" t="str">
        <f>Table1[[#Headers],[50 Back]]</f>
        <v>50 Back</v>
      </c>
      <c r="C46">
        <f>PandemicPentathlon!F9</f>
        <v>4.0023148148148145E-4</v>
      </c>
    </row>
    <row r="47" spans="1:3" x14ac:dyDescent="0.3">
      <c r="A47" s="28" t="str">
        <f>PandemicPentathlon!D10</f>
        <v>Cole</v>
      </c>
      <c r="B47" t="str">
        <f>Table1[[#Headers],[50 Back]]</f>
        <v>50 Back</v>
      </c>
      <c r="C47">
        <f>PandemicPentathlon!F10</f>
        <v>4.0046296296296293E-4</v>
      </c>
    </row>
    <row r="48" spans="1:3" x14ac:dyDescent="0.3">
      <c r="A48" s="28" t="str">
        <f>PandemicPentathlon!D11</f>
        <v>Ben</v>
      </c>
      <c r="B48" t="str">
        <f>Table1[[#Headers],[50 Back]]</f>
        <v>50 Back</v>
      </c>
      <c r="C48">
        <f>PandemicPentathlon!F11</f>
        <v>4.0590277777777782E-4</v>
      </c>
    </row>
    <row r="49" spans="1:3" x14ac:dyDescent="0.3">
      <c r="A49" s="28" t="str">
        <f>PandemicPentathlon!D12</f>
        <v>Martin</v>
      </c>
      <c r="B49" t="str">
        <f>Table1[[#Headers],[50 Back]]</f>
        <v>50 Back</v>
      </c>
      <c r="C49">
        <f>PandemicPentathlon!F12</f>
        <v>4.060185185185185E-4</v>
      </c>
    </row>
    <row r="50" spans="1:3" x14ac:dyDescent="0.3">
      <c r="A50" s="28" t="str">
        <f>PandemicPentathlon!D13</f>
        <v>Sam</v>
      </c>
      <c r="B50" t="str">
        <f>Table1[[#Headers],[50 Back]]</f>
        <v>50 Back</v>
      </c>
      <c r="C50">
        <f>PandemicPentathlon!F13</f>
        <v>4.1458333333333326E-4</v>
      </c>
    </row>
    <row r="51" spans="1:3" x14ac:dyDescent="0.3">
      <c r="A51" s="28" t="str">
        <f>PandemicPentathlon!D14</f>
        <v>Adam</v>
      </c>
      <c r="B51" t="str">
        <f>Table1[[#Headers],[50 Back]]</f>
        <v>50 Back</v>
      </c>
      <c r="C51">
        <f>PandemicPentathlon!F14</f>
        <v>4.1817129629629631E-4</v>
      </c>
    </row>
    <row r="52" spans="1:3" x14ac:dyDescent="0.3">
      <c r="A52" s="28" t="str">
        <f>PandemicPentathlon!D15</f>
        <v>Muratori</v>
      </c>
      <c r="B52" t="str">
        <f>Table1[[#Headers],[50 Back]]</f>
        <v>50 Back</v>
      </c>
      <c r="C52">
        <f>PandemicPentathlon!F15</f>
        <v>4.2048611111111106E-4</v>
      </c>
    </row>
    <row r="53" spans="1:3" x14ac:dyDescent="0.3">
      <c r="A53" s="28" t="str">
        <f>PandemicPentathlon!D16</f>
        <v>Ionna</v>
      </c>
      <c r="B53" t="str">
        <f>Table1[[#Headers],[50 Back]]</f>
        <v>50 Back</v>
      </c>
      <c r="C53">
        <f>PandemicPentathlon!F16</f>
        <v>4.2511574074074072E-4</v>
      </c>
    </row>
    <row r="54" spans="1:3" x14ac:dyDescent="0.3">
      <c r="A54" s="28" t="str">
        <f>PandemicPentathlon!D17</f>
        <v>Caroline</v>
      </c>
      <c r="B54" t="str">
        <f>Table1[[#Headers],[50 Back]]</f>
        <v>50 Back</v>
      </c>
      <c r="C54">
        <f>PandemicPentathlon!F17</f>
        <v>4.265046296296296E-4</v>
      </c>
    </row>
    <row r="55" spans="1:3" x14ac:dyDescent="0.3">
      <c r="A55" s="28" t="str">
        <f>PandemicPentathlon!D18</f>
        <v>Tess</v>
      </c>
      <c r="B55" t="str">
        <f>Table1[[#Headers],[50 Back]]</f>
        <v>50 Back</v>
      </c>
      <c r="C55">
        <f>PandemicPentathlon!F18</f>
        <v>4.2777777777777779E-4</v>
      </c>
    </row>
    <row r="56" spans="1:3" x14ac:dyDescent="0.3">
      <c r="A56" s="28" t="str">
        <f>PandemicPentathlon!D19</f>
        <v>Jacob</v>
      </c>
      <c r="B56" t="str">
        <f>Table1[[#Headers],[50 Back]]</f>
        <v>50 Back</v>
      </c>
      <c r="C56">
        <f>PandemicPentathlon!F19</f>
        <v>4.3495370370370367E-4</v>
      </c>
    </row>
    <row r="57" spans="1:3" x14ac:dyDescent="0.3">
      <c r="A57" s="28" t="str">
        <f>PandemicPentathlon!D20</f>
        <v>Emily C</v>
      </c>
      <c r="B57" t="str">
        <f>Table1[[#Headers],[50 Back]]</f>
        <v>50 Back</v>
      </c>
      <c r="C57">
        <f>PandemicPentathlon!F20</f>
        <v>4.3587962962962959E-4</v>
      </c>
    </row>
    <row r="58" spans="1:3" x14ac:dyDescent="0.3">
      <c r="A58" s="28" t="str">
        <f>PandemicPentathlon!D21</f>
        <v>Emily D</v>
      </c>
      <c r="B58" t="str">
        <f>Table1[[#Headers],[50 Back]]</f>
        <v>50 Back</v>
      </c>
      <c r="C58">
        <f>PandemicPentathlon!F21</f>
        <v>4.3912037037037032E-4</v>
      </c>
    </row>
    <row r="59" spans="1:3" x14ac:dyDescent="0.3">
      <c r="A59" s="28" t="str">
        <f>PandemicPentathlon!D22</f>
        <v>Maggie</v>
      </c>
      <c r="B59" t="str">
        <f>Table1[[#Headers],[50 Back]]</f>
        <v>50 Back</v>
      </c>
      <c r="C59">
        <f>PandemicPentathlon!F22</f>
        <v>4.4016203703703708E-4</v>
      </c>
    </row>
    <row r="60" spans="1:3" x14ac:dyDescent="0.3">
      <c r="A60" s="28" t="str">
        <f>PandemicPentathlon!D23</f>
        <v>Ali</v>
      </c>
      <c r="B60" t="str">
        <f>Table1[[#Headers],[50 Back]]</f>
        <v>50 Back</v>
      </c>
      <c r="C60">
        <f>PandemicPentathlon!F23</f>
        <v>4.4560185185185192E-4</v>
      </c>
    </row>
    <row r="61" spans="1:3" x14ac:dyDescent="0.3">
      <c r="A61" s="28" t="str">
        <f>PandemicPentathlon!D24</f>
        <v>Aidan</v>
      </c>
      <c r="B61" t="str">
        <f>Table1[[#Headers],[50 Back]]</f>
        <v>50 Back</v>
      </c>
      <c r="C61">
        <f>PandemicPentathlon!F24</f>
        <v>4.4699074074074069E-4</v>
      </c>
    </row>
    <row r="62" spans="1:3" x14ac:dyDescent="0.3">
      <c r="A62" s="28" t="str">
        <f>PandemicPentathlon!D25</f>
        <v>Katherine</v>
      </c>
      <c r="B62" t="str">
        <f>Table1[[#Headers],[50 Back]]</f>
        <v>50 Back</v>
      </c>
      <c r="C62">
        <f>PandemicPentathlon!F25</f>
        <v>4.5081018518518517E-4</v>
      </c>
    </row>
    <row r="63" spans="1:3" x14ac:dyDescent="0.3">
      <c r="A63" s="28" t="str">
        <f>PandemicPentathlon!D26</f>
        <v>Brennan</v>
      </c>
      <c r="B63" t="str">
        <f>Table1[[#Headers],[50 Back]]</f>
        <v>50 Back</v>
      </c>
      <c r="C63">
        <f>PandemicPentathlon!F26</f>
        <v>4.5752314814814814E-4</v>
      </c>
    </row>
    <row r="64" spans="1:3" x14ac:dyDescent="0.3">
      <c r="A64" s="28" t="str">
        <f>PandemicPentathlon!D27</f>
        <v>Lillian</v>
      </c>
      <c r="B64" t="str">
        <f>Table1[[#Headers],[50 Back]]</f>
        <v>50 Back</v>
      </c>
      <c r="C64">
        <f>PandemicPentathlon!F27</f>
        <v>4.5949074074074078E-4</v>
      </c>
    </row>
    <row r="65" spans="1:3" x14ac:dyDescent="0.3">
      <c r="A65" s="28" t="str">
        <f>PandemicPentathlon!D28</f>
        <v>Lukas</v>
      </c>
      <c r="B65" t="str">
        <f>Table1[[#Headers],[50 Back]]</f>
        <v>50 Back</v>
      </c>
      <c r="C65">
        <f>PandemicPentathlon!F28</f>
        <v>4.604166666666667E-4</v>
      </c>
    </row>
    <row r="66" spans="1:3" x14ac:dyDescent="0.3">
      <c r="A66" s="28" t="str">
        <f>PandemicPentathlon!D29</f>
        <v>Nathan</v>
      </c>
      <c r="B66" t="str">
        <f>Table1[[#Headers],[50 Back]]</f>
        <v>50 Back</v>
      </c>
      <c r="C66">
        <f>PandemicPentathlon!F29</f>
        <v>4.6307870370370367E-4</v>
      </c>
    </row>
    <row r="67" spans="1:3" x14ac:dyDescent="0.3">
      <c r="A67" s="28" t="str">
        <f>PandemicPentathlon!D30</f>
        <v>Vanessa</v>
      </c>
      <c r="B67" t="str">
        <f>Table1[[#Headers],[50 Back]]</f>
        <v>50 Back</v>
      </c>
      <c r="C67">
        <f>PandemicPentathlon!F30</f>
        <v>4.6527777777777778E-4</v>
      </c>
    </row>
    <row r="68" spans="1:3" x14ac:dyDescent="0.3">
      <c r="A68" s="28" t="str">
        <f>PandemicPentathlon!D31</f>
        <v>Hunter</v>
      </c>
      <c r="B68" t="str">
        <f>Table1[[#Headers],[50 Back]]</f>
        <v>50 Back</v>
      </c>
      <c r="C68">
        <f>PandemicPentathlon!F31</f>
        <v>4.6678240740740746E-4</v>
      </c>
    </row>
    <row r="69" spans="1:3" x14ac:dyDescent="0.3">
      <c r="A69" s="28" t="str">
        <f>PandemicPentathlon!D32</f>
        <v>Maddie</v>
      </c>
      <c r="B69" t="str">
        <f>Table1[[#Headers],[50 Back]]</f>
        <v>50 Back</v>
      </c>
      <c r="C69">
        <f>PandemicPentathlon!F32</f>
        <v>4.6909722222222226E-4</v>
      </c>
    </row>
    <row r="70" spans="1:3" x14ac:dyDescent="0.3">
      <c r="A70" s="28" t="str">
        <f>PandemicPentathlon!D33</f>
        <v>Reese</v>
      </c>
      <c r="B70" t="str">
        <f>Table1[[#Headers],[50 Back]]</f>
        <v>50 Back</v>
      </c>
      <c r="C70">
        <f>PandemicPentathlon!F33</f>
        <v>4.6909722222222226E-4</v>
      </c>
    </row>
    <row r="71" spans="1:3" x14ac:dyDescent="0.3">
      <c r="A71" s="28" t="str">
        <f>PandemicPentathlon!D34</f>
        <v>Andrew</v>
      </c>
      <c r="B71" t="str">
        <f>Table1[[#Headers],[50 Back]]</f>
        <v>50 Back</v>
      </c>
      <c r="C71">
        <f>PandemicPentathlon!F34</f>
        <v>4.7025462962962966E-4</v>
      </c>
    </row>
    <row r="72" spans="1:3" x14ac:dyDescent="0.3">
      <c r="A72" s="28" t="str">
        <f>PandemicPentathlon!D35</f>
        <v>Fenya</v>
      </c>
      <c r="B72" t="str">
        <f>Table1[[#Headers],[50 Back]]</f>
        <v>50 Back</v>
      </c>
      <c r="C72">
        <f>PandemicPentathlon!F35</f>
        <v>4.732638888888889E-4</v>
      </c>
    </row>
    <row r="73" spans="1:3" x14ac:dyDescent="0.3">
      <c r="A73" s="28" t="str">
        <f>PandemicPentathlon!D36</f>
        <v>Kyle</v>
      </c>
      <c r="B73" t="str">
        <f>Table1[[#Headers],[50 Back]]</f>
        <v>50 Back</v>
      </c>
      <c r="C73">
        <f>PandemicPentathlon!F36</f>
        <v>4.9363425925925931E-4</v>
      </c>
    </row>
    <row r="74" spans="1:3" x14ac:dyDescent="0.3">
      <c r="A74" s="28" t="str">
        <f>PandemicPentathlon!D37</f>
        <v>Tommy</v>
      </c>
      <c r="B74" t="str">
        <f>Table1[[#Headers],[50 Back]]</f>
        <v>50 Back</v>
      </c>
      <c r="C74">
        <f>PandemicPentathlon!F37</f>
        <v>5.1076388888888894E-4</v>
      </c>
    </row>
    <row r="75" spans="1:3" x14ac:dyDescent="0.3">
      <c r="A75" s="28" t="str">
        <f>PandemicPentathlon!D38</f>
        <v>Elisse</v>
      </c>
      <c r="B75" t="str">
        <f>Table1[[#Headers],[50 Back]]</f>
        <v>50 Back</v>
      </c>
      <c r="C75">
        <f>PandemicPentathlon!F38</f>
        <v>5.2337962962962961E-4</v>
      </c>
    </row>
    <row r="76" spans="1:3" x14ac:dyDescent="0.3">
      <c r="A76" s="28" t="str">
        <f>PandemicPentathlon!D2</f>
        <v>Henry</v>
      </c>
      <c r="B76" t="str">
        <f>Table1[[#Headers],[50 Breast]]</f>
        <v>50 Breast</v>
      </c>
      <c r="C76">
        <f>PandemicPentathlon!G2</f>
        <v>4.3136574074074079E-4</v>
      </c>
    </row>
    <row r="77" spans="1:3" x14ac:dyDescent="0.3">
      <c r="A77" s="28" t="str">
        <f>PandemicPentathlon!D3</f>
        <v>Drew</v>
      </c>
      <c r="B77" t="str">
        <f>Table1[[#Headers],[50 Breast]]</f>
        <v>50 Breast</v>
      </c>
      <c r="C77">
        <f>PandemicPentathlon!G3</f>
        <v>4.4641203703703705E-4</v>
      </c>
    </row>
    <row r="78" spans="1:3" x14ac:dyDescent="0.3">
      <c r="A78" s="28" t="str">
        <f>PandemicPentathlon!D4</f>
        <v>Thompson</v>
      </c>
      <c r="B78" t="str">
        <f>Table1[[#Headers],[50 Breast]]</f>
        <v>50 Breast</v>
      </c>
      <c r="C78">
        <f>PandemicPentathlon!G4</f>
        <v>4.5138888888888892E-4</v>
      </c>
    </row>
    <row r="79" spans="1:3" x14ac:dyDescent="0.3">
      <c r="A79" s="28" t="str">
        <f>PandemicPentathlon!D5</f>
        <v>Carolyn</v>
      </c>
      <c r="B79" t="str">
        <f>Table1[[#Headers],[50 Breast]]</f>
        <v>50 Breast</v>
      </c>
      <c r="C79">
        <f>PandemicPentathlon!G5</f>
        <v>4.5104166666666665E-4</v>
      </c>
    </row>
    <row r="80" spans="1:3" x14ac:dyDescent="0.3">
      <c r="A80" s="28" t="str">
        <f>PandemicPentathlon!D6</f>
        <v>Hallie</v>
      </c>
      <c r="B80" t="str">
        <f>Table1[[#Headers],[50 Breast]]</f>
        <v>50 Breast</v>
      </c>
      <c r="C80">
        <f>PandemicPentathlon!G6</f>
        <v>4.9224537037037043E-4</v>
      </c>
    </row>
    <row r="81" spans="1:3" x14ac:dyDescent="0.3">
      <c r="A81" s="28" t="str">
        <f>PandemicPentathlon!D7</f>
        <v>Jeffrey</v>
      </c>
      <c r="B81" t="str">
        <f>Table1[[#Headers],[50 Breast]]</f>
        <v>50 Breast</v>
      </c>
      <c r="C81">
        <f>PandemicPentathlon!G7</f>
        <v>4.27662037037037E-4</v>
      </c>
    </row>
    <row r="82" spans="1:3" x14ac:dyDescent="0.3">
      <c r="A82" s="28" t="str">
        <f>PandemicPentathlon!D8</f>
        <v>Logan</v>
      </c>
      <c r="B82" t="str">
        <f>Table1[[#Headers],[50 Breast]]</f>
        <v>50 Breast</v>
      </c>
      <c r="C82">
        <f>PandemicPentathlon!G8</f>
        <v>4.3425925925925929E-4</v>
      </c>
    </row>
    <row r="83" spans="1:3" x14ac:dyDescent="0.3">
      <c r="A83" s="28" t="str">
        <f>PandemicPentathlon!D9</f>
        <v>Jack</v>
      </c>
      <c r="B83" t="str">
        <f>Table1[[#Headers],[50 Breast]]</f>
        <v>50 Breast</v>
      </c>
      <c r="C83">
        <f>PandemicPentathlon!G9</f>
        <v>4.5150462962962961E-4</v>
      </c>
    </row>
    <row r="84" spans="1:3" x14ac:dyDescent="0.3">
      <c r="A84" s="28" t="str">
        <f>PandemicPentathlon!D10</f>
        <v>Cole</v>
      </c>
      <c r="B84" t="str">
        <f>Table1[[#Headers],[50 Breast]]</f>
        <v>50 Breast</v>
      </c>
      <c r="C84">
        <f>PandemicPentathlon!G10</f>
        <v>5.807870370370371E-4</v>
      </c>
    </row>
    <row r="85" spans="1:3" x14ac:dyDescent="0.3">
      <c r="A85" s="28" t="str">
        <f>PandemicPentathlon!D11</f>
        <v>Ben</v>
      </c>
      <c r="B85" t="str">
        <f>Table1[[#Headers],[50 Breast]]</f>
        <v>50 Breast</v>
      </c>
      <c r="C85">
        <f>PandemicPentathlon!G11</f>
        <v>4.7650462962962967E-4</v>
      </c>
    </row>
    <row r="86" spans="1:3" x14ac:dyDescent="0.3">
      <c r="A86" s="28" t="str">
        <f>PandemicPentathlon!D12</f>
        <v>Martin</v>
      </c>
      <c r="B86" t="str">
        <f>Table1[[#Headers],[50 Breast]]</f>
        <v>50 Breast</v>
      </c>
      <c r="C86">
        <f>PandemicPentathlon!G12</f>
        <v>4.6284722222222219E-4</v>
      </c>
    </row>
    <row r="87" spans="1:3" x14ac:dyDescent="0.3">
      <c r="A87" s="28" t="str">
        <f>PandemicPentathlon!D13</f>
        <v>Sam</v>
      </c>
      <c r="B87" t="str">
        <f>Table1[[#Headers],[50 Breast]]</f>
        <v>50 Breast</v>
      </c>
      <c r="C87">
        <f>PandemicPentathlon!G13</f>
        <v>4.9687500000000003E-4</v>
      </c>
    </row>
    <row r="88" spans="1:3" x14ac:dyDescent="0.3">
      <c r="A88" s="28" t="str">
        <f>PandemicPentathlon!D14</f>
        <v>Adam</v>
      </c>
      <c r="B88" t="str">
        <f>Table1[[#Headers],[50 Breast]]</f>
        <v>50 Breast</v>
      </c>
      <c r="C88">
        <f>PandemicPentathlon!G14</f>
        <v>4.3275462962962967E-4</v>
      </c>
    </row>
    <row r="89" spans="1:3" x14ac:dyDescent="0.3">
      <c r="A89" s="28" t="str">
        <f>PandemicPentathlon!D15</f>
        <v>Muratori</v>
      </c>
      <c r="B89" t="str">
        <f>Table1[[#Headers],[50 Breast]]</f>
        <v>50 Breast</v>
      </c>
      <c r="C89">
        <f>PandemicPentathlon!G15</f>
        <v>4.5578703703703704E-4</v>
      </c>
    </row>
    <row r="90" spans="1:3" x14ac:dyDescent="0.3">
      <c r="A90" s="28" t="str">
        <f>PandemicPentathlon!D16</f>
        <v>Ionna</v>
      </c>
      <c r="B90" t="str">
        <f>Table1[[#Headers],[50 Breast]]</f>
        <v>50 Breast</v>
      </c>
      <c r="C90">
        <f>PandemicPentathlon!G16</f>
        <v>4.6296296296296293E-4</v>
      </c>
    </row>
    <row r="91" spans="1:3" x14ac:dyDescent="0.3">
      <c r="A91" s="28" t="str">
        <f>PandemicPentathlon!D17</f>
        <v>Caroline</v>
      </c>
      <c r="B91" t="str">
        <f>Table1[[#Headers],[50 Breast]]</f>
        <v>50 Breast</v>
      </c>
      <c r="C91">
        <f>PandemicPentathlon!G17</f>
        <v>4.6990740740740738E-4</v>
      </c>
    </row>
    <row r="92" spans="1:3" x14ac:dyDescent="0.3">
      <c r="A92" s="28" t="str">
        <f>PandemicPentathlon!D18</f>
        <v>Tess</v>
      </c>
      <c r="B92" t="str">
        <f>Table1[[#Headers],[50 Breast]]</f>
        <v>50 Breast</v>
      </c>
      <c r="C92">
        <f>PandemicPentathlon!G18</f>
        <v>5.5069444444444436E-4</v>
      </c>
    </row>
    <row r="93" spans="1:3" x14ac:dyDescent="0.3">
      <c r="A93" s="28" t="str">
        <f>PandemicPentathlon!D19</f>
        <v>Jacob</v>
      </c>
      <c r="B93" t="str">
        <f>Table1[[#Headers],[50 Breast]]</f>
        <v>50 Breast</v>
      </c>
      <c r="C93">
        <f>PandemicPentathlon!G19</f>
        <v>4.9444444444444438E-4</v>
      </c>
    </row>
    <row r="94" spans="1:3" x14ac:dyDescent="0.3">
      <c r="A94" s="28" t="str">
        <f>PandemicPentathlon!D20</f>
        <v>Emily C</v>
      </c>
      <c r="B94" t="str">
        <f>Table1[[#Headers],[50 Breast]]</f>
        <v>50 Breast</v>
      </c>
      <c r="C94">
        <f>PandemicPentathlon!G20</f>
        <v>5.1435185185185178E-4</v>
      </c>
    </row>
    <row r="95" spans="1:3" x14ac:dyDescent="0.3">
      <c r="A95" s="28" t="str">
        <f>PandemicPentathlon!D21</f>
        <v>Emily D</v>
      </c>
      <c r="B95" t="str">
        <f>Table1[[#Headers],[50 Breast]]</f>
        <v>50 Breast</v>
      </c>
      <c r="C95">
        <f>PandemicPentathlon!G21</f>
        <v>5.7638888888888887E-4</v>
      </c>
    </row>
    <row r="96" spans="1:3" x14ac:dyDescent="0.3">
      <c r="A96" s="28" t="str">
        <f>PandemicPentathlon!D22</f>
        <v>Maggie</v>
      </c>
      <c r="B96" t="str">
        <f>Table1[[#Headers],[50 Breast]]</f>
        <v>50 Breast</v>
      </c>
      <c r="C96">
        <f>PandemicPentathlon!G22</f>
        <v>5.2627314814814822E-4</v>
      </c>
    </row>
    <row r="97" spans="1:3" x14ac:dyDescent="0.3">
      <c r="A97" s="28" t="str">
        <f>PandemicPentathlon!D23</f>
        <v>Ali</v>
      </c>
      <c r="B97" t="str">
        <f>Table1[[#Headers],[50 Breast]]</f>
        <v>50 Breast</v>
      </c>
      <c r="C97">
        <f>PandemicPentathlon!G23</f>
        <v>5.4930555555555559E-4</v>
      </c>
    </row>
    <row r="98" spans="1:3" x14ac:dyDescent="0.3">
      <c r="A98" s="28" t="str">
        <f>PandemicPentathlon!D24</f>
        <v>Aidan</v>
      </c>
      <c r="B98" t="str">
        <f>Table1[[#Headers],[50 Breast]]</f>
        <v>50 Breast</v>
      </c>
      <c r="C98">
        <f>PandemicPentathlon!G24</f>
        <v>5.2013888888888889E-4</v>
      </c>
    </row>
    <row r="99" spans="1:3" x14ac:dyDescent="0.3">
      <c r="A99" s="28" t="str">
        <f>PandemicPentathlon!D25</f>
        <v>Katherine</v>
      </c>
      <c r="B99" t="str">
        <f>Table1[[#Headers],[50 Breast]]</f>
        <v>50 Breast</v>
      </c>
      <c r="C99">
        <f>PandemicPentathlon!G25</f>
        <v>4.7916666666666664E-4</v>
      </c>
    </row>
    <row r="100" spans="1:3" x14ac:dyDescent="0.3">
      <c r="A100" s="28" t="str">
        <f>PandemicPentathlon!D26</f>
        <v>Brennan</v>
      </c>
      <c r="B100" t="str">
        <f>Table1[[#Headers],[50 Breast]]</f>
        <v>50 Breast</v>
      </c>
      <c r="C100">
        <f>PandemicPentathlon!G26</f>
        <v>6.2002314814814819E-4</v>
      </c>
    </row>
    <row r="101" spans="1:3" x14ac:dyDescent="0.3">
      <c r="A101" s="28" t="str">
        <f>PandemicPentathlon!D27</f>
        <v>Lillian</v>
      </c>
      <c r="B101" t="str">
        <f>Table1[[#Headers],[50 Breast]]</f>
        <v>50 Breast</v>
      </c>
      <c r="C101">
        <f>PandemicPentathlon!G27</f>
        <v>5.4652777777777783E-4</v>
      </c>
    </row>
    <row r="102" spans="1:3" x14ac:dyDescent="0.3">
      <c r="A102" s="28" t="str">
        <f>PandemicPentathlon!D28</f>
        <v>Lukas</v>
      </c>
      <c r="B102" t="str">
        <f>Table1[[#Headers],[50 Breast]]</f>
        <v>50 Breast</v>
      </c>
      <c r="C102">
        <f>PandemicPentathlon!G28</f>
        <v>4.5960648148148147E-4</v>
      </c>
    </row>
    <row r="103" spans="1:3" x14ac:dyDescent="0.3">
      <c r="A103" s="28" t="str">
        <f>PandemicPentathlon!D29</f>
        <v>Nathan</v>
      </c>
      <c r="B103" t="str">
        <f>Table1[[#Headers],[50 Breast]]</f>
        <v>50 Breast</v>
      </c>
      <c r="C103">
        <f>PandemicPentathlon!G29</f>
        <v>4.790509259259259E-4</v>
      </c>
    </row>
    <row r="104" spans="1:3" x14ac:dyDescent="0.3">
      <c r="A104" s="28" t="str">
        <f>PandemicPentathlon!D30</f>
        <v>Vanessa</v>
      </c>
      <c r="B104" t="str">
        <f>Table1[[#Headers],[50 Breast]]</f>
        <v>50 Breast</v>
      </c>
      <c r="C104">
        <f>PandemicPentathlon!G30</f>
        <v>4.8240740740740736E-4</v>
      </c>
    </row>
    <row r="105" spans="1:3" x14ac:dyDescent="0.3">
      <c r="A105" s="28" t="str">
        <f>PandemicPentathlon!D31</f>
        <v>Hunter</v>
      </c>
      <c r="B105" t="str">
        <f>Table1[[#Headers],[50 Breast]]</f>
        <v>50 Breast</v>
      </c>
      <c r="C105">
        <f>PandemicPentathlon!G31</f>
        <v>5.8842592592592594E-4</v>
      </c>
    </row>
    <row r="106" spans="1:3" x14ac:dyDescent="0.3">
      <c r="A106" s="28" t="str">
        <f>PandemicPentathlon!D32</f>
        <v>Maddie</v>
      </c>
      <c r="B106" t="str">
        <f>Table1[[#Headers],[50 Breast]]</f>
        <v>50 Breast</v>
      </c>
      <c r="C106">
        <f>PandemicPentathlon!G32</f>
        <v>5.1168981481481475E-4</v>
      </c>
    </row>
    <row r="107" spans="1:3" x14ac:dyDescent="0.3">
      <c r="A107" s="28" t="str">
        <f>PandemicPentathlon!D33</f>
        <v>Reese</v>
      </c>
      <c r="B107" t="str">
        <f>Table1[[#Headers],[50 Breast]]</f>
        <v>50 Breast</v>
      </c>
      <c r="C107">
        <f>PandemicPentathlon!G33</f>
        <v>5.1608796296296309E-4</v>
      </c>
    </row>
    <row r="108" spans="1:3" x14ac:dyDescent="0.3">
      <c r="A108" s="28" t="str">
        <f>PandemicPentathlon!D34</f>
        <v>Andrew</v>
      </c>
      <c r="B108" t="str">
        <f>Table1[[#Headers],[50 Breast]]</f>
        <v>50 Breast</v>
      </c>
      <c r="C108">
        <f>PandemicPentathlon!G34</f>
        <v>5.9837962962962959E-4</v>
      </c>
    </row>
    <row r="109" spans="1:3" x14ac:dyDescent="0.3">
      <c r="A109" s="28" t="str">
        <f>PandemicPentathlon!D35</f>
        <v>Fenya</v>
      </c>
      <c r="B109" t="str">
        <f>Table1[[#Headers],[50 Breast]]</f>
        <v>50 Breast</v>
      </c>
      <c r="C109">
        <f>PandemicPentathlon!G35</f>
        <v>5.5416666666666667E-4</v>
      </c>
    </row>
    <row r="110" spans="1:3" x14ac:dyDescent="0.3">
      <c r="A110" s="28" t="str">
        <f>PandemicPentathlon!D36</f>
        <v>Kyle</v>
      </c>
      <c r="B110" t="str">
        <f>Table1[[#Headers],[50 Breast]]</f>
        <v>50 Breast</v>
      </c>
      <c r="C110">
        <f>PandemicPentathlon!G36</f>
        <v>4.9965277777777779E-4</v>
      </c>
    </row>
    <row r="111" spans="1:3" x14ac:dyDescent="0.3">
      <c r="A111" s="28" t="str">
        <f>PandemicPentathlon!D37</f>
        <v>Tommy</v>
      </c>
      <c r="B111" t="str">
        <f>Table1[[#Headers],[50 Breast]]</f>
        <v>50 Breast</v>
      </c>
      <c r="C111">
        <f>PandemicPentathlon!G37</f>
        <v>6.3946759259259263E-4</v>
      </c>
    </row>
    <row r="112" spans="1:3" x14ac:dyDescent="0.3">
      <c r="A112" s="28" t="str">
        <f>PandemicPentathlon!D38</f>
        <v>Elisse</v>
      </c>
      <c r="B112" t="str">
        <f>Table1[[#Headers],[50 Breast]]</f>
        <v>50 Breast</v>
      </c>
      <c r="C112">
        <f>PandemicPentathlon!G38</f>
        <v>7.2592592592592587E-4</v>
      </c>
    </row>
    <row r="113" spans="1:3" x14ac:dyDescent="0.3">
      <c r="A113" s="28" t="str">
        <f>PandemicPentathlon!D2</f>
        <v>Henry</v>
      </c>
      <c r="B113" t="str">
        <f>Table1[[#Headers],[50 Free]]</f>
        <v>50 Free</v>
      </c>
      <c r="C113">
        <f>PandemicPentathlon!H2</f>
        <v>3.1111111111111113E-4</v>
      </c>
    </row>
    <row r="114" spans="1:3" x14ac:dyDescent="0.3">
      <c r="A114" s="28" t="str">
        <f>PandemicPentathlon!D3</f>
        <v>Drew</v>
      </c>
      <c r="B114" t="str">
        <f>Table1[[#Headers],[50 Free]]</f>
        <v>50 Free</v>
      </c>
      <c r="C114">
        <f>PandemicPentathlon!H3</f>
        <v>3.1689814814814813E-4</v>
      </c>
    </row>
    <row r="115" spans="1:3" x14ac:dyDescent="0.3">
      <c r="A115" s="28" t="str">
        <f>PandemicPentathlon!D4</f>
        <v>Thompson</v>
      </c>
      <c r="B115" t="str">
        <f>Table1[[#Headers],[50 Free]]</f>
        <v>50 Free</v>
      </c>
      <c r="C115">
        <f>PandemicPentathlon!H4</f>
        <v>3.1944444444444446E-4</v>
      </c>
    </row>
    <row r="116" spans="1:3" x14ac:dyDescent="0.3">
      <c r="A116" s="28" t="str">
        <f>PandemicPentathlon!D5</f>
        <v>Carolyn</v>
      </c>
      <c r="B116" t="str">
        <f>Table1[[#Headers],[50 Free]]</f>
        <v>50 Free</v>
      </c>
      <c r="C116">
        <f>PandemicPentathlon!H5</f>
        <v>3.4606481481481484E-4</v>
      </c>
    </row>
    <row r="117" spans="1:3" x14ac:dyDescent="0.3">
      <c r="A117" s="28" t="str">
        <f>PandemicPentathlon!D6</f>
        <v>Hallie</v>
      </c>
      <c r="B117" t="str">
        <f>Table1[[#Headers],[50 Free]]</f>
        <v>50 Free</v>
      </c>
      <c r="C117">
        <f>PandemicPentathlon!H6</f>
        <v>3.5312500000000009E-4</v>
      </c>
    </row>
    <row r="118" spans="1:3" x14ac:dyDescent="0.3">
      <c r="A118" s="28" t="str">
        <f>PandemicPentathlon!D7</f>
        <v>Jeffrey</v>
      </c>
      <c r="B118" t="str">
        <f>Table1[[#Headers],[50 Free]]</f>
        <v>50 Free</v>
      </c>
      <c r="C118">
        <f>PandemicPentathlon!H7</f>
        <v>3.3495370370370368E-4</v>
      </c>
    </row>
    <row r="119" spans="1:3" x14ac:dyDescent="0.3">
      <c r="A119" s="28" t="str">
        <f>PandemicPentathlon!D8</f>
        <v>Logan</v>
      </c>
      <c r="B119" t="str">
        <f>Table1[[#Headers],[50 Free]]</f>
        <v>50 Free</v>
      </c>
      <c r="C119">
        <f>PandemicPentathlon!H8</f>
        <v>3.5173611111111121E-4</v>
      </c>
    </row>
    <row r="120" spans="1:3" x14ac:dyDescent="0.3">
      <c r="A120" s="28" t="str">
        <f>PandemicPentathlon!D9</f>
        <v>Jack</v>
      </c>
      <c r="B120" t="str">
        <f>Table1[[#Headers],[50 Free]]</f>
        <v>50 Free</v>
      </c>
      <c r="C120">
        <f>PandemicPentathlon!H9</f>
        <v>3.1620370370370369E-4</v>
      </c>
    </row>
    <row r="121" spans="1:3" x14ac:dyDescent="0.3">
      <c r="A121" s="28" t="str">
        <f>PandemicPentathlon!D10</f>
        <v>Cole</v>
      </c>
      <c r="B121" t="str">
        <f>Table1[[#Headers],[50 Free]]</f>
        <v>50 Free</v>
      </c>
      <c r="C121">
        <f>PandemicPentathlon!H10</f>
        <v>3.6111111111111109E-4</v>
      </c>
    </row>
    <row r="122" spans="1:3" x14ac:dyDescent="0.3">
      <c r="A122" s="28" t="str">
        <f>PandemicPentathlon!D11</f>
        <v>Ben</v>
      </c>
      <c r="B122" t="str">
        <f>Table1[[#Headers],[50 Free]]</f>
        <v>50 Free</v>
      </c>
      <c r="C122">
        <f>PandemicPentathlon!H11</f>
        <v>3.4803240740740736E-4</v>
      </c>
    </row>
    <row r="123" spans="1:3" x14ac:dyDescent="0.3">
      <c r="A123" s="28" t="str">
        <f>PandemicPentathlon!D12</f>
        <v>Martin</v>
      </c>
      <c r="B123" t="str">
        <f>Table1[[#Headers],[50 Free]]</f>
        <v>50 Free</v>
      </c>
      <c r="C123">
        <f>PandemicPentathlon!H12</f>
        <v>3.3136574074074074E-4</v>
      </c>
    </row>
    <row r="124" spans="1:3" x14ac:dyDescent="0.3">
      <c r="A124" s="28" t="str">
        <f>PandemicPentathlon!D13</f>
        <v>Sam</v>
      </c>
      <c r="B124" t="str">
        <f>Table1[[#Headers],[50 Free]]</f>
        <v>50 Free</v>
      </c>
      <c r="C124">
        <f>PandemicPentathlon!H13</f>
        <v>3.5162037037037036E-4</v>
      </c>
    </row>
    <row r="125" spans="1:3" x14ac:dyDescent="0.3">
      <c r="A125" s="28" t="str">
        <f>PandemicPentathlon!D14</f>
        <v>Adam</v>
      </c>
      <c r="B125" t="str">
        <f>Table1[[#Headers],[50 Free]]</f>
        <v>50 Free</v>
      </c>
      <c r="C125">
        <f>PandemicPentathlon!H14</f>
        <v>3.6493055555555557E-4</v>
      </c>
    </row>
    <row r="126" spans="1:3" x14ac:dyDescent="0.3">
      <c r="A126" s="28" t="str">
        <f>PandemicPentathlon!D15</f>
        <v>Muratori</v>
      </c>
      <c r="B126" t="str">
        <f>Table1[[#Headers],[50 Free]]</f>
        <v>50 Free</v>
      </c>
      <c r="C126">
        <f>PandemicPentathlon!H15</f>
        <v>3.0555555555555555E-4</v>
      </c>
    </row>
    <row r="127" spans="1:3" x14ac:dyDescent="0.3">
      <c r="A127" s="28" t="str">
        <f>PandemicPentathlon!D16</f>
        <v>Ionna</v>
      </c>
      <c r="B127" t="str">
        <f>Table1[[#Headers],[50 Free]]</f>
        <v>50 Free</v>
      </c>
      <c r="C127">
        <f>PandemicPentathlon!H16</f>
        <v>3.4745370370370372E-4</v>
      </c>
    </row>
    <row r="128" spans="1:3" x14ac:dyDescent="0.3">
      <c r="A128" s="28" t="str">
        <f>PandemicPentathlon!D17</f>
        <v>Caroline</v>
      </c>
      <c r="B128" t="str">
        <f>Table1[[#Headers],[50 Free]]</f>
        <v>50 Free</v>
      </c>
      <c r="C128">
        <f>PandemicPentathlon!H17</f>
        <v>4.0092592592592594E-4</v>
      </c>
    </row>
    <row r="129" spans="1:3" x14ac:dyDescent="0.3">
      <c r="A129" s="28" t="str">
        <f>PandemicPentathlon!D18</f>
        <v>Tess</v>
      </c>
      <c r="B129" t="str">
        <f>Table1[[#Headers],[50 Free]]</f>
        <v>50 Free</v>
      </c>
      <c r="C129">
        <f>PandemicPentathlon!H18</f>
        <v>3.6168981481481485E-4</v>
      </c>
    </row>
    <row r="130" spans="1:3" x14ac:dyDescent="0.3">
      <c r="A130" s="28" t="str">
        <f>PandemicPentathlon!D19</f>
        <v>Jacob</v>
      </c>
      <c r="B130" t="str">
        <f>Table1[[#Headers],[50 Free]]</f>
        <v>50 Free</v>
      </c>
      <c r="C130">
        <f>PandemicPentathlon!H19</f>
        <v>3.4502314814814812E-4</v>
      </c>
    </row>
    <row r="131" spans="1:3" x14ac:dyDescent="0.3">
      <c r="A131" s="28" t="str">
        <f>PandemicPentathlon!D20</f>
        <v>Emily C</v>
      </c>
      <c r="B131" t="str">
        <f>Table1[[#Headers],[50 Free]]</f>
        <v>50 Free</v>
      </c>
      <c r="C131">
        <f>PandemicPentathlon!H20</f>
        <v>3.7361111111111118E-4</v>
      </c>
    </row>
    <row r="132" spans="1:3" x14ac:dyDescent="0.3">
      <c r="A132" s="28" t="str">
        <f>PandemicPentathlon!D21</f>
        <v>Emily D</v>
      </c>
      <c r="B132" t="str">
        <f>Table1[[#Headers],[50 Free]]</f>
        <v>50 Free</v>
      </c>
      <c r="C132">
        <f>PandemicPentathlon!H21</f>
        <v>3.6168981481481485E-4</v>
      </c>
    </row>
    <row r="133" spans="1:3" x14ac:dyDescent="0.3">
      <c r="A133" s="28" t="str">
        <f>PandemicPentathlon!D22</f>
        <v>Maggie</v>
      </c>
      <c r="B133" t="str">
        <f>Table1[[#Headers],[50 Free]]</f>
        <v>50 Free</v>
      </c>
      <c r="C133">
        <f>PandemicPentathlon!H22</f>
        <v>3.6319444444444447E-4</v>
      </c>
    </row>
    <row r="134" spans="1:3" x14ac:dyDescent="0.3">
      <c r="A134" s="28" t="str">
        <f>PandemicPentathlon!D23</f>
        <v>Ali</v>
      </c>
      <c r="B134" t="str">
        <f>Table1[[#Headers],[50 Free]]</f>
        <v>50 Free</v>
      </c>
      <c r="C134">
        <f>PandemicPentathlon!H23</f>
        <v>3.756944444444445E-4</v>
      </c>
    </row>
    <row r="135" spans="1:3" x14ac:dyDescent="0.3">
      <c r="A135" s="28" t="str">
        <f>PandemicPentathlon!D24</f>
        <v>Aidan</v>
      </c>
      <c r="B135" t="str">
        <f>Table1[[#Headers],[50 Free]]</f>
        <v>50 Free</v>
      </c>
      <c r="C135">
        <f>PandemicPentathlon!H24</f>
        <v>3.756944444444445E-4</v>
      </c>
    </row>
    <row r="136" spans="1:3" x14ac:dyDescent="0.3">
      <c r="A136" s="28" t="str">
        <f>PandemicPentathlon!D25</f>
        <v>Katherine</v>
      </c>
      <c r="B136" t="str">
        <f>Table1[[#Headers],[50 Free]]</f>
        <v>50 Free</v>
      </c>
      <c r="C136">
        <f>PandemicPentathlon!H25</f>
        <v>3.7256944444444441E-4</v>
      </c>
    </row>
    <row r="137" spans="1:3" x14ac:dyDescent="0.3">
      <c r="A137" s="28" t="str">
        <f>PandemicPentathlon!D26</f>
        <v>Brennan</v>
      </c>
      <c r="B137" t="str">
        <f>Table1[[#Headers],[50 Free]]</f>
        <v>50 Free</v>
      </c>
      <c r="C137">
        <f>PandemicPentathlon!H26</f>
        <v>3.9537037037037031E-4</v>
      </c>
    </row>
    <row r="138" spans="1:3" x14ac:dyDescent="0.3">
      <c r="A138" s="28" t="str">
        <f>PandemicPentathlon!D27</f>
        <v>Lillian</v>
      </c>
      <c r="B138" t="str">
        <f>Table1[[#Headers],[50 Free]]</f>
        <v>50 Free</v>
      </c>
      <c r="C138">
        <f>PandemicPentathlon!H27</f>
        <v>3.9537037037037031E-4</v>
      </c>
    </row>
    <row r="139" spans="1:3" x14ac:dyDescent="0.3">
      <c r="A139" s="28" t="str">
        <f>PandemicPentathlon!D28</f>
        <v>Lukas</v>
      </c>
      <c r="B139" t="str">
        <f>Table1[[#Headers],[50 Free]]</f>
        <v>50 Free</v>
      </c>
      <c r="C139">
        <f>PandemicPentathlon!H28</f>
        <v>3.5613425925925933E-4</v>
      </c>
    </row>
    <row r="140" spans="1:3" x14ac:dyDescent="0.3">
      <c r="A140" s="28" t="str">
        <f>PandemicPentathlon!D29</f>
        <v>Nathan</v>
      </c>
      <c r="B140" t="str">
        <f>Table1[[#Headers],[50 Free]]</f>
        <v>50 Free</v>
      </c>
      <c r="C140">
        <f>PandemicPentathlon!H29</f>
        <v>3.7499999999999995E-4</v>
      </c>
    </row>
    <row r="141" spans="1:3" x14ac:dyDescent="0.3">
      <c r="A141" s="28" t="str">
        <f>PandemicPentathlon!D30</f>
        <v>Vanessa</v>
      </c>
      <c r="B141" t="str">
        <f>Table1[[#Headers],[50 Free]]</f>
        <v>50 Free</v>
      </c>
      <c r="C141">
        <f>PandemicPentathlon!H30</f>
        <v>3.8923611111111109E-4</v>
      </c>
    </row>
    <row r="142" spans="1:3" x14ac:dyDescent="0.3">
      <c r="A142" s="28" t="str">
        <f>PandemicPentathlon!D31</f>
        <v>Hunter</v>
      </c>
      <c r="B142" t="str">
        <f>Table1[[#Headers],[50 Free]]</f>
        <v>50 Free</v>
      </c>
      <c r="C142">
        <f>PandemicPentathlon!H31</f>
        <v>3.9675925925925924E-4</v>
      </c>
    </row>
    <row r="143" spans="1:3" x14ac:dyDescent="0.3">
      <c r="A143" s="28" t="str">
        <f>PandemicPentathlon!D32</f>
        <v>Maddie</v>
      </c>
      <c r="B143" t="str">
        <f>Table1[[#Headers],[50 Free]]</f>
        <v>50 Free</v>
      </c>
      <c r="C143">
        <f>PandemicPentathlon!H32</f>
        <v>3.8726851851851851E-4</v>
      </c>
    </row>
    <row r="144" spans="1:3" x14ac:dyDescent="0.3">
      <c r="A144" s="28" t="str">
        <f>PandemicPentathlon!D33</f>
        <v>Reese</v>
      </c>
      <c r="B144" t="str">
        <f>Table1[[#Headers],[50 Free]]</f>
        <v>50 Free</v>
      </c>
      <c r="C144">
        <f>PandemicPentathlon!H33</f>
        <v>3.7071759259259263E-4</v>
      </c>
    </row>
    <row r="145" spans="1:3" x14ac:dyDescent="0.3">
      <c r="A145" s="28" t="str">
        <f>PandemicPentathlon!D34</f>
        <v>Andrew</v>
      </c>
      <c r="B145" t="str">
        <f>Table1[[#Headers],[50 Free]]</f>
        <v>50 Free</v>
      </c>
      <c r="C145">
        <f>PandemicPentathlon!H34</f>
        <v>4.3657407407407403E-4</v>
      </c>
    </row>
    <row r="146" spans="1:3" x14ac:dyDescent="0.3">
      <c r="A146" s="28" t="str">
        <f>PandemicPentathlon!D35</f>
        <v>Fenya</v>
      </c>
      <c r="B146" t="str">
        <f>Table1[[#Headers],[50 Free]]</f>
        <v>50 Free</v>
      </c>
      <c r="C146">
        <f>PandemicPentathlon!H35</f>
        <v>4.0810185185185182E-4</v>
      </c>
    </row>
    <row r="147" spans="1:3" x14ac:dyDescent="0.3">
      <c r="A147" s="28" t="str">
        <f>PandemicPentathlon!D36</f>
        <v>Kyle</v>
      </c>
      <c r="B147" t="str">
        <f>Table1[[#Headers],[50 Free]]</f>
        <v>50 Free</v>
      </c>
      <c r="C147">
        <f>PandemicPentathlon!H36</f>
        <v>3.4212962962962957E-4</v>
      </c>
    </row>
    <row r="148" spans="1:3" x14ac:dyDescent="0.3">
      <c r="A148" s="28" t="str">
        <f>PandemicPentathlon!D37</f>
        <v>Tommy</v>
      </c>
      <c r="B148" t="str">
        <f>Table1[[#Headers],[50 Free]]</f>
        <v>50 Free</v>
      </c>
      <c r="C148">
        <f>PandemicPentathlon!H37</f>
        <v>4.8333333333333328E-4</v>
      </c>
    </row>
    <row r="149" spans="1:3" x14ac:dyDescent="0.3">
      <c r="A149" s="28" t="str">
        <f>PandemicPentathlon!D38</f>
        <v>Elisse</v>
      </c>
      <c r="B149" t="str">
        <f>Table1[[#Headers],[50 Free]]</f>
        <v>50 Free</v>
      </c>
      <c r="C149">
        <f>PandemicPentathlon!H38</f>
        <v>4.640046296296297E-4</v>
      </c>
    </row>
    <row r="150" spans="1:3" x14ac:dyDescent="0.3">
      <c r="A150" s="28" t="str">
        <f>PandemicPentathlon!D2</f>
        <v>Henry</v>
      </c>
      <c r="B150" t="str">
        <f>Table1[[#Headers],[100 IM]]</f>
        <v>100 IM</v>
      </c>
      <c r="C150">
        <f>PandemicPentathlon!I2</f>
        <v>7.6562499999999992E-4</v>
      </c>
    </row>
    <row r="151" spans="1:3" x14ac:dyDescent="0.3">
      <c r="A151" s="28" t="str">
        <f>PandemicPentathlon!D3</f>
        <v>Drew</v>
      </c>
      <c r="B151" t="str">
        <f>Table1[[#Headers],[100 IM]]</f>
        <v>100 IM</v>
      </c>
      <c r="C151">
        <f>PandemicPentathlon!I3</f>
        <v>8.0532407407407408E-4</v>
      </c>
    </row>
    <row r="152" spans="1:3" x14ac:dyDescent="0.3">
      <c r="A152" s="28" t="str">
        <f>PandemicPentathlon!D4</f>
        <v>Thompson</v>
      </c>
      <c r="B152" t="str">
        <f>Table1[[#Headers],[100 IM]]</f>
        <v>100 IM</v>
      </c>
      <c r="C152">
        <f>PandemicPentathlon!I4</f>
        <v>7.9710648148148143E-4</v>
      </c>
    </row>
    <row r="153" spans="1:3" x14ac:dyDescent="0.3">
      <c r="A153" s="28" t="str">
        <f>PandemicPentathlon!D5</f>
        <v>Carolyn</v>
      </c>
      <c r="B153" t="str">
        <f>Table1[[#Headers],[100 IM]]</f>
        <v>100 IM</v>
      </c>
      <c r="C153">
        <f>PandemicPentathlon!I5</f>
        <v>8.6620370370370378E-4</v>
      </c>
    </row>
    <row r="154" spans="1:3" x14ac:dyDescent="0.3">
      <c r="A154" s="28" t="str">
        <f>PandemicPentathlon!D6</f>
        <v>Hallie</v>
      </c>
      <c r="B154" t="str">
        <f>Table1[[#Headers],[100 IM]]</f>
        <v>100 IM</v>
      </c>
      <c r="C154">
        <f>PandemicPentathlon!I6</f>
        <v>8.8865740740740745E-4</v>
      </c>
    </row>
    <row r="155" spans="1:3" x14ac:dyDescent="0.3">
      <c r="A155" s="28" t="str">
        <f>PandemicPentathlon!D7</f>
        <v>Jeffrey</v>
      </c>
      <c r="B155" t="str">
        <f>Table1[[#Headers],[100 IM]]</f>
        <v>100 IM</v>
      </c>
      <c r="C155">
        <f>PandemicPentathlon!I7</f>
        <v>8.2256944444444435E-4</v>
      </c>
    </row>
    <row r="156" spans="1:3" x14ac:dyDescent="0.3">
      <c r="A156" s="28" t="str">
        <f>PandemicPentathlon!D8</f>
        <v>Logan</v>
      </c>
      <c r="B156" t="str">
        <f>Table1[[#Headers],[100 IM]]</f>
        <v>100 IM</v>
      </c>
      <c r="C156">
        <f>PandemicPentathlon!I8</f>
        <v>8.9432870370370371E-4</v>
      </c>
    </row>
    <row r="157" spans="1:3" x14ac:dyDescent="0.3">
      <c r="A157" s="28" t="str">
        <f>PandemicPentathlon!D9</f>
        <v>Jack</v>
      </c>
      <c r="B157" t="str">
        <f>Table1[[#Headers],[100 IM]]</f>
        <v>100 IM</v>
      </c>
      <c r="C157">
        <f>PandemicPentathlon!I9</f>
        <v>8.7835648148148137E-4</v>
      </c>
    </row>
    <row r="158" spans="1:3" x14ac:dyDescent="0.3">
      <c r="A158" s="28" t="str">
        <f>PandemicPentathlon!D10</f>
        <v>Cole</v>
      </c>
      <c r="B158" t="str">
        <f>Table1[[#Headers],[100 IM]]</f>
        <v>100 IM</v>
      </c>
      <c r="C158">
        <f>PandemicPentathlon!I10</f>
        <v>9.2268518518518524E-4</v>
      </c>
    </row>
    <row r="159" spans="1:3" x14ac:dyDescent="0.3">
      <c r="A159" s="28" t="str">
        <f>PandemicPentathlon!D11</f>
        <v>Ben</v>
      </c>
      <c r="B159" t="str">
        <f>Table1[[#Headers],[100 IM]]</f>
        <v>100 IM</v>
      </c>
      <c r="C159">
        <f>PandemicPentathlon!I11</f>
        <v>9.0277777777777784E-4</v>
      </c>
    </row>
    <row r="160" spans="1:3" x14ac:dyDescent="0.3">
      <c r="A160" s="28" t="str">
        <f>PandemicPentathlon!D12</f>
        <v>Martin</v>
      </c>
      <c r="B160" t="str">
        <f>Table1[[#Headers],[100 IM]]</f>
        <v>100 IM</v>
      </c>
      <c r="C160">
        <f>PandemicPentathlon!I12</f>
        <v>8.348379629629629E-4</v>
      </c>
    </row>
    <row r="161" spans="1:3" x14ac:dyDescent="0.3">
      <c r="A161" s="28" t="str">
        <f>PandemicPentathlon!D13</f>
        <v>Sam</v>
      </c>
      <c r="B161" t="str">
        <f>Table1[[#Headers],[100 IM]]</f>
        <v>100 IM</v>
      </c>
      <c r="C161">
        <f>PandemicPentathlon!I13</f>
        <v>8.7476851851851854E-4</v>
      </c>
    </row>
    <row r="162" spans="1:3" x14ac:dyDescent="0.3">
      <c r="A162" s="28" t="str">
        <f>PandemicPentathlon!D14</f>
        <v>Adam</v>
      </c>
      <c r="B162" t="str">
        <f>Table1[[#Headers],[100 IM]]</f>
        <v>100 IM</v>
      </c>
      <c r="C162">
        <f>PandemicPentathlon!I14</f>
        <v>8.3634259259259252E-4</v>
      </c>
    </row>
    <row r="163" spans="1:3" x14ac:dyDescent="0.3">
      <c r="A163" s="28" t="str">
        <f>PandemicPentathlon!D15</f>
        <v>Muratori</v>
      </c>
      <c r="B163" t="str">
        <f>Table1[[#Headers],[100 IM]]</f>
        <v>100 IM</v>
      </c>
      <c r="C163">
        <f>PandemicPentathlon!I15</f>
        <v>2.0833333333333333E-3</v>
      </c>
    </row>
    <row r="164" spans="1:3" x14ac:dyDescent="0.3">
      <c r="A164" s="28" t="str">
        <f>PandemicPentathlon!D16</f>
        <v>Ionna</v>
      </c>
      <c r="B164" t="str">
        <f>Table1[[#Headers],[100 IM]]</f>
        <v>100 IM</v>
      </c>
      <c r="C164">
        <f>PandemicPentathlon!I16</f>
        <v>9.0416666666666673E-4</v>
      </c>
    </row>
    <row r="165" spans="1:3" x14ac:dyDescent="0.3">
      <c r="A165" s="28" t="str">
        <f>PandemicPentathlon!D17</f>
        <v>Caroline</v>
      </c>
      <c r="B165" t="str">
        <f>Table1[[#Headers],[100 IM]]</f>
        <v>100 IM</v>
      </c>
      <c r="C165">
        <f>PandemicPentathlon!I17</f>
        <v>9.3703703703703701E-4</v>
      </c>
    </row>
    <row r="166" spans="1:3" x14ac:dyDescent="0.3">
      <c r="A166" s="28" t="str">
        <f>PandemicPentathlon!D18</f>
        <v>Tess</v>
      </c>
      <c r="B166" t="str">
        <f>Table1[[#Headers],[100 IM]]</f>
        <v>100 IM</v>
      </c>
      <c r="C166">
        <f>PandemicPentathlon!I18</f>
        <v>1.0011574074074074E-3</v>
      </c>
    </row>
    <row r="167" spans="1:3" x14ac:dyDescent="0.3">
      <c r="A167" s="28" t="str">
        <f>PandemicPentathlon!D19</f>
        <v>Jacob</v>
      </c>
      <c r="B167" t="str">
        <f>Table1[[#Headers],[100 IM]]</f>
        <v>100 IM</v>
      </c>
      <c r="C167">
        <f>PandemicPentathlon!I19</f>
        <v>9.1157407407407409E-4</v>
      </c>
    </row>
    <row r="168" spans="1:3" x14ac:dyDescent="0.3">
      <c r="A168" s="28" t="str">
        <f>PandemicPentathlon!D20</f>
        <v>Emily C</v>
      </c>
      <c r="B168" t="str">
        <f>Table1[[#Headers],[100 IM]]</f>
        <v>100 IM</v>
      </c>
      <c r="C168">
        <f>PandemicPentathlon!I20</f>
        <v>9.2465277777777782E-4</v>
      </c>
    </row>
    <row r="169" spans="1:3" x14ac:dyDescent="0.3">
      <c r="A169" s="28" t="str">
        <f>PandemicPentathlon!D21</f>
        <v>Emily D</v>
      </c>
      <c r="B169" t="str">
        <f>Table1[[#Headers],[100 IM]]</f>
        <v>100 IM</v>
      </c>
      <c r="C169">
        <f>PandemicPentathlon!I21</f>
        <v>9.5069444444444444E-4</v>
      </c>
    </row>
    <row r="170" spans="1:3" x14ac:dyDescent="0.3">
      <c r="A170" s="28" t="str">
        <f>PandemicPentathlon!D22</f>
        <v>Maggie</v>
      </c>
      <c r="B170" t="str">
        <f>Table1[[#Headers],[100 IM]]</f>
        <v>100 IM</v>
      </c>
      <c r="C170">
        <f>PandemicPentathlon!I22</f>
        <v>9.4976851851851852E-4</v>
      </c>
    </row>
    <row r="171" spans="1:3" x14ac:dyDescent="0.3">
      <c r="A171" s="28" t="str">
        <f>PandemicPentathlon!D23</f>
        <v>Ali</v>
      </c>
      <c r="B171" t="str">
        <f>Table1[[#Headers],[100 IM]]</f>
        <v>100 IM</v>
      </c>
      <c r="C171">
        <f>PandemicPentathlon!I23</f>
        <v>9.7592592592592598E-4</v>
      </c>
    </row>
    <row r="172" spans="1:3" x14ac:dyDescent="0.3">
      <c r="A172" s="28" t="str">
        <f>PandemicPentathlon!D24</f>
        <v>Aidan</v>
      </c>
      <c r="B172" t="str">
        <f>Table1[[#Headers],[100 IM]]</f>
        <v>100 IM</v>
      </c>
      <c r="C172">
        <f>PandemicPentathlon!I24</f>
        <v>9.5162037037037047E-4</v>
      </c>
    </row>
    <row r="173" spans="1:3" x14ac:dyDescent="0.3">
      <c r="A173" s="28" t="str">
        <f>PandemicPentathlon!D25</f>
        <v>Katherine</v>
      </c>
      <c r="B173" t="str">
        <f>Table1[[#Headers],[100 IM]]</f>
        <v>100 IM</v>
      </c>
      <c r="C173">
        <f>PandemicPentathlon!I25</f>
        <v>9.2129629629629636E-4</v>
      </c>
    </row>
    <row r="174" spans="1:3" x14ac:dyDescent="0.3">
      <c r="A174" s="28" t="str">
        <f>PandemicPentathlon!D26</f>
        <v>Brennan</v>
      </c>
      <c r="B174" t="str">
        <f>Table1[[#Headers],[100 IM]]</f>
        <v>100 IM</v>
      </c>
      <c r="C174">
        <f>PandemicPentathlon!I26</f>
        <v>9.9421296296296302E-4</v>
      </c>
    </row>
    <row r="175" spans="1:3" x14ac:dyDescent="0.3">
      <c r="A175" s="28" t="str">
        <f>PandemicPentathlon!D27</f>
        <v>Lillian</v>
      </c>
      <c r="B175" t="str">
        <f>Table1[[#Headers],[100 IM]]</f>
        <v>100 IM</v>
      </c>
      <c r="C175">
        <f>PandemicPentathlon!I27</f>
        <v>1.0416666666666667E-3</v>
      </c>
    </row>
    <row r="176" spans="1:3" x14ac:dyDescent="0.3">
      <c r="A176" s="28" t="str">
        <f>PandemicPentathlon!D28</f>
        <v>Lukas</v>
      </c>
      <c r="B176" t="str">
        <f>Table1[[#Headers],[100 IM]]</f>
        <v>100 IM</v>
      </c>
      <c r="C176">
        <f>PandemicPentathlon!I28</f>
        <v>8.804398148148148E-4</v>
      </c>
    </row>
    <row r="177" spans="1:3" x14ac:dyDescent="0.3">
      <c r="A177" s="28" t="str">
        <f>PandemicPentathlon!D29</f>
        <v>Nathan</v>
      </c>
      <c r="B177" t="str">
        <f>Table1[[#Headers],[100 IM]]</f>
        <v>100 IM</v>
      </c>
      <c r="C177">
        <f>PandemicPentathlon!I29</f>
        <v>9.2615740740740755E-4</v>
      </c>
    </row>
    <row r="178" spans="1:3" x14ac:dyDescent="0.3">
      <c r="A178" s="28" t="str">
        <f>PandemicPentathlon!D30</f>
        <v>Vanessa</v>
      </c>
      <c r="B178" t="str">
        <f>Table1[[#Headers],[100 IM]]</f>
        <v>100 IM</v>
      </c>
      <c r="C178">
        <f>PandemicPentathlon!I30</f>
        <v>9.4780092592592583E-4</v>
      </c>
    </row>
    <row r="179" spans="1:3" x14ac:dyDescent="0.3">
      <c r="A179" s="28" t="str">
        <f>PandemicPentathlon!D31</f>
        <v>Hunter</v>
      </c>
      <c r="B179" t="str">
        <f>Table1[[#Headers],[100 IM]]</f>
        <v>100 IM</v>
      </c>
      <c r="C179">
        <f>PandemicPentathlon!I31</f>
        <v>1.0850694444444445E-3</v>
      </c>
    </row>
    <row r="180" spans="1:3" x14ac:dyDescent="0.3">
      <c r="A180" s="28" t="str">
        <f>PandemicPentathlon!D32</f>
        <v>Maddie</v>
      </c>
      <c r="B180" t="str">
        <f>Table1[[#Headers],[100 IM]]</f>
        <v>100 IM</v>
      </c>
      <c r="C180">
        <f>PandemicPentathlon!I32</f>
        <v>9.3391203703703702E-4</v>
      </c>
    </row>
    <row r="181" spans="1:3" x14ac:dyDescent="0.3">
      <c r="A181" s="28" t="str">
        <f>PandemicPentathlon!D33</f>
        <v>Reese</v>
      </c>
      <c r="B181" t="str">
        <f>Table1[[#Headers],[100 IM]]</f>
        <v>100 IM</v>
      </c>
      <c r="C181">
        <f>PandemicPentathlon!I33</f>
        <v>9.9745370370370374E-4</v>
      </c>
    </row>
    <row r="182" spans="1:3" x14ac:dyDescent="0.3">
      <c r="A182" s="28" t="str">
        <f>PandemicPentathlon!D34</f>
        <v>Andrew</v>
      </c>
      <c r="B182" t="str">
        <f>Table1[[#Headers],[100 IM]]</f>
        <v>100 IM</v>
      </c>
      <c r="C182">
        <f>PandemicPentathlon!I34</f>
        <v>1.1156250000000001E-3</v>
      </c>
    </row>
    <row r="183" spans="1:3" x14ac:dyDescent="0.3">
      <c r="A183" s="28" t="str">
        <f>PandemicPentathlon!D35</f>
        <v>Fenya</v>
      </c>
      <c r="B183" t="str">
        <f>Table1[[#Headers],[100 IM]]</f>
        <v>100 IM</v>
      </c>
      <c r="C183">
        <f>PandemicPentathlon!I35</f>
        <v>1.0439814814814815E-3</v>
      </c>
    </row>
    <row r="184" spans="1:3" x14ac:dyDescent="0.3">
      <c r="A184" s="28" t="str">
        <f>PandemicPentathlon!D36</f>
        <v>Kyle</v>
      </c>
      <c r="B184" t="str">
        <f>Table1[[#Headers],[100 IM]]</f>
        <v>100 IM</v>
      </c>
      <c r="C184">
        <f>PandemicPentathlon!I36</f>
        <v>9.1967592592592589E-4</v>
      </c>
    </row>
    <row r="185" spans="1:3" x14ac:dyDescent="0.3">
      <c r="A185" s="28" t="str">
        <f>PandemicPentathlon!D37</f>
        <v>Tommy</v>
      </c>
      <c r="B185" t="str">
        <f>Table1[[#Headers],[100 IM]]</f>
        <v>100 IM</v>
      </c>
      <c r="C185">
        <f>PandemicPentathlon!I37</f>
        <v>1.2138888888888889E-3</v>
      </c>
    </row>
    <row r="186" spans="1:3" x14ac:dyDescent="0.3">
      <c r="A186" s="28" t="str">
        <f>PandemicPentathlon!D38</f>
        <v>Elisse</v>
      </c>
      <c r="B186" t="str">
        <f>Table1[[#Headers],[100 IM]]</f>
        <v>100 IM</v>
      </c>
      <c r="C186">
        <f>PandemicPentathlon!I38</f>
        <v>1.1807870370370373E-3</v>
      </c>
    </row>
    <row r="187" spans="1:3" x14ac:dyDescent="0.3">
      <c r="A187" s="28" t="str">
        <f>PandemicPentathlon!D2</f>
        <v>Henry</v>
      </c>
      <c r="B187" t="str">
        <f>Table1[[#Headers],[Total]]</f>
        <v>Total</v>
      </c>
      <c r="C187" s="28">
        <f>PandemicPentathlon!J2</f>
        <v>2.1719907407407408E-3</v>
      </c>
    </row>
    <row r="188" spans="1:3" x14ac:dyDescent="0.3">
      <c r="A188" s="28" t="str">
        <f>PandemicPentathlon!D3</f>
        <v>Drew</v>
      </c>
      <c r="B188" t="str">
        <f>Table1[[#Headers],[Total]]</f>
        <v>Total</v>
      </c>
      <c r="C188" s="28">
        <f>PandemicPentathlon!J3</f>
        <v>2.2846064814814816E-3</v>
      </c>
    </row>
    <row r="189" spans="1:3" x14ac:dyDescent="0.3">
      <c r="A189" s="28" t="str">
        <f>PandemicPentathlon!D4</f>
        <v>Thompson</v>
      </c>
      <c r="B189" t="str">
        <f>Table1[[#Headers],[Total]]</f>
        <v>Total</v>
      </c>
      <c r="C189" s="28">
        <f>PandemicPentathlon!J4</f>
        <v>2.3173611111111112E-3</v>
      </c>
    </row>
    <row r="190" spans="1:3" x14ac:dyDescent="0.3">
      <c r="A190" s="28" t="str">
        <f>PandemicPentathlon!D5</f>
        <v>Carolyn</v>
      </c>
      <c r="B190" t="str">
        <f>Table1[[#Headers],[Total]]</f>
        <v>Total</v>
      </c>
      <c r="C190" s="28">
        <f>PandemicPentathlon!J5</f>
        <v>2.4384259259259259E-3</v>
      </c>
    </row>
    <row r="191" spans="1:3" x14ac:dyDescent="0.3">
      <c r="A191" s="28" t="str">
        <f>PandemicPentathlon!D6</f>
        <v>Hallie</v>
      </c>
      <c r="B191" t="str">
        <f>Table1[[#Headers],[Total]]</f>
        <v>Total</v>
      </c>
      <c r="C191" s="28">
        <f>PandemicPentathlon!J6</f>
        <v>2.5015046296296296E-3</v>
      </c>
    </row>
    <row r="192" spans="1:3" x14ac:dyDescent="0.3">
      <c r="A192" s="28" t="str">
        <f>PandemicPentathlon!D7</f>
        <v>Jeffrey</v>
      </c>
      <c r="B192" t="str">
        <f>Table1[[#Headers],[Total]]</f>
        <v>Total</v>
      </c>
      <c r="C192" s="28">
        <f>PandemicPentathlon!J7</f>
        <v>2.3641203703703702E-3</v>
      </c>
    </row>
    <row r="193" spans="1:3" x14ac:dyDescent="0.3">
      <c r="A193" s="28" t="str">
        <f>PandemicPentathlon!D8</f>
        <v>Logan</v>
      </c>
      <c r="B193" t="str">
        <f>Table1[[#Headers],[Total]]</f>
        <v>Total</v>
      </c>
      <c r="C193" s="28">
        <f>PandemicPentathlon!J8</f>
        <v>2.441550925925926E-3</v>
      </c>
    </row>
    <row r="194" spans="1:3" x14ac:dyDescent="0.3">
      <c r="A194" s="28" t="str">
        <f>PandemicPentathlon!D9</f>
        <v>Jack</v>
      </c>
      <c r="B194" t="str">
        <f>Table1[[#Headers],[Total]]</f>
        <v>Total</v>
      </c>
      <c r="C194" s="28">
        <f>PandemicPentathlon!J9</f>
        <v>2.4274305555555555E-3</v>
      </c>
    </row>
    <row r="195" spans="1:3" x14ac:dyDescent="0.3">
      <c r="A195" s="28" t="str">
        <f>PandemicPentathlon!D10</f>
        <v>Cole</v>
      </c>
      <c r="B195" t="str">
        <f>Table1[[#Headers],[Total]]</f>
        <v>Total</v>
      </c>
      <c r="C195" s="28">
        <f>PandemicPentathlon!J10</f>
        <v>2.6415509259259261E-3</v>
      </c>
    </row>
    <row r="196" spans="1:3" x14ac:dyDescent="0.3">
      <c r="A196" s="28" t="str">
        <f>PandemicPentathlon!D11</f>
        <v>Ben</v>
      </c>
      <c r="B196" t="str">
        <f>Table1[[#Headers],[Total]]</f>
        <v>Total</v>
      </c>
      <c r="C196" s="28">
        <f>PandemicPentathlon!J11</f>
        <v>2.5162037037037041E-3</v>
      </c>
    </row>
    <row r="197" spans="1:3" x14ac:dyDescent="0.3">
      <c r="A197" s="28" t="str">
        <f>PandemicPentathlon!D12</f>
        <v>Martin</v>
      </c>
      <c r="B197" t="str">
        <f>Table1[[#Headers],[Total]]</f>
        <v>Total</v>
      </c>
      <c r="C197" s="28">
        <f>PandemicPentathlon!J12</f>
        <v>2.4079861111111112E-3</v>
      </c>
    </row>
    <row r="198" spans="1:3" x14ac:dyDescent="0.3">
      <c r="A198" s="28" t="str">
        <f>PandemicPentathlon!D13</f>
        <v>Sam</v>
      </c>
      <c r="B198" t="str">
        <f>Table1[[#Headers],[Total]]</f>
        <v>Total</v>
      </c>
      <c r="C198" s="28">
        <f>PandemicPentathlon!J13</f>
        <v>2.5395833333333334E-3</v>
      </c>
    </row>
    <row r="199" spans="1:3" x14ac:dyDescent="0.3">
      <c r="A199" s="28" t="str">
        <f>PandemicPentathlon!D14</f>
        <v>Adam</v>
      </c>
      <c r="B199" t="str">
        <f>Table1[[#Headers],[Total]]</f>
        <v>Total</v>
      </c>
      <c r="C199" s="28">
        <f>PandemicPentathlon!J14</f>
        <v>2.4336805555555557E-3</v>
      </c>
    </row>
    <row r="200" spans="1:3" x14ac:dyDescent="0.3">
      <c r="A200" s="28" t="str">
        <f>PandemicPentathlon!D15</f>
        <v>Muratori</v>
      </c>
      <c r="B200" t="str">
        <f>Table1[[#Headers],[Total]]</f>
        <v>Total</v>
      </c>
      <c r="C200" s="28">
        <f>PandemicPentathlon!J15</f>
        <v>3.6505787037037036E-3</v>
      </c>
    </row>
    <row r="201" spans="1:3" x14ac:dyDescent="0.3">
      <c r="A201" s="28" t="str">
        <f>PandemicPentathlon!D16</f>
        <v>Ionna</v>
      </c>
      <c r="B201" t="str">
        <f>Table1[[#Headers],[Total]]</f>
        <v>Total</v>
      </c>
      <c r="C201" s="28">
        <f>PandemicPentathlon!J16</f>
        <v>2.567939814814815E-3</v>
      </c>
    </row>
    <row r="202" spans="1:3" x14ac:dyDescent="0.3">
      <c r="A202" s="28" t="str">
        <f>PandemicPentathlon!D17</f>
        <v>Caroline</v>
      </c>
      <c r="B202" t="str">
        <f>Table1[[#Headers],[Total]]</f>
        <v>Total</v>
      </c>
      <c r="C202" s="28">
        <f>PandemicPentathlon!J17</f>
        <v>2.6447916666666668E-3</v>
      </c>
    </row>
    <row r="203" spans="1:3" x14ac:dyDescent="0.3">
      <c r="A203" s="28" t="str">
        <f>PandemicPentathlon!D18</f>
        <v>Tess</v>
      </c>
      <c r="B203" t="str">
        <f>Table1[[#Headers],[Total]]</f>
        <v>Total</v>
      </c>
      <c r="C203" s="28">
        <f>PandemicPentathlon!J18</f>
        <v>2.7706018518518522E-3</v>
      </c>
    </row>
    <row r="204" spans="1:3" x14ac:dyDescent="0.3">
      <c r="A204" s="28" t="str">
        <f>PandemicPentathlon!D19</f>
        <v>Jacob</v>
      </c>
      <c r="B204" t="str">
        <f>Table1[[#Headers],[Total]]</f>
        <v>Total</v>
      </c>
      <c r="C204" s="28">
        <f>PandemicPentathlon!J19</f>
        <v>2.5740740740740741E-3</v>
      </c>
    </row>
    <row r="205" spans="1:3" x14ac:dyDescent="0.3">
      <c r="A205" s="28" t="str">
        <f>PandemicPentathlon!D20</f>
        <v>Emily C</v>
      </c>
      <c r="B205" t="str">
        <f>Table1[[#Headers],[Total]]</f>
        <v>Total</v>
      </c>
      <c r="C205" s="28">
        <f>PandemicPentathlon!J20</f>
        <v>2.6510416666666666E-3</v>
      </c>
    </row>
    <row r="206" spans="1:3" x14ac:dyDescent="0.3">
      <c r="A206" s="28" t="str">
        <f>PandemicPentathlon!D21</f>
        <v>Emily D</v>
      </c>
      <c r="B206" t="str">
        <f>Table1[[#Headers],[Total]]</f>
        <v>Total</v>
      </c>
      <c r="C206" s="28">
        <f>PandemicPentathlon!J21</f>
        <v>2.7469907407407408E-3</v>
      </c>
    </row>
    <row r="207" spans="1:3" x14ac:dyDescent="0.3">
      <c r="A207" s="28" t="str">
        <f>PandemicPentathlon!D22</f>
        <v>Maggie</v>
      </c>
      <c r="B207" t="str">
        <f>Table1[[#Headers],[Total]]</f>
        <v>Total</v>
      </c>
      <c r="C207" s="28">
        <f>PandemicPentathlon!J22</f>
        <v>2.6960648148148148E-3</v>
      </c>
    </row>
    <row r="208" spans="1:3" x14ac:dyDescent="0.3">
      <c r="A208" s="28" t="str">
        <f>PandemicPentathlon!D23</f>
        <v>Ali</v>
      </c>
      <c r="B208" t="str">
        <f>Table1[[#Headers],[Total]]</f>
        <v>Total</v>
      </c>
      <c r="C208" s="28">
        <f>PandemicPentathlon!J23</f>
        <v>2.7790509259259261E-3</v>
      </c>
    </row>
    <row r="209" spans="1:3" x14ac:dyDescent="0.3">
      <c r="A209" s="28" t="str">
        <f>PandemicPentathlon!D24</f>
        <v>Aidan</v>
      </c>
      <c r="B209" t="str">
        <f>Table1[[#Headers],[Total]]</f>
        <v>Total</v>
      </c>
      <c r="C209" s="28">
        <f>PandemicPentathlon!J24</f>
        <v>2.7233796296296298E-3</v>
      </c>
    </row>
    <row r="210" spans="1:3" x14ac:dyDescent="0.3">
      <c r="A210" s="28" t="str">
        <f>PandemicPentathlon!D25</f>
        <v>Katherine</v>
      </c>
      <c r="B210" t="str">
        <f>Table1[[#Headers],[Total]]</f>
        <v>Total</v>
      </c>
      <c r="C210" s="28">
        <f>PandemicPentathlon!J25</f>
        <v>2.6376157407407407E-3</v>
      </c>
    </row>
    <row r="211" spans="1:3" x14ac:dyDescent="0.3">
      <c r="A211" s="28" t="str">
        <f>PandemicPentathlon!D26</f>
        <v>Brennan</v>
      </c>
      <c r="B211" t="str">
        <f>Table1[[#Headers],[Total]]</f>
        <v>Total</v>
      </c>
      <c r="C211" s="28">
        <f>PandemicPentathlon!J26</f>
        <v>2.9421296296296296E-3</v>
      </c>
    </row>
    <row r="212" spans="1:3" x14ac:dyDescent="0.3">
      <c r="A212" s="28" t="str">
        <f>PandemicPentathlon!D27</f>
        <v>Lillian</v>
      </c>
      <c r="B212" t="str">
        <f>Table1[[#Headers],[Total]]</f>
        <v>Total</v>
      </c>
      <c r="C212" s="28">
        <f>PandemicPentathlon!J27</f>
        <v>2.8748842592592593E-3</v>
      </c>
    </row>
    <row r="213" spans="1:3" x14ac:dyDescent="0.3">
      <c r="A213" s="28" t="str">
        <f>PandemicPentathlon!D28</f>
        <v>Lukas</v>
      </c>
      <c r="B213" t="str">
        <f>Table1[[#Headers],[Total]]</f>
        <v>Total</v>
      </c>
      <c r="C213" s="28">
        <f>PandemicPentathlon!J28</f>
        <v>2.5357638888888886E-3</v>
      </c>
    </row>
    <row r="214" spans="1:3" x14ac:dyDescent="0.3">
      <c r="A214" s="28" t="str">
        <f>PandemicPentathlon!D29</f>
        <v>Nathan</v>
      </c>
      <c r="B214" t="str">
        <f>Table1[[#Headers],[Total]]</f>
        <v>Total</v>
      </c>
      <c r="C214" s="28">
        <f>PandemicPentathlon!J29</f>
        <v>2.6744212962962963E-3</v>
      </c>
    </row>
    <row r="215" spans="1:3" x14ac:dyDescent="0.3">
      <c r="A215" s="28" t="str">
        <f>PandemicPentathlon!D30</f>
        <v>Vanessa</v>
      </c>
      <c r="B215" t="str">
        <f>Table1[[#Headers],[Total]]</f>
        <v>Total</v>
      </c>
      <c r="C215" s="28">
        <f>PandemicPentathlon!J30</f>
        <v>2.7245370370370366E-3</v>
      </c>
    </row>
    <row r="216" spans="1:3" x14ac:dyDescent="0.3">
      <c r="A216" s="28" t="str">
        <f>PandemicPentathlon!D31</f>
        <v>Hunter</v>
      </c>
      <c r="B216" t="str">
        <f>Table1[[#Headers],[Total]]</f>
        <v>Total</v>
      </c>
      <c r="C216" s="28">
        <f>PandemicPentathlon!J31</f>
        <v>2.9855324074074072E-3</v>
      </c>
    </row>
    <row r="217" spans="1:3" x14ac:dyDescent="0.3">
      <c r="A217" s="28" t="str">
        <f>PandemicPentathlon!D32</f>
        <v>Maddie</v>
      </c>
      <c r="B217" t="str">
        <f>Table1[[#Headers],[Total]]</f>
        <v>Total</v>
      </c>
      <c r="C217" s="28">
        <f>PandemicPentathlon!J32</f>
        <v>2.7280092592592594E-3</v>
      </c>
    </row>
    <row r="218" spans="1:3" x14ac:dyDescent="0.3">
      <c r="A218" s="28" t="str">
        <f>PandemicPentathlon!D33</f>
        <v>Reese</v>
      </c>
      <c r="B218" t="str">
        <f>Table1[[#Headers],[Total]]</f>
        <v>Total</v>
      </c>
      <c r="C218" s="28">
        <f>PandemicPentathlon!J33</f>
        <v>2.765277777777778E-3</v>
      </c>
    </row>
    <row r="219" spans="1:3" x14ac:dyDescent="0.3">
      <c r="A219" s="28" t="str">
        <f>PandemicPentathlon!D34</f>
        <v>Andrew</v>
      </c>
      <c r="B219" t="str">
        <f>Table1[[#Headers],[Total]]</f>
        <v>Total</v>
      </c>
      <c r="C219" s="28">
        <f>PandemicPentathlon!J34</f>
        <v>3.0957175925925926E-3</v>
      </c>
    </row>
    <row r="220" spans="1:3" x14ac:dyDescent="0.3">
      <c r="A220" s="28" t="str">
        <f>PandemicPentathlon!D35</f>
        <v>Fenya</v>
      </c>
      <c r="B220" t="str">
        <f>Table1[[#Headers],[Total]]</f>
        <v>Total</v>
      </c>
      <c r="C220" s="28">
        <f>PandemicPentathlon!J35</f>
        <v>2.9246527777777778E-3</v>
      </c>
    </row>
    <row r="221" spans="1:3" x14ac:dyDescent="0.3">
      <c r="A221" s="28" t="str">
        <f>PandemicPentathlon!D36</f>
        <v>Kyle</v>
      </c>
      <c r="B221" t="str">
        <f>Table1[[#Headers],[Total]]</f>
        <v>Total</v>
      </c>
      <c r="C221" s="28">
        <f>PandemicPentathlon!J36</f>
        <v>2.6744212962962963E-3</v>
      </c>
    </row>
    <row r="222" spans="1:3" x14ac:dyDescent="0.3">
      <c r="A222" s="28" t="str">
        <f>PandemicPentathlon!D37</f>
        <v>Tommy</v>
      </c>
      <c r="B222" t="str">
        <f>Table1[[#Headers],[Total]]</f>
        <v>Total</v>
      </c>
      <c r="C222" s="28">
        <f>PandemicPentathlon!J37</f>
        <v>3.4377314814814817E-3</v>
      </c>
    </row>
    <row r="223" spans="1:3" x14ac:dyDescent="0.3">
      <c r="A223" s="28" t="str">
        <f>PandemicPentathlon!D38</f>
        <v>Elisse</v>
      </c>
      <c r="B223" t="str">
        <f>Table1[[#Headers],[Total]]</f>
        <v>Total</v>
      </c>
      <c r="C223" s="28">
        <f>PandemicPentathlon!J38</f>
        <v>3.3812500000000006E-3</v>
      </c>
    </row>
    <row r="224" spans="1:3" x14ac:dyDescent="0.3">
      <c r="A224" s="28"/>
      <c r="C224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H12" sqref="H12"/>
    </sheetView>
  </sheetViews>
  <sheetFormatPr defaultRowHeight="21.6" x14ac:dyDescent="0.4"/>
  <cols>
    <col min="1" max="1" width="8.21875" style="6" bestFit="1" customWidth="1"/>
    <col min="2" max="2" width="14.5546875" style="2" bestFit="1" customWidth="1"/>
    <col min="3" max="3" width="10.44140625" style="2" bestFit="1" customWidth="1"/>
    <col min="4" max="4" width="11.6640625" style="2" bestFit="1" customWidth="1"/>
    <col min="5" max="5" width="13.77734375" style="2" bestFit="1" customWidth="1"/>
    <col min="6" max="6" width="11.109375" style="2" bestFit="1" customWidth="1"/>
    <col min="7" max="7" width="10.88671875" style="2" bestFit="1" customWidth="1"/>
    <col min="8" max="8" width="13.5546875" style="2" customWidth="1"/>
    <col min="9" max="16384" width="8.88671875" style="2"/>
  </cols>
  <sheetData>
    <row r="1" spans="1:8" x14ac:dyDescent="0.4">
      <c r="A1" s="1" t="s">
        <v>41</v>
      </c>
      <c r="B1" s="1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" t="s">
        <v>6</v>
      </c>
    </row>
    <row r="2" spans="1:8" x14ac:dyDescent="0.4">
      <c r="A2" s="3">
        <f t="shared" ref="A2:A22" si="0">_xlfn.RANK.AVG(H2,$H$2:$H$22, 1)</f>
        <v>1</v>
      </c>
      <c r="B2" s="5" t="s">
        <v>23</v>
      </c>
      <c r="C2" s="7">
        <v>3.2870370370370367E-4</v>
      </c>
      <c r="D2" s="7">
        <v>3.3518518518518516E-4</v>
      </c>
      <c r="E2" s="7">
        <v>4.3136574074074079E-4</v>
      </c>
      <c r="F2" s="7">
        <v>3.1111111111111113E-4</v>
      </c>
      <c r="G2" s="9">
        <v>7.6562499999999992E-4</v>
      </c>
      <c r="H2" s="5">
        <f t="shared" ref="H2:H22" si="1">SUM(C2:G2)</f>
        <v>2.1719907407407408E-3</v>
      </c>
    </row>
    <row r="3" spans="1:8" x14ac:dyDescent="0.4">
      <c r="A3" s="3">
        <f t="shared" si="0"/>
        <v>2</v>
      </c>
      <c r="B3" s="4" t="s">
        <v>24</v>
      </c>
      <c r="C3" s="7">
        <v>3.4537037037037039E-4</v>
      </c>
      <c r="D3" s="7">
        <v>3.7060185185185194E-4</v>
      </c>
      <c r="E3" s="7">
        <v>4.4641203703703705E-4</v>
      </c>
      <c r="F3" s="7">
        <v>3.1689814814814813E-4</v>
      </c>
      <c r="G3" s="9">
        <v>8.0532407407407408E-4</v>
      </c>
      <c r="H3" s="5">
        <f t="shared" si="1"/>
        <v>2.2846064814814816E-3</v>
      </c>
    </row>
    <row r="4" spans="1:8" x14ac:dyDescent="0.4">
      <c r="A4" s="3">
        <f t="shared" si="0"/>
        <v>3</v>
      </c>
      <c r="B4" s="4" t="s">
        <v>22</v>
      </c>
      <c r="C4" s="7">
        <v>3.6168981481481485E-4</v>
      </c>
      <c r="D4" s="7">
        <v>3.8773148148148152E-4</v>
      </c>
      <c r="E4" s="7">
        <v>4.5138888888888892E-4</v>
      </c>
      <c r="F4" s="7">
        <v>3.1944444444444446E-4</v>
      </c>
      <c r="G4" s="9">
        <v>7.9710648148148143E-4</v>
      </c>
      <c r="H4" s="5">
        <f t="shared" si="1"/>
        <v>2.3173611111111112E-3</v>
      </c>
    </row>
    <row r="5" spans="1:8" x14ac:dyDescent="0.4">
      <c r="A5" s="3">
        <f t="shared" si="0"/>
        <v>4</v>
      </c>
      <c r="B5" s="5" t="s">
        <v>26</v>
      </c>
      <c r="C5" s="7">
        <v>3.8541666666666667E-4</v>
      </c>
      <c r="D5" s="7">
        <v>3.9351851851851852E-4</v>
      </c>
      <c r="E5" s="7">
        <v>4.27662037037037E-4</v>
      </c>
      <c r="F5" s="7">
        <v>3.3495370370370368E-4</v>
      </c>
      <c r="G5" s="9">
        <v>8.2256944444444435E-4</v>
      </c>
      <c r="H5" s="5">
        <f t="shared" si="1"/>
        <v>2.3641203703703702E-3</v>
      </c>
    </row>
    <row r="6" spans="1:8" x14ac:dyDescent="0.4">
      <c r="A6" s="3">
        <f t="shared" si="0"/>
        <v>5</v>
      </c>
      <c r="B6" s="5" t="s">
        <v>25</v>
      </c>
      <c r="C6" s="7">
        <v>3.7291666666666674E-4</v>
      </c>
      <c r="D6" s="7">
        <v>4.060185185185185E-4</v>
      </c>
      <c r="E6" s="7">
        <v>4.6284722222222219E-4</v>
      </c>
      <c r="F6" s="7">
        <v>3.3136574074074074E-4</v>
      </c>
      <c r="G6" s="9">
        <v>8.348379629629629E-4</v>
      </c>
      <c r="H6" s="5">
        <f t="shared" si="1"/>
        <v>2.4079861111111112E-3</v>
      </c>
    </row>
    <row r="7" spans="1:8" x14ac:dyDescent="0.4">
      <c r="A7" s="3">
        <f t="shared" si="0"/>
        <v>6</v>
      </c>
      <c r="B7" s="4" t="s">
        <v>17</v>
      </c>
      <c r="C7" s="7">
        <v>3.8113425925925923E-4</v>
      </c>
      <c r="D7" s="7">
        <v>4.0023148148148145E-4</v>
      </c>
      <c r="E7" s="7">
        <v>4.5150462962962961E-4</v>
      </c>
      <c r="F7" s="7">
        <v>3.1620370370370369E-4</v>
      </c>
      <c r="G7" s="9">
        <v>8.7835648148148137E-4</v>
      </c>
      <c r="H7" s="5">
        <f t="shared" si="1"/>
        <v>2.4274305555555555E-3</v>
      </c>
    </row>
    <row r="8" spans="1:8" x14ac:dyDescent="0.4">
      <c r="A8" s="3">
        <f t="shared" si="0"/>
        <v>7</v>
      </c>
      <c r="B8" s="4" t="s">
        <v>16</v>
      </c>
      <c r="C8" s="7">
        <v>3.814814814814815E-4</v>
      </c>
      <c r="D8" s="7">
        <v>4.1817129629629631E-4</v>
      </c>
      <c r="E8" s="7">
        <v>4.3275462962962967E-4</v>
      </c>
      <c r="F8" s="7">
        <v>3.6493055555555557E-4</v>
      </c>
      <c r="G8" s="9">
        <v>8.3634259259259252E-4</v>
      </c>
      <c r="H8" s="5">
        <f t="shared" si="1"/>
        <v>2.4336805555555557E-3</v>
      </c>
    </row>
    <row r="9" spans="1:8" x14ac:dyDescent="0.4">
      <c r="A9" s="3">
        <f t="shared" si="0"/>
        <v>8</v>
      </c>
      <c r="B9" s="4" t="s">
        <v>19</v>
      </c>
      <c r="C9" s="7">
        <v>3.8657407407407407E-4</v>
      </c>
      <c r="D9" s="7">
        <v>3.8854166666666665E-4</v>
      </c>
      <c r="E9" s="7">
        <v>4.5104166666666665E-4</v>
      </c>
      <c r="F9" s="7">
        <v>3.4606481481481484E-4</v>
      </c>
      <c r="G9" s="9">
        <v>8.6620370370370378E-4</v>
      </c>
      <c r="H9" s="5">
        <f t="shared" si="1"/>
        <v>2.4384259259259259E-3</v>
      </c>
    </row>
    <row r="10" spans="1:8" x14ac:dyDescent="0.4">
      <c r="A10" s="3">
        <f t="shared" si="0"/>
        <v>9</v>
      </c>
      <c r="B10" s="4" t="s">
        <v>18</v>
      </c>
      <c r="C10" s="7">
        <v>3.6111111111111109E-4</v>
      </c>
      <c r="D10" s="7">
        <v>4.0011574074074076E-4</v>
      </c>
      <c r="E10" s="7">
        <v>4.3425925925925929E-4</v>
      </c>
      <c r="F10" s="7">
        <v>3.5173611111111121E-4</v>
      </c>
      <c r="G10" s="9">
        <v>8.9432870370370371E-4</v>
      </c>
      <c r="H10" s="5">
        <f t="shared" si="1"/>
        <v>2.441550925925926E-3</v>
      </c>
    </row>
    <row r="11" spans="1:8" x14ac:dyDescent="0.4">
      <c r="A11" s="3">
        <f t="shared" si="0"/>
        <v>10</v>
      </c>
      <c r="B11" s="4" t="s">
        <v>10</v>
      </c>
      <c r="C11" s="7">
        <v>3.7800925925925919E-4</v>
      </c>
      <c r="D11" s="7">
        <v>3.8946759259259257E-4</v>
      </c>
      <c r="E11" s="7">
        <v>4.9224537037037043E-4</v>
      </c>
      <c r="F11" s="7">
        <v>3.5312500000000009E-4</v>
      </c>
      <c r="G11" s="9">
        <v>8.8865740740740745E-4</v>
      </c>
      <c r="H11" s="5">
        <f t="shared" si="1"/>
        <v>2.5015046296296296E-3</v>
      </c>
    </row>
    <row r="12" spans="1:8" x14ac:dyDescent="0.4">
      <c r="A12" s="3">
        <f t="shared" si="0"/>
        <v>11</v>
      </c>
      <c r="B12" s="4" t="s">
        <v>12</v>
      </c>
      <c r="C12" s="7">
        <v>3.791666666666666E-4</v>
      </c>
      <c r="D12" s="7">
        <v>4.604166666666667E-4</v>
      </c>
      <c r="E12" s="7">
        <v>4.5960648148148147E-4</v>
      </c>
      <c r="F12" s="7">
        <v>3.5613425925925933E-4</v>
      </c>
      <c r="G12" s="9">
        <v>8.804398148148148E-4</v>
      </c>
      <c r="H12" s="5">
        <f t="shared" si="1"/>
        <v>2.5357638888888886E-3</v>
      </c>
    </row>
    <row r="13" spans="1:8" x14ac:dyDescent="0.4">
      <c r="A13" s="3">
        <f t="shared" si="0"/>
        <v>12</v>
      </c>
      <c r="B13" s="4" t="s">
        <v>8</v>
      </c>
      <c r="C13" s="7">
        <v>4.2824074074074075E-4</v>
      </c>
      <c r="D13" s="7">
        <v>4.2511574074074072E-4</v>
      </c>
      <c r="E13" s="7">
        <v>4.6296296296296293E-4</v>
      </c>
      <c r="F13" s="7">
        <v>3.4745370370370372E-4</v>
      </c>
      <c r="G13" s="9">
        <v>9.0416666666666673E-4</v>
      </c>
      <c r="H13" s="5">
        <f t="shared" si="1"/>
        <v>2.567939814814815E-3</v>
      </c>
    </row>
    <row r="14" spans="1:8" x14ac:dyDescent="0.4">
      <c r="A14" s="3">
        <f t="shared" si="0"/>
        <v>13</v>
      </c>
      <c r="B14" s="4" t="s">
        <v>13</v>
      </c>
      <c r="C14" s="7">
        <v>3.880787037037038E-4</v>
      </c>
      <c r="D14" s="7">
        <v>4.3495370370370367E-4</v>
      </c>
      <c r="E14" s="7">
        <v>4.9444444444444438E-4</v>
      </c>
      <c r="F14" s="7">
        <v>3.4502314814814812E-4</v>
      </c>
      <c r="G14" s="9">
        <v>9.1157407407407409E-4</v>
      </c>
      <c r="H14" s="5">
        <f t="shared" si="1"/>
        <v>2.5740740740740741E-3</v>
      </c>
    </row>
    <row r="15" spans="1:8" x14ac:dyDescent="0.4">
      <c r="A15" s="3">
        <f t="shared" si="0"/>
        <v>14</v>
      </c>
      <c r="B15" s="4" t="s">
        <v>20</v>
      </c>
      <c r="C15" s="7">
        <v>3.7650462962962963E-4</v>
      </c>
      <c r="D15" s="7">
        <v>4.0046296296296293E-4</v>
      </c>
      <c r="E15" s="7">
        <v>5.807870370370371E-4</v>
      </c>
      <c r="F15" s="7">
        <v>3.6111111111111109E-4</v>
      </c>
      <c r="G15" s="9">
        <v>9.2268518518518524E-4</v>
      </c>
      <c r="H15" s="5">
        <f t="shared" si="1"/>
        <v>2.6415509259259261E-3</v>
      </c>
    </row>
    <row r="16" spans="1:8" x14ac:dyDescent="0.4">
      <c r="A16" s="3">
        <f t="shared" si="0"/>
        <v>15</v>
      </c>
      <c r="B16" s="4" t="s">
        <v>15</v>
      </c>
      <c r="C16" s="7">
        <v>4.025462962962963E-4</v>
      </c>
      <c r="D16" s="7">
        <v>4.3587962962962959E-4</v>
      </c>
      <c r="E16" s="7">
        <v>5.1435185185185178E-4</v>
      </c>
      <c r="F16" s="7">
        <v>3.7361111111111118E-4</v>
      </c>
      <c r="G16" s="9">
        <v>9.2465277777777782E-4</v>
      </c>
      <c r="H16" s="5">
        <f t="shared" si="1"/>
        <v>2.6510416666666666E-3</v>
      </c>
    </row>
    <row r="17" spans="1:8" x14ac:dyDescent="0.4">
      <c r="A17" s="3">
        <f t="shared" si="0"/>
        <v>16</v>
      </c>
      <c r="B17" s="4" t="s">
        <v>21</v>
      </c>
      <c r="C17" s="7">
        <v>4.1932870370370371E-4</v>
      </c>
      <c r="D17" s="7">
        <v>4.9363425925925931E-4</v>
      </c>
      <c r="E17" s="7">
        <v>4.9965277777777779E-4</v>
      </c>
      <c r="F17" s="7">
        <v>3.4212962962962957E-4</v>
      </c>
      <c r="G17" s="9">
        <v>9.1967592592592589E-4</v>
      </c>
      <c r="H17" s="5">
        <f t="shared" si="1"/>
        <v>2.6744212962962963E-3</v>
      </c>
    </row>
    <row r="18" spans="1:8" x14ac:dyDescent="0.4">
      <c r="A18" s="3">
        <f t="shared" si="0"/>
        <v>17</v>
      </c>
      <c r="B18" s="4" t="s">
        <v>7</v>
      </c>
      <c r="C18" s="7">
        <v>4.1666666666666669E-4</v>
      </c>
      <c r="D18" s="7">
        <v>4.4016203703703708E-4</v>
      </c>
      <c r="E18" s="7">
        <v>5.2627314814814822E-4</v>
      </c>
      <c r="F18" s="7">
        <v>3.6319444444444447E-4</v>
      </c>
      <c r="G18" s="9">
        <v>9.4976851851851852E-4</v>
      </c>
      <c r="H18" s="5">
        <f t="shared" si="1"/>
        <v>2.6960648148148148E-3</v>
      </c>
    </row>
    <row r="19" spans="1:8" x14ac:dyDescent="0.4">
      <c r="A19" s="3">
        <f t="shared" si="0"/>
        <v>18</v>
      </c>
      <c r="B19" s="4" t="s">
        <v>14</v>
      </c>
      <c r="C19" s="7">
        <v>4.2893518518518519E-4</v>
      </c>
      <c r="D19" s="7">
        <v>4.4699074074074069E-4</v>
      </c>
      <c r="E19" s="7">
        <v>5.2013888888888889E-4</v>
      </c>
      <c r="F19" s="7">
        <v>3.756944444444445E-4</v>
      </c>
      <c r="G19" s="9">
        <v>9.5162037037037047E-4</v>
      </c>
      <c r="H19" s="5">
        <f t="shared" si="1"/>
        <v>2.7233796296296298E-3</v>
      </c>
    </row>
    <row r="20" spans="1:8" x14ac:dyDescent="0.4">
      <c r="A20" s="3">
        <f t="shared" si="0"/>
        <v>19</v>
      </c>
      <c r="B20" s="4" t="s">
        <v>9</v>
      </c>
      <c r="C20" s="7">
        <v>4.3981481481481481E-4</v>
      </c>
      <c r="D20" s="7">
        <v>4.6527777777777778E-4</v>
      </c>
      <c r="E20" s="7">
        <v>4.8240740740740736E-4</v>
      </c>
      <c r="F20" s="7">
        <v>3.8923611111111109E-4</v>
      </c>
      <c r="G20" s="9">
        <v>9.4780092592592583E-4</v>
      </c>
      <c r="H20" s="5">
        <f t="shared" si="1"/>
        <v>2.7245370370370366E-3</v>
      </c>
    </row>
    <row r="21" spans="1:8" x14ac:dyDescent="0.4">
      <c r="A21" s="3">
        <f t="shared" si="0"/>
        <v>20</v>
      </c>
      <c r="B21" s="4" t="s">
        <v>11</v>
      </c>
      <c r="C21" s="7">
        <v>4.2604166666666675E-4</v>
      </c>
      <c r="D21" s="7">
        <v>4.6909722222222226E-4</v>
      </c>
      <c r="E21" s="7">
        <v>5.1168981481481475E-4</v>
      </c>
      <c r="F21" s="7">
        <v>3.8726851851851851E-4</v>
      </c>
      <c r="G21" s="9">
        <v>9.3391203703703702E-4</v>
      </c>
      <c r="H21" s="5">
        <f t="shared" si="1"/>
        <v>2.7280092592592594E-3</v>
      </c>
    </row>
    <row r="22" spans="1:8" x14ac:dyDescent="0.4">
      <c r="A22" s="3">
        <f t="shared" si="0"/>
        <v>21</v>
      </c>
      <c r="B22" s="5" t="s">
        <v>42</v>
      </c>
      <c r="C22" s="7">
        <v>3.8541666666666667E-4</v>
      </c>
      <c r="D22" s="7">
        <v>4.2048611111111106E-4</v>
      </c>
      <c r="E22" s="7">
        <v>4.5578703703703704E-4</v>
      </c>
      <c r="F22" s="7">
        <v>3.0555555555555555E-4</v>
      </c>
      <c r="G22" s="10">
        <v>2.0833333333333333E-3</v>
      </c>
      <c r="H22" s="5">
        <f t="shared" si="1"/>
        <v>3.6505787037037036E-3</v>
      </c>
    </row>
  </sheetData>
  <sortState ref="A2:H25">
    <sortCondition ref="A1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0" zoomScaleNormal="80" workbookViewId="0">
      <selection sqref="A1:H17"/>
    </sheetView>
  </sheetViews>
  <sheetFormatPr defaultRowHeight="28.2" x14ac:dyDescent="0.5"/>
  <cols>
    <col min="1" max="1" width="12.5546875" style="12" customWidth="1"/>
    <col min="2" max="2" width="17.109375" style="12" bestFit="1" customWidth="1"/>
    <col min="3" max="3" width="11.5546875" style="12" bestFit="1" customWidth="1"/>
    <col min="4" max="4" width="14.5546875" style="12" bestFit="1" customWidth="1"/>
    <col min="5" max="5" width="17.109375" style="12" bestFit="1" customWidth="1"/>
    <col min="6" max="6" width="13.77734375" style="12" bestFit="1" customWidth="1"/>
    <col min="7" max="7" width="13.44140625" style="12" bestFit="1" customWidth="1"/>
    <col min="8" max="8" width="13" style="12" bestFit="1" customWidth="1"/>
    <col min="9" max="16384" width="8.88671875" style="12"/>
  </cols>
  <sheetData>
    <row r="1" spans="1:8" x14ac:dyDescent="0.5">
      <c r="A1" s="11" t="s">
        <v>41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x14ac:dyDescent="0.5">
      <c r="A2" s="13">
        <f t="shared" ref="A2:A17" si="0">_xlfn.RANK.AVG(H2,$H$2:$H$17, 1)</f>
        <v>1</v>
      </c>
      <c r="B2" s="14" t="s">
        <v>37</v>
      </c>
      <c r="C2" s="15">
        <v>3.8298611111111123E-4</v>
      </c>
      <c r="D2" s="15">
        <v>4.0590277777777782E-4</v>
      </c>
      <c r="E2" s="15">
        <v>4.7650462962962967E-4</v>
      </c>
      <c r="F2" s="15">
        <v>3.4803240740740736E-4</v>
      </c>
      <c r="G2" s="19">
        <v>9.0277777777777784E-4</v>
      </c>
      <c r="H2" s="16">
        <f t="shared" ref="H2:H17" si="1">SUM(C2:G2)</f>
        <v>2.5162037037037041E-3</v>
      </c>
    </row>
    <row r="3" spans="1:8" x14ac:dyDescent="0.5">
      <c r="A3" s="13">
        <f t="shared" si="0"/>
        <v>2</v>
      </c>
      <c r="B3" s="14" t="s">
        <v>38</v>
      </c>
      <c r="C3" s="15">
        <v>4.0173611111111112E-4</v>
      </c>
      <c r="D3" s="15">
        <v>4.1458333333333326E-4</v>
      </c>
      <c r="E3" s="15">
        <v>4.9687500000000003E-4</v>
      </c>
      <c r="F3" s="15">
        <v>3.5162037037037036E-4</v>
      </c>
      <c r="G3" s="19">
        <v>8.7476851851851854E-4</v>
      </c>
      <c r="H3" s="16">
        <f t="shared" si="1"/>
        <v>2.5395833333333334E-3</v>
      </c>
    </row>
    <row r="4" spans="1:8" x14ac:dyDescent="0.5">
      <c r="A4" s="13">
        <f t="shared" si="0"/>
        <v>3</v>
      </c>
      <c r="B4" s="14" t="s">
        <v>39</v>
      </c>
      <c r="C4" s="15">
        <v>4.1377314814814814E-4</v>
      </c>
      <c r="D4" s="15">
        <v>4.5081018518518517E-4</v>
      </c>
      <c r="E4" s="15">
        <v>4.7916666666666664E-4</v>
      </c>
      <c r="F4" s="15">
        <v>3.7256944444444441E-4</v>
      </c>
      <c r="G4" s="19">
        <v>9.2129629629629636E-4</v>
      </c>
      <c r="H4" s="16">
        <f t="shared" si="1"/>
        <v>2.6376157407407407E-3</v>
      </c>
    </row>
    <row r="5" spans="1:8" x14ac:dyDescent="0.5">
      <c r="A5" s="13">
        <f t="shared" si="0"/>
        <v>4</v>
      </c>
      <c r="B5" s="14" t="s">
        <v>40</v>
      </c>
      <c r="C5" s="15">
        <v>4.1041666666666662E-4</v>
      </c>
      <c r="D5" s="15">
        <v>4.265046296296296E-4</v>
      </c>
      <c r="E5" s="15">
        <v>4.6990740740740738E-4</v>
      </c>
      <c r="F5" s="15">
        <v>4.0092592592592594E-4</v>
      </c>
      <c r="G5" s="19">
        <v>9.3703703703703701E-4</v>
      </c>
      <c r="H5" s="16">
        <f t="shared" si="1"/>
        <v>2.6447916666666668E-3</v>
      </c>
    </row>
    <row r="6" spans="1:8" x14ac:dyDescent="0.5">
      <c r="A6" s="13">
        <f t="shared" si="0"/>
        <v>5</v>
      </c>
      <c r="B6" s="14" t="s">
        <v>36</v>
      </c>
      <c r="C6" s="15">
        <v>4.3113425925925931E-4</v>
      </c>
      <c r="D6" s="15">
        <v>4.6307870370370367E-4</v>
      </c>
      <c r="E6" s="15">
        <v>4.790509259259259E-4</v>
      </c>
      <c r="F6" s="15">
        <v>3.7499999999999995E-4</v>
      </c>
      <c r="G6" s="19">
        <v>9.2615740740740755E-4</v>
      </c>
      <c r="H6" s="16">
        <f t="shared" si="1"/>
        <v>2.6744212962962963E-3</v>
      </c>
    </row>
    <row r="7" spans="1:8" x14ac:dyDescent="0.5">
      <c r="A7" s="13">
        <f t="shared" si="0"/>
        <v>6</v>
      </c>
      <c r="B7" s="14" t="s">
        <v>15</v>
      </c>
      <c r="C7" s="15">
        <v>4.1909722222222223E-4</v>
      </c>
      <c r="D7" s="15">
        <v>4.3912037037037032E-4</v>
      </c>
      <c r="E7" s="15">
        <v>5.7638888888888887E-4</v>
      </c>
      <c r="F7" s="15">
        <v>3.6168981481481485E-4</v>
      </c>
      <c r="G7" s="19">
        <v>9.5069444444444444E-4</v>
      </c>
      <c r="H7" s="16">
        <f t="shared" si="1"/>
        <v>2.7469907407407408E-3</v>
      </c>
    </row>
    <row r="8" spans="1:8" x14ac:dyDescent="0.5">
      <c r="A8" s="13">
        <f t="shared" si="0"/>
        <v>7</v>
      </c>
      <c r="B8" s="14" t="s">
        <v>34</v>
      </c>
      <c r="C8" s="15">
        <v>4.1192129629629635E-4</v>
      </c>
      <c r="D8" s="15">
        <v>4.6909722222222226E-4</v>
      </c>
      <c r="E8" s="15">
        <v>5.1608796296296309E-4</v>
      </c>
      <c r="F8" s="15">
        <v>3.7071759259259263E-4</v>
      </c>
      <c r="G8" s="19">
        <v>9.9745370370370374E-4</v>
      </c>
      <c r="H8" s="16">
        <f t="shared" si="1"/>
        <v>2.765277777777778E-3</v>
      </c>
    </row>
    <row r="9" spans="1:8" x14ac:dyDescent="0.5">
      <c r="A9" s="13">
        <f t="shared" si="0"/>
        <v>8</v>
      </c>
      <c r="B9" s="14" t="s">
        <v>33</v>
      </c>
      <c r="C9" s="15">
        <v>4.2928240740740747E-4</v>
      </c>
      <c r="D9" s="15">
        <v>4.2777777777777779E-4</v>
      </c>
      <c r="E9" s="15">
        <v>5.5069444444444436E-4</v>
      </c>
      <c r="F9" s="15">
        <v>3.6168981481481485E-4</v>
      </c>
      <c r="G9" s="19">
        <v>1.0011574074074074E-3</v>
      </c>
      <c r="H9" s="16">
        <f t="shared" si="1"/>
        <v>2.7706018518518522E-3</v>
      </c>
    </row>
    <row r="10" spans="1:8" x14ac:dyDescent="0.5">
      <c r="A10" s="13">
        <f t="shared" si="0"/>
        <v>9</v>
      </c>
      <c r="B10" s="14" t="s">
        <v>43</v>
      </c>
      <c r="C10" s="15">
        <v>4.3252314814814808E-4</v>
      </c>
      <c r="D10" s="15">
        <v>4.4560185185185192E-4</v>
      </c>
      <c r="E10" s="15">
        <v>5.4930555555555559E-4</v>
      </c>
      <c r="F10" s="15">
        <v>3.756944444444445E-4</v>
      </c>
      <c r="G10" s="19">
        <v>9.7592592592592598E-4</v>
      </c>
      <c r="H10" s="16">
        <f t="shared" si="1"/>
        <v>2.7790509259259261E-3</v>
      </c>
    </row>
    <row r="11" spans="1:8" x14ac:dyDescent="0.5">
      <c r="A11" s="13">
        <f t="shared" si="0"/>
        <v>10</v>
      </c>
      <c r="B11" s="14" t="s">
        <v>30</v>
      </c>
      <c r="C11" s="15">
        <v>4.3182870370370375E-4</v>
      </c>
      <c r="D11" s="15">
        <v>4.5949074074074078E-4</v>
      </c>
      <c r="E11" s="15">
        <v>5.4652777777777783E-4</v>
      </c>
      <c r="F11" s="15">
        <v>3.9537037037037031E-4</v>
      </c>
      <c r="G11" s="19">
        <v>1.0416666666666667E-3</v>
      </c>
      <c r="H11" s="16">
        <f t="shared" si="1"/>
        <v>2.8748842592592593E-3</v>
      </c>
    </row>
    <row r="12" spans="1:8" x14ac:dyDescent="0.5">
      <c r="A12" s="13">
        <f t="shared" si="0"/>
        <v>11</v>
      </c>
      <c r="B12" s="14" t="s">
        <v>32</v>
      </c>
      <c r="C12" s="15">
        <v>4.4513888888888885E-4</v>
      </c>
      <c r="D12" s="15">
        <v>4.732638888888889E-4</v>
      </c>
      <c r="E12" s="15">
        <v>5.5416666666666667E-4</v>
      </c>
      <c r="F12" s="15">
        <v>4.0810185185185182E-4</v>
      </c>
      <c r="G12" s="19">
        <v>1.0439814814814815E-3</v>
      </c>
      <c r="H12" s="16">
        <f t="shared" si="1"/>
        <v>2.9246527777777778E-3</v>
      </c>
    </row>
    <row r="13" spans="1:8" x14ac:dyDescent="0.5">
      <c r="A13" s="13">
        <f t="shared" si="0"/>
        <v>12</v>
      </c>
      <c r="B13" s="14" t="s">
        <v>35</v>
      </c>
      <c r="C13" s="15">
        <v>4.7499999999999994E-4</v>
      </c>
      <c r="D13" s="15">
        <v>4.5752314814814814E-4</v>
      </c>
      <c r="E13" s="15">
        <v>6.2002314814814819E-4</v>
      </c>
      <c r="F13" s="15">
        <v>3.9537037037037031E-4</v>
      </c>
      <c r="G13" s="19">
        <v>9.9421296296296302E-4</v>
      </c>
      <c r="H13" s="16">
        <f t="shared" si="1"/>
        <v>2.9421296296296296E-3</v>
      </c>
    </row>
    <row r="14" spans="1:8" x14ac:dyDescent="0.5">
      <c r="A14" s="13">
        <f t="shared" si="0"/>
        <v>13</v>
      </c>
      <c r="B14" s="14" t="s">
        <v>29</v>
      </c>
      <c r="C14" s="15">
        <v>4.4849537037037037E-4</v>
      </c>
      <c r="D14" s="15">
        <v>4.6678240740740746E-4</v>
      </c>
      <c r="E14" s="15">
        <v>5.8842592592592594E-4</v>
      </c>
      <c r="F14" s="15">
        <v>3.9675925925925924E-4</v>
      </c>
      <c r="G14" s="19">
        <v>1.0850694444444445E-3</v>
      </c>
      <c r="H14" s="16">
        <f t="shared" si="1"/>
        <v>2.9855324074074072E-3</v>
      </c>
    </row>
    <row r="15" spans="1:8" x14ac:dyDescent="0.5">
      <c r="A15" s="13">
        <f t="shared" si="0"/>
        <v>14</v>
      </c>
      <c r="B15" s="14" t="s">
        <v>31</v>
      </c>
      <c r="C15" s="15">
        <v>4.7488425925925931E-4</v>
      </c>
      <c r="D15" s="15">
        <v>4.7025462962962966E-4</v>
      </c>
      <c r="E15" s="15">
        <v>5.9837962962962959E-4</v>
      </c>
      <c r="F15" s="15">
        <v>4.3657407407407403E-4</v>
      </c>
      <c r="G15" s="19">
        <v>1.1156250000000001E-3</v>
      </c>
      <c r="H15" s="16">
        <f t="shared" si="1"/>
        <v>3.0957175925925926E-3</v>
      </c>
    </row>
    <row r="16" spans="1:8" x14ac:dyDescent="0.5">
      <c r="A16" s="13">
        <f t="shared" si="0"/>
        <v>15</v>
      </c>
      <c r="B16" s="14" t="s">
        <v>28</v>
      </c>
      <c r="C16" s="15">
        <v>4.8715277777777776E-4</v>
      </c>
      <c r="D16" s="15">
        <v>5.2337962962962961E-4</v>
      </c>
      <c r="E16" s="19">
        <v>7.2592592592592587E-4</v>
      </c>
      <c r="F16" s="15">
        <v>4.640046296296297E-4</v>
      </c>
      <c r="G16" s="19">
        <v>1.1807870370370373E-3</v>
      </c>
      <c r="H16" s="16">
        <f t="shared" si="1"/>
        <v>3.3812500000000006E-3</v>
      </c>
    </row>
    <row r="17" spans="1:8" x14ac:dyDescent="0.5">
      <c r="A17" s="13">
        <f t="shared" si="0"/>
        <v>16</v>
      </c>
      <c r="B17" s="14" t="s">
        <v>27</v>
      </c>
      <c r="C17" s="15">
        <v>5.9027777777777778E-4</v>
      </c>
      <c r="D17" s="15">
        <v>5.1076388888888894E-4</v>
      </c>
      <c r="E17" s="15">
        <v>6.3946759259259263E-4</v>
      </c>
      <c r="F17" s="15">
        <v>4.8333333333333328E-4</v>
      </c>
      <c r="G17" s="19">
        <v>1.2138888888888889E-3</v>
      </c>
      <c r="H17" s="16">
        <f t="shared" si="1"/>
        <v>3.4377314814814817E-3</v>
      </c>
    </row>
    <row r="19" spans="1:8" x14ac:dyDescent="0.5">
      <c r="C19" s="17"/>
      <c r="D19" s="17"/>
      <c r="E19" s="17"/>
      <c r="F19" s="17"/>
      <c r="G19" s="17"/>
      <c r="H19" s="18"/>
    </row>
    <row r="20" spans="1:8" x14ac:dyDescent="0.5">
      <c r="C20" s="17"/>
      <c r="D20" s="17"/>
      <c r="E20" s="17"/>
      <c r="F20" s="17"/>
      <c r="G20" s="17"/>
      <c r="H20" s="18"/>
    </row>
    <row r="21" spans="1:8" x14ac:dyDescent="0.5">
      <c r="C21" s="17"/>
      <c r="D21" s="17"/>
      <c r="E21" s="17"/>
      <c r="F21" s="17"/>
      <c r="G21" s="17"/>
      <c r="H21" s="18"/>
    </row>
    <row r="22" spans="1:8" x14ac:dyDescent="0.5">
      <c r="C22" s="17"/>
      <c r="D22" s="17"/>
      <c r="E22" s="17"/>
      <c r="F22" s="17"/>
      <c r="G22" s="17"/>
      <c r="H22" s="18"/>
    </row>
  </sheetData>
  <sortState ref="A2:H23">
    <sortCondition ref="A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PandemicPentathlon</vt:lpstr>
      <vt:lpstr>1RowPerEvent</vt:lpstr>
      <vt:lpstr>HS</vt:lpstr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Keane, Brian</cp:lastModifiedBy>
  <cp:lastPrinted>2020-08-12T13:57:16Z</cp:lastPrinted>
  <dcterms:created xsi:type="dcterms:W3CDTF">2020-08-08T12:24:46Z</dcterms:created>
  <dcterms:modified xsi:type="dcterms:W3CDTF">2020-08-13T18:00:03Z</dcterms:modified>
</cp:coreProperties>
</file>