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13_ncr:1_{2E76F1D6-9D37-40AA-AD92-DAB67753059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023" sheetId="5" r:id="rId1"/>
    <sheet name="C024" sheetId="7" r:id="rId2"/>
    <sheet name="C030" sheetId="9" r:id="rId3"/>
    <sheet name="C025" sheetId="12" r:id="rId4"/>
    <sheet name="C026" sheetId="13" r:id="rId5"/>
    <sheet name="C029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3" l="1"/>
  <c r="K3" i="12"/>
  <c r="K3" i="14"/>
  <c r="D4" i="12"/>
  <c r="D14" i="14" l="1"/>
  <c r="D13" i="14"/>
  <c r="D12" i="14"/>
  <c r="D11" i="14"/>
  <c r="D10" i="14"/>
  <c r="D9" i="14"/>
  <c r="D8" i="14"/>
  <c r="D7" i="14"/>
  <c r="D6" i="14"/>
  <c r="D5" i="14"/>
  <c r="D4" i="14"/>
  <c r="D14" i="13"/>
  <c r="D13" i="13"/>
  <c r="D12" i="13"/>
  <c r="D11" i="13"/>
  <c r="D10" i="13"/>
  <c r="D9" i="13"/>
  <c r="D8" i="13"/>
  <c r="D7" i="13"/>
  <c r="D6" i="13"/>
  <c r="D5" i="13"/>
  <c r="D4" i="13"/>
  <c r="D14" i="12"/>
  <c r="D13" i="12"/>
  <c r="D12" i="12"/>
  <c r="D11" i="12"/>
  <c r="D10" i="12"/>
  <c r="D9" i="12"/>
  <c r="D8" i="12"/>
  <c r="D7" i="12"/>
  <c r="D6" i="12"/>
  <c r="D5" i="12"/>
  <c r="D5" i="9"/>
  <c r="D6" i="9"/>
  <c r="D7" i="9"/>
  <c r="D8" i="9"/>
  <c r="D9" i="9"/>
  <c r="D10" i="9"/>
  <c r="D11" i="9"/>
  <c r="D12" i="9"/>
  <c r="D13" i="9"/>
  <c r="D14" i="9"/>
  <c r="D4" i="9"/>
  <c r="D5" i="7"/>
  <c r="D6" i="7"/>
  <c r="D7" i="7"/>
  <c r="D8" i="7"/>
  <c r="D9" i="7"/>
  <c r="D10" i="7"/>
  <c r="D11" i="7"/>
  <c r="D12" i="7"/>
  <c r="D13" i="7"/>
  <c r="D14" i="7"/>
  <c r="D4" i="7"/>
  <c r="K3" i="5"/>
  <c r="D5" i="5"/>
  <c r="D6" i="5"/>
  <c r="D7" i="5"/>
  <c r="D8" i="5"/>
  <c r="D9" i="5"/>
  <c r="D10" i="5"/>
  <c r="D11" i="5"/>
  <c r="D12" i="5"/>
  <c r="D13" i="5"/>
  <c r="D14" i="5"/>
  <c r="D4" i="5"/>
  <c r="K3" i="9"/>
</calcChain>
</file>

<file path=xl/sharedStrings.xml><?xml version="1.0" encoding="utf-8"?>
<sst xmlns="http://schemas.openxmlformats.org/spreadsheetml/2006/main" count="98" uniqueCount="17">
  <si>
    <t>V_A</t>
  </si>
  <si>
    <t>V_B</t>
  </si>
  <si>
    <t>Volumes</t>
  </si>
  <si>
    <t>F_in</t>
  </si>
  <si>
    <t>Time (days)</t>
  </si>
  <si>
    <t>stdev Cx viable</t>
  </si>
  <si>
    <t>DW (g/L)</t>
  </si>
  <si>
    <t>Stdev DW</t>
  </si>
  <si>
    <t>Viable Cx (g/L)</t>
  </si>
  <si>
    <t>Cs_in (g/L)</t>
  </si>
  <si>
    <t>Accumulation of (viable) biomass in retentostat over time</t>
  </si>
  <si>
    <t>Glucose concentration in feed</t>
  </si>
  <si>
    <t>working volume bioreactor (L)</t>
  </si>
  <si>
    <t>mixing vessel (L)</t>
  </si>
  <si>
    <t>medium flow rate (mL/h)</t>
  </si>
  <si>
    <t>Using Measurement 1 values</t>
  </si>
  <si>
    <t>Using the average of Measurement 2, 3a and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</si>
</sst>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00"/>
  </numFmts>
  <fonts count="14" x14ac:knownFonts="1"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8" fillId="0" borderId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164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8" borderId="0"/>
    <xf numFmtId="0" fontId="13" fillId="9" borderId="0"/>
    <xf numFmtId="0" fontId="12" fillId="7" borderId="0"/>
    <xf numFmtId="0" fontId="13" fillId="10" borderId="0"/>
    <xf numFmtId="0" fontId="13" fillId="6" borderId="0"/>
    <xf numFmtId="0" fontId="13" fillId="5" borderId="0"/>
    <xf numFmtId="0" fontId="13" fillId="11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13" applyNumberFormat="1" applyFont="1" applyBorder="1" applyAlignment="1">
      <alignment horizontal="center" vertical="center"/>
    </xf>
    <xf numFmtId="2" fontId="11" fillId="0" borderId="0" xfId="13" applyNumberFormat="1" applyFont="1" applyAlignment="1">
      <alignment horizontal="center"/>
    </xf>
    <xf numFmtId="2" fontId="6" fillId="0" borderId="0" xfId="13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5" fillId="0" borderId="0" xfId="0" applyFont="1"/>
    <xf numFmtId="2" fontId="4" fillId="0" borderId="0" xfId="13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1" xfId="0" applyNumberFormat="1" applyFont="1" applyBorder="1"/>
    <xf numFmtId="165" fontId="2" fillId="0" borderId="0" xfId="33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33" applyNumberFormat="1" applyFont="1" applyFill="1" applyBorder="1" applyAlignment="1">
      <alignment horizontal="center"/>
    </xf>
  </cellXfs>
  <cellStyles count="49">
    <cellStyle name="Comma" xfId="13" builtinId="3"/>
    <cellStyle name="Comma 2" xfId="20" xr:uid="{117D2A45-CC1F-4047-B445-6E67EE53B2DD}"/>
    <cellStyle name="Comma 2 2" xfId="35" xr:uid="{2C3D6AF8-7878-43B8-8880-EF2B10693A6D}"/>
    <cellStyle name="Comma 2 2 2" xfId="48" xr:uid="{8E9F6859-8FDE-49D9-BBDB-DD7414FCCD4E}"/>
    <cellStyle name="Comma 2 3" xfId="42" xr:uid="{2CA811C0-1AAF-4915-8727-CFB35CD832A9}"/>
    <cellStyle name="Comma 3" xfId="33" xr:uid="{C56253A5-A24D-49D6-B7AB-718CC2788681}"/>
    <cellStyle name="Comma 3 2" xfId="47" xr:uid="{0BDA3604-B207-404B-A484-2460E2EE373A}"/>
    <cellStyle name="Comma 4" xfId="18" xr:uid="{27EE2D8A-6551-489A-938C-1D0CF847B3CC}"/>
    <cellStyle name="Comma 5" xfId="41" xr:uid="{7050E316-AADA-4CE3-B938-1F682E9A4CFB}"/>
    <cellStyle name="Normal" xfId="0" builtinId="0"/>
    <cellStyle name="Normal 2" xfId="5" xr:uid="{00000000-0005-0000-0000-000001000000}"/>
    <cellStyle name="Normal 2 2" xfId="7" xr:uid="{00000000-0005-0000-0000-000002000000}"/>
    <cellStyle name="Normal 2 2 2" xfId="31" xr:uid="{CD8E752F-BD70-4E83-9483-E090586F00CA}"/>
    <cellStyle name="Normal 2 2 2 2" xfId="45" xr:uid="{55B4D672-C0EE-42BF-AF0D-777DF580CCF9}"/>
    <cellStyle name="Normal 2 2 3" xfId="16" xr:uid="{F4A4189E-B43C-461C-8436-69B5194E60B1}"/>
    <cellStyle name="Normal 2 2 4" xfId="39" xr:uid="{C6D5128A-B384-4451-BF73-0AA10B8298C3}"/>
    <cellStyle name="Normal 3" xfId="8" xr:uid="{00000000-0005-0000-0000-000003000000}"/>
    <cellStyle name="Normal 4" xfId="9" xr:uid="{00000000-0005-0000-0000-000004000000}"/>
    <cellStyle name="Normal 4 2" xfId="11" xr:uid="{00000000-0005-0000-0000-000005000000}"/>
    <cellStyle name="Normal 4 3" xfId="10" xr:uid="{00000000-0005-0000-0000-000006000000}"/>
    <cellStyle name="Normal 5" xfId="3" xr:uid="{00000000-0005-0000-0000-000007000000}"/>
    <cellStyle name="Normal 5 2" xfId="29" xr:uid="{1A90DEE2-7ECB-4BC5-8399-34B86DB3F337}"/>
    <cellStyle name="Normal 5 2 2" xfId="43" xr:uid="{4C9334E5-E9EB-4D68-B442-ECC043EA1233}"/>
    <cellStyle name="Normal 5 3" xfId="14" xr:uid="{B39E733B-26DC-4AA5-A056-E4BA46D473B1}"/>
    <cellStyle name="Normal 5 4" xfId="37" xr:uid="{27B60799-CCCF-4CDE-88D8-FEA2BDEDF053}"/>
    <cellStyle name="Normal 6" xfId="2" xr:uid="{00000000-0005-0000-0000-000008000000}"/>
    <cellStyle name="Normal 6 2" xfId="32" xr:uid="{E34211A0-E4BA-4E08-AFD7-DAA7F0CEEDB7}"/>
    <cellStyle name="Normal 6 2 2" xfId="46" xr:uid="{320B8FAB-AFD0-4D9D-8D24-45C31AB2274B}"/>
    <cellStyle name="Normal 6 3" xfId="17" xr:uid="{EFF03113-F441-4E88-A827-747507B0D85A}"/>
    <cellStyle name="Normal 6 4" xfId="40" xr:uid="{419E0285-8BE5-46F1-A3BB-7EE65BEA8822}"/>
    <cellStyle name="Normal 7" xfId="12" xr:uid="{00000000-0005-0000-0000-000009000000}"/>
    <cellStyle name="Normal 7 2" xfId="34" xr:uid="{CA994F4F-587F-4355-9A4B-AEC83ACB85CF}"/>
    <cellStyle name="Normal 7 3" xfId="19" xr:uid="{E97EA3E5-C747-41E9-BD7B-8752B8B8CEBA}"/>
    <cellStyle name="Normal 8" xfId="1" xr:uid="{00000000-0005-0000-0000-00000A000000}"/>
    <cellStyle name="Percent 2" xfId="6" xr:uid="{00000000-0005-0000-0000-00000B000000}"/>
    <cellStyle name="Percent 3" xfId="4" xr:uid="{00000000-0005-0000-0000-00000C000000}"/>
    <cellStyle name="Percent 3 2" xfId="30" xr:uid="{CDC86C86-E917-43DF-808B-221FBCB5A3E2}"/>
    <cellStyle name="Percent 3 2 2" xfId="44" xr:uid="{1AFACB63-E685-4172-925B-2A13964BD62A}"/>
    <cellStyle name="Percent 3 3" xfId="15" xr:uid="{51A1A0BA-1348-479D-9B28-C5FF91C021E2}"/>
    <cellStyle name="Percent 3 4" xfId="38" xr:uid="{2310F23A-D935-4F6A-9C49-3C7C63BBB94F}"/>
    <cellStyle name="Percent 4" xfId="21" xr:uid="{E73618ED-2572-4964-8834-B2A779876F47}"/>
    <cellStyle name="Percent 4 2" xfId="36" xr:uid="{BD54F937-07B9-43A4-AF86-6EAB6A11DE35}"/>
    <cellStyle name="Tecan.At.Excel.Attenuation" xfId="22" xr:uid="{7951CE05-2CF6-42EF-B23A-433BADF578E4}"/>
    <cellStyle name="Tecan.At.Excel.AutoGain_0" xfId="23" xr:uid="{4667A532-C2EA-46C0-B3FC-F6C0489D258F}"/>
    <cellStyle name="Tecan.At.Excel.Error" xfId="24" xr:uid="{03D56C76-CF97-4904-82C9-D2A996F9B5D3}"/>
    <cellStyle name="Tecan.At.Excel.GFactorAndMeasurementBlank" xfId="25" xr:uid="{78D48FD9-B93D-45AA-A3DB-C738CA65F1E0}"/>
    <cellStyle name="Tecan.At.Excel.GFactorBlank" xfId="26" xr:uid="{364338ED-E5E1-475D-8B19-2979CC9B61DC}"/>
    <cellStyle name="Tecan.At.Excel.GFactorReference" xfId="27" xr:uid="{AAB9ACDE-6AE6-4A50-914F-795E29BCE0B0}"/>
    <cellStyle name="Tecan.At.Excel.MeasurementBlank" xfId="28" xr:uid="{509E90D1-F388-4CB8-9857-46CBFC69A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F73B-F115-4D53-8A4B-FA9DC8098189}">
  <dimension ref="B2:L33"/>
  <sheetViews>
    <sheetView workbookViewId="0">
      <selection sqref="A1:L14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1510.12/1000</f>
        <v>1.5101199999999999</v>
      </c>
      <c r="L3" t="s">
        <v>13</v>
      </c>
    </row>
    <row r="4" spans="2:12" ht="15" x14ac:dyDescent="0.25">
      <c r="B4" s="7">
        <v>0</v>
      </c>
      <c r="C4" s="5">
        <v>4.6024440000002658</v>
      </c>
      <c r="D4" s="5">
        <f>(C4/E4)*F4</f>
        <v>0</v>
      </c>
      <c r="E4" s="12">
        <v>4.7600000000002751</v>
      </c>
      <c r="F4" s="5">
        <v>0</v>
      </c>
      <c r="G4" s="7">
        <v>0</v>
      </c>
      <c r="H4" s="5">
        <v>9.8084299999999995</v>
      </c>
      <c r="J4" t="s">
        <v>1</v>
      </c>
      <c r="K4">
        <v>1.3941699999999999</v>
      </c>
      <c r="L4" t="s">
        <v>12</v>
      </c>
    </row>
    <row r="5" spans="2:12" ht="15" x14ac:dyDescent="0.25">
      <c r="B5" s="6">
        <v>0.91666666666424135</v>
      </c>
      <c r="C5" s="8">
        <v>6.7035528571428031</v>
      </c>
      <c r="D5" s="5">
        <f t="shared" ref="D5:D14" si="0">(C5/E5)*F5</f>
        <v>1.9308055736456827E-2</v>
      </c>
      <c r="E5" s="12">
        <v>7.0142857142856583</v>
      </c>
      <c r="F5" s="9">
        <v>2.0203050890924799E-2</v>
      </c>
      <c r="G5" s="6">
        <v>0.91666666666424135</v>
      </c>
      <c r="H5" s="5">
        <v>7.2222999999999997</v>
      </c>
      <c r="J5" t="s">
        <v>3</v>
      </c>
      <c r="K5" s="11">
        <v>34.28</v>
      </c>
      <c r="L5" t="s">
        <v>14</v>
      </c>
    </row>
    <row r="6" spans="2:12" ht="15" x14ac:dyDescent="0.25">
      <c r="B6" s="6">
        <v>1.8611111111094942</v>
      </c>
      <c r="C6" s="8">
        <v>7.9305839999998922</v>
      </c>
      <c r="D6" s="5">
        <f t="shared" si="0"/>
        <v>2.7090675000755873E-2</v>
      </c>
      <c r="E6" s="12">
        <v>8.2799999999998875</v>
      </c>
      <c r="F6" s="9">
        <v>2.8284271247395982E-2</v>
      </c>
      <c r="G6" s="6">
        <v>1.8611111111094942</v>
      </c>
      <c r="H6" s="5">
        <v>5.6757900000000001</v>
      </c>
    </row>
    <row r="7" spans="2:12" ht="15" x14ac:dyDescent="0.25">
      <c r="B7" s="6">
        <v>5.8819444444452529</v>
      </c>
      <c r="C7" s="8">
        <v>11.730927000000237</v>
      </c>
      <c r="D7" s="5">
        <f t="shared" si="0"/>
        <v>9.6054799369719127E-2</v>
      </c>
      <c r="E7" s="12">
        <v>12.090000000000245</v>
      </c>
      <c r="F7" s="9">
        <v>9.8994949365885945E-2</v>
      </c>
      <c r="G7" s="6">
        <v>5.8819444444452529</v>
      </c>
      <c r="H7" s="5">
        <v>3.6057999999999999</v>
      </c>
    </row>
    <row r="8" spans="2:12" ht="15" x14ac:dyDescent="0.25">
      <c r="B8" s="6">
        <v>7.8888888888905058</v>
      </c>
      <c r="C8" s="8">
        <v>13.089346999999485</v>
      </c>
      <c r="D8" s="5">
        <f t="shared" si="0"/>
        <v>4.1166342587509994E-2</v>
      </c>
      <c r="E8" s="12">
        <v>13.489999999999469</v>
      </c>
      <c r="F8" s="9">
        <v>4.2426406871596406E-2</v>
      </c>
      <c r="G8" s="6">
        <v>7.8888888888905058</v>
      </c>
      <c r="H8" s="5">
        <v>3.5506199999999999</v>
      </c>
    </row>
    <row r="9" spans="2:12" ht="15" x14ac:dyDescent="0.25">
      <c r="B9" s="6">
        <v>9.875</v>
      </c>
      <c r="C9" s="8">
        <v>13.887768500000226</v>
      </c>
      <c r="D9" s="5">
        <f t="shared" si="0"/>
        <v>6.9010086309740273E-2</v>
      </c>
      <c r="E9" s="12">
        <v>14.230000000000231</v>
      </c>
      <c r="F9" s="9">
        <v>7.0710678118489953E-2</v>
      </c>
      <c r="G9" s="6">
        <v>9.875</v>
      </c>
      <c r="H9" s="5">
        <v>3.4678100000000001</v>
      </c>
    </row>
    <row r="10" spans="2:12" ht="15" x14ac:dyDescent="0.25">
      <c r="B10" s="6">
        <v>13.875</v>
      </c>
      <c r="C10" s="8">
        <v>15.685927000000202</v>
      </c>
      <c r="D10" s="5">
        <f t="shared" si="0"/>
        <v>1.3804138582291618E-2</v>
      </c>
      <c r="E10" s="12">
        <v>16.070000000000206</v>
      </c>
      <c r="F10" s="9">
        <v>1.4142135623698E-2</v>
      </c>
      <c r="G10" s="6">
        <v>13.875</v>
      </c>
      <c r="H10" s="5">
        <v>3.4960100000000001</v>
      </c>
    </row>
    <row r="11" spans="2:12" ht="15" x14ac:dyDescent="0.25">
      <c r="B11" s="6">
        <v>16.861111111109494</v>
      </c>
      <c r="C11" s="8">
        <v>16.480787999999745</v>
      </c>
      <c r="D11" s="5">
        <f t="shared" si="0"/>
        <v>0.11046139292958027</v>
      </c>
      <c r="E11" s="12">
        <v>16.87999999999974</v>
      </c>
      <c r="F11" s="9">
        <v>0.11313708498958393</v>
      </c>
      <c r="G11" s="6">
        <v>16.861111111109494</v>
      </c>
      <c r="H11" s="5">
        <v>3.31901</v>
      </c>
      <c r="K11" s="16"/>
    </row>
    <row r="12" spans="2:12" ht="15" x14ac:dyDescent="0.25">
      <c r="B12" s="6">
        <v>19.861111111109494</v>
      </c>
      <c r="C12" s="8">
        <v>16.973307999999996</v>
      </c>
      <c r="D12" s="5">
        <f t="shared" si="0"/>
        <v>0.35909145090367128</v>
      </c>
      <c r="E12" s="12">
        <v>17.379999999999995</v>
      </c>
      <c r="F12" s="9">
        <v>0.36769552621715262</v>
      </c>
      <c r="G12" s="6">
        <v>19.861111111109494</v>
      </c>
      <c r="H12" s="5">
        <v>3.51172</v>
      </c>
    </row>
    <row r="13" spans="2:12" ht="15" x14ac:dyDescent="0.25">
      <c r="B13" s="6">
        <v>23.861111111109494</v>
      </c>
      <c r="C13" s="8">
        <v>17.641920000000226</v>
      </c>
      <c r="D13" s="5">
        <f t="shared" si="0"/>
        <v>0</v>
      </c>
      <c r="E13" s="12">
        <v>18.800000000000239</v>
      </c>
      <c r="F13" s="9">
        <v>0</v>
      </c>
      <c r="G13" s="6">
        <v>23.861111111109494</v>
      </c>
      <c r="H13" s="5">
        <v>3.51172</v>
      </c>
    </row>
    <row r="14" spans="2:12" ht="15" x14ac:dyDescent="0.25">
      <c r="B14" s="6">
        <v>27.875</v>
      </c>
      <c r="C14" s="8">
        <v>17.862423999999713</v>
      </c>
      <c r="D14" s="5">
        <f t="shared" si="0"/>
        <v>0.12930400000035491</v>
      </c>
      <c r="E14" s="12">
        <v>19.339999999999691</v>
      </c>
      <c r="F14" s="9">
        <v>0.14000000000038426</v>
      </c>
      <c r="G14" s="6">
        <v>27.875</v>
      </c>
      <c r="H14" s="5">
        <v>3.51172</v>
      </c>
    </row>
    <row r="15" spans="2:12" ht="15" x14ac:dyDescent="0.25">
      <c r="C15" s="13"/>
      <c r="E15" s="12"/>
      <c r="F15" s="5"/>
    </row>
    <row r="16" spans="2:12" ht="15" x14ac:dyDescent="0.25">
      <c r="E16" s="12"/>
      <c r="F16" s="9"/>
    </row>
    <row r="17" spans="4:12" ht="15" x14ac:dyDescent="0.25">
      <c r="E17" s="12"/>
      <c r="F17" s="9"/>
    </row>
    <row r="18" spans="4:12" ht="15" x14ac:dyDescent="0.25">
      <c r="E18" s="12"/>
      <c r="F18" s="9"/>
    </row>
    <row r="19" spans="4:12" ht="15" x14ac:dyDescent="0.25">
      <c r="E19" s="12"/>
      <c r="F19" s="9"/>
    </row>
    <row r="20" spans="4:12" ht="15" x14ac:dyDescent="0.25">
      <c r="E20" s="12"/>
      <c r="F20" s="9"/>
    </row>
    <row r="21" spans="4:12" ht="15" x14ac:dyDescent="0.25">
      <c r="E21" s="12"/>
      <c r="F21" s="9"/>
    </row>
    <row r="22" spans="4:12" ht="15" x14ac:dyDescent="0.25">
      <c r="E22" s="12"/>
      <c r="F22" s="9"/>
      <c r="G22" s="4"/>
    </row>
    <row r="23" spans="4:12" ht="15" x14ac:dyDescent="0.25">
      <c r="D23" s="14"/>
      <c r="E23" s="12"/>
      <c r="F23" s="9"/>
      <c r="G23" s="15"/>
      <c r="H23" s="9"/>
      <c r="K23" s="9"/>
      <c r="L23" s="9"/>
    </row>
    <row r="24" spans="4:12" ht="15" x14ac:dyDescent="0.25">
      <c r="D24" s="14"/>
      <c r="E24" s="12"/>
      <c r="F24" s="9"/>
      <c r="G24" s="15"/>
      <c r="H24" s="9"/>
      <c r="K24" s="9"/>
      <c r="L24" s="9"/>
    </row>
    <row r="25" spans="4:12" ht="15" x14ac:dyDescent="0.25">
      <c r="D25" s="14"/>
      <c r="E25" s="12"/>
      <c r="F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31D9-B614-4E8C-B94A-D5501448ABF9}">
  <dimension ref="B2:L33"/>
  <sheetViews>
    <sheetView workbookViewId="0">
      <selection activeCell="D22" sqref="D22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v>1.52389</v>
      </c>
      <c r="L3" t="s">
        <v>13</v>
      </c>
    </row>
    <row r="4" spans="2:12" ht="15" x14ac:dyDescent="0.25">
      <c r="B4" s="7">
        <v>0</v>
      </c>
      <c r="C4" s="12">
        <v>4.525838999999694</v>
      </c>
      <c r="D4" s="5">
        <f>(C4/E4)*F4</f>
        <v>9.6089999999776059E-3</v>
      </c>
      <c r="E4" s="5">
        <v>4.7099999999996811</v>
      </c>
      <c r="F4" s="5">
        <v>9.9999999999766942E-3</v>
      </c>
      <c r="G4" s="7">
        <v>0</v>
      </c>
      <c r="H4" s="5">
        <v>9.8084299999999995</v>
      </c>
      <c r="J4" t="s">
        <v>1</v>
      </c>
      <c r="K4">
        <v>1.3869199999999999</v>
      </c>
      <c r="L4" t="s">
        <v>12</v>
      </c>
    </row>
    <row r="5" spans="2:12" ht="15" x14ac:dyDescent="0.25">
      <c r="B5" s="6">
        <v>0.91666666666424135</v>
      </c>
      <c r="C5" s="12">
        <v>6.7415039999999387</v>
      </c>
      <c r="D5" s="5">
        <f t="shared" ref="D5:D14" si="0">(C5/E5)*F5</f>
        <v>0.11491199999905198</v>
      </c>
      <c r="E5" s="8">
        <v>7.0399999999999352</v>
      </c>
      <c r="F5" s="9">
        <v>0.11999999999901</v>
      </c>
      <c r="G5" s="6">
        <v>0.91666666666424135</v>
      </c>
      <c r="H5" s="5">
        <v>7.1697800000000003</v>
      </c>
      <c r="J5" t="s">
        <v>3</v>
      </c>
      <c r="K5" s="11">
        <v>34.24</v>
      </c>
      <c r="L5" t="s">
        <v>14</v>
      </c>
    </row>
    <row r="6" spans="2:12" ht="15" x14ac:dyDescent="0.25">
      <c r="B6" s="6">
        <v>1.8611111111094942</v>
      </c>
      <c r="C6" s="12">
        <v>7.9123679999998924</v>
      </c>
      <c r="D6" s="5">
        <f t="shared" si="0"/>
        <v>1.9111999999955467E-2</v>
      </c>
      <c r="E6" s="8">
        <v>8.2799999999998875</v>
      </c>
      <c r="F6" s="9">
        <v>1.9999999999953399E-2</v>
      </c>
      <c r="G6" s="6">
        <v>1.8611111111094942</v>
      </c>
      <c r="H6" s="5">
        <v>5.6675700000000004</v>
      </c>
    </row>
    <row r="7" spans="2:12" ht="15" x14ac:dyDescent="0.25">
      <c r="B7" s="6">
        <v>5.8819444444452529</v>
      </c>
      <c r="C7" s="12">
        <v>11.775744000000079</v>
      </c>
      <c r="D7" s="5">
        <f t="shared" si="0"/>
        <v>9.6839999999774273E-2</v>
      </c>
      <c r="E7" s="8">
        <v>12.160000000000082</v>
      </c>
      <c r="F7" s="9">
        <v>9.99999999997669E-2</v>
      </c>
      <c r="G7" s="6">
        <v>5.8819444444452529</v>
      </c>
      <c r="H7" s="5">
        <v>3.7098100000000001</v>
      </c>
    </row>
    <row r="8" spans="2:12" ht="15" x14ac:dyDescent="0.25">
      <c r="B8" s="6">
        <v>7.8888888888905058</v>
      </c>
      <c r="C8" s="12">
        <v>12.995989999999688</v>
      </c>
      <c r="D8" s="5">
        <f t="shared" si="0"/>
        <v>1.9397000000299394E-2</v>
      </c>
      <c r="E8" s="8">
        <v>13.399999999999679</v>
      </c>
      <c r="F8" s="9">
        <v>2.0000000000308701E-2</v>
      </c>
      <c r="G8" s="6">
        <v>7.8888888888905058</v>
      </c>
      <c r="H8" s="5">
        <v>3.5166499999999998</v>
      </c>
    </row>
    <row r="9" spans="2:12" ht="15" x14ac:dyDescent="0.25">
      <c r="B9" s="6">
        <v>9.875</v>
      </c>
      <c r="C9" s="12">
        <v>13.977006999999862</v>
      </c>
      <c r="D9" s="5">
        <f t="shared" si="0"/>
        <v>6.7990999999841581E-2</v>
      </c>
      <c r="E9" s="8">
        <v>14.389999999999858</v>
      </c>
      <c r="F9" s="9">
        <v>6.9999999999836901E-2</v>
      </c>
      <c r="G9" s="6">
        <v>9.875</v>
      </c>
      <c r="H9" s="5">
        <v>3.4077999999999999</v>
      </c>
    </row>
    <row r="10" spans="2:12" ht="15" x14ac:dyDescent="0.25">
      <c r="B10" s="6">
        <v>13.875</v>
      </c>
      <c r="C10" s="12">
        <v>15.744492999999718</v>
      </c>
      <c r="D10" s="5">
        <f t="shared" si="0"/>
        <v>2.9283000000278576E-2</v>
      </c>
      <c r="E10" s="8">
        <v>16.129999999999711</v>
      </c>
      <c r="F10" s="9">
        <v>3.0000000000285399E-2</v>
      </c>
      <c r="G10" s="6">
        <v>13.875</v>
      </c>
      <c r="H10" s="5">
        <v>3.4670399999999999</v>
      </c>
    </row>
    <row r="11" spans="2:12" ht="15" x14ac:dyDescent="0.25">
      <c r="B11" s="6">
        <v>16.861111111109494</v>
      </c>
      <c r="C11" s="12">
        <v>16.547760000000352</v>
      </c>
      <c r="D11" s="5">
        <f t="shared" si="0"/>
        <v>1.9559999999954419E-2</v>
      </c>
      <c r="E11" s="8">
        <v>16.920000000000357</v>
      </c>
      <c r="F11" s="9">
        <v>1.9999999999953388E-2</v>
      </c>
      <c r="G11" s="6">
        <v>16.861111111109494</v>
      </c>
      <c r="H11" s="5">
        <v>3.50339</v>
      </c>
      <c r="K11" s="16"/>
    </row>
    <row r="12" spans="2:12" ht="15" x14ac:dyDescent="0.25">
      <c r="B12" s="6">
        <v>19.861111111109494</v>
      </c>
      <c r="C12" s="12">
        <v>17.530410999999877</v>
      </c>
      <c r="D12" s="5">
        <f t="shared" si="0"/>
        <v>8.8191000000142586E-2</v>
      </c>
      <c r="E12" s="8">
        <v>17.889999999999873</v>
      </c>
      <c r="F12" s="9">
        <v>9.0000000000145505E-2</v>
      </c>
      <c r="G12" s="6">
        <v>19.861111111109494</v>
      </c>
      <c r="H12" s="5">
        <v>3.50468</v>
      </c>
    </row>
    <row r="13" spans="2:12" ht="15" x14ac:dyDescent="0.25">
      <c r="B13" s="6">
        <v>23.861111111109494</v>
      </c>
      <c r="C13" s="12">
        <v>17.396295999999676</v>
      </c>
      <c r="D13" s="5">
        <f t="shared" si="0"/>
        <v>3.7735999999912055E-2</v>
      </c>
      <c r="E13" s="8">
        <v>18.439999999999657</v>
      </c>
      <c r="F13" s="9">
        <v>3.9999999999906777E-2</v>
      </c>
      <c r="G13" s="6">
        <v>23.861111111109494</v>
      </c>
      <c r="H13" s="5">
        <v>3.50468</v>
      </c>
    </row>
    <row r="14" spans="2:12" ht="15" x14ac:dyDescent="0.25">
      <c r="B14" s="6">
        <v>27.875</v>
      </c>
      <c r="C14" s="12">
        <v>18.003384000000157</v>
      </c>
      <c r="D14" s="5">
        <f t="shared" si="0"/>
        <v>0.12965400000035587</v>
      </c>
      <c r="E14" s="8">
        <v>19.440000000000168</v>
      </c>
      <c r="F14" s="9">
        <v>0.14000000000038426</v>
      </c>
      <c r="G14" s="6">
        <v>27.875</v>
      </c>
      <c r="H14" s="5">
        <v>3.50468</v>
      </c>
    </row>
    <row r="15" spans="2:12" ht="15" x14ac:dyDescent="0.25">
      <c r="C15" s="13"/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4752-111A-49D2-A9B7-245F0B95CCCA}">
  <dimension ref="B2:L33"/>
  <sheetViews>
    <sheetView workbookViewId="0">
      <selection activeCell="H11" sqref="D11:H11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1491.47/1000</f>
        <v>1.4914700000000001</v>
      </c>
      <c r="L3" t="s">
        <v>13</v>
      </c>
    </row>
    <row r="4" spans="2:12" ht="15" x14ac:dyDescent="0.25">
      <c r="B4" s="7">
        <v>0</v>
      </c>
      <c r="C4" s="12">
        <v>4.6180000000000003</v>
      </c>
      <c r="D4" s="5">
        <f>F4*(C4/E4)</f>
        <v>0</v>
      </c>
      <c r="E4" s="5">
        <v>4.8600000000000003</v>
      </c>
      <c r="F4" s="5">
        <v>0</v>
      </c>
      <c r="G4" s="7">
        <v>0</v>
      </c>
      <c r="H4" s="5">
        <v>10.02</v>
      </c>
      <c r="J4" t="s">
        <v>1</v>
      </c>
      <c r="K4">
        <v>1.4017299999999999</v>
      </c>
      <c r="L4" t="s">
        <v>12</v>
      </c>
    </row>
    <row r="5" spans="2:12" ht="15" x14ac:dyDescent="0.25">
      <c r="B5" s="6">
        <v>0.91666666666424135</v>
      </c>
      <c r="C5" s="12">
        <v>6.5659999999999998</v>
      </c>
      <c r="D5" s="5">
        <f t="shared" ref="D5:D14" si="0">F5*(C5/E5)</f>
        <v>2.8589259796740336E-2</v>
      </c>
      <c r="E5" s="8">
        <v>6.89</v>
      </c>
      <c r="F5" s="18">
        <v>2.9999999999930083E-2</v>
      </c>
      <c r="G5" s="6">
        <v>0.91666666666424135</v>
      </c>
      <c r="H5" s="5">
        <v>7.47</v>
      </c>
      <c r="J5" t="s">
        <v>3</v>
      </c>
      <c r="K5" s="11">
        <v>34.553999999999995</v>
      </c>
      <c r="L5" t="s">
        <v>14</v>
      </c>
    </row>
    <row r="6" spans="2:12" ht="15" x14ac:dyDescent="0.25">
      <c r="B6" s="6">
        <v>1.8611111111094942</v>
      </c>
      <c r="C6" s="12">
        <v>7.9130000000000003</v>
      </c>
      <c r="D6" s="5">
        <f t="shared" si="0"/>
        <v>2.8635705669753684E-2</v>
      </c>
      <c r="E6" s="8">
        <v>8.2899999999999991</v>
      </c>
      <c r="F6" s="17">
        <v>3.0000000000285354E-2</v>
      </c>
      <c r="G6" s="6">
        <v>1.8611111111094942</v>
      </c>
      <c r="H6" s="5">
        <v>5.66</v>
      </c>
    </row>
    <row r="7" spans="2:12" ht="15" x14ac:dyDescent="0.25">
      <c r="B7" s="6">
        <v>5.8819444444452529</v>
      </c>
      <c r="C7" s="12">
        <v>11.75</v>
      </c>
      <c r="D7" s="5">
        <f t="shared" si="0"/>
        <v>4.8116298116527859E-2</v>
      </c>
      <c r="E7" s="8">
        <v>12.21</v>
      </c>
      <c r="F7" s="17">
        <v>5.0000000000238742E-2</v>
      </c>
      <c r="G7" s="6">
        <v>5.8819444444452529</v>
      </c>
      <c r="H7" s="5">
        <v>3.59</v>
      </c>
    </row>
    <row r="8" spans="2:12" ht="15" x14ac:dyDescent="0.25">
      <c r="B8" s="6">
        <v>7.8888888888905058</v>
      </c>
      <c r="C8" s="12">
        <v>12.728</v>
      </c>
      <c r="D8" s="5">
        <f t="shared" si="0"/>
        <v>3.8511346445032929E-2</v>
      </c>
      <c r="E8" s="8">
        <v>13.22</v>
      </c>
      <c r="F8" s="17">
        <v>4.0000000000262048E-2</v>
      </c>
      <c r="G8" s="6">
        <v>7.8888888888905058</v>
      </c>
      <c r="H8" s="5">
        <v>3.57</v>
      </c>
    </row>
    <row r="9" spans="2:12" ht="15" x14ac:dyDescent="0.25">
      <c r="B9" s="6">
        <v>9.875</v>
      </c>
      <c r="C9" s="12">
        <v>13.609</v>
      </c>
      <c r="D9" s="5">
        <f t="shared" si="0"/>
        <v>0</v>
      </c>
      <c r="E9" s="8">
        <v>14.22</v>
      </c>
      <c r="F9" s="17">
        <v>0</v>
      </c>
      <c r="G9" s="6">
        <v>9.875</v>
      </c>
      <c r="H9" s="5">
        <v>3.54</v>
      </c>
    </row>
    <row r="10" spans="2:12" ht="15" x14ac:dyDescent="0.25">
      <c r="B10" s="6">
        <v>13.875</v>
      </c>
      <c r="C10" s="12">
        <v>15.46</v>
      </c>
      <c r="D10" s="5">
        <f t="shared" si="0"/>
        <v>9.513846153485982E-3</v>
      </c>
      <c r="E10" s="8">
        <v>16.25</v>
      </c>
      <c r="F10" s="17">
        <v>9.9999999996214228E-3</v>
      </c>
      <c r="G10" s="6">
        <v>13.875</v>
      </c>
      <c r="H10" s="5">
        <v>3.48</v>
      </c>
    </row>
    <row r="11" spans="2:12" ht="15" x14ac:dyDescent="0.25">
      <c r="B11" s="6">
        <v>16.861111111109494</v>
      </c>
      <c r="C11" s="12">
        <v>16.306000000000001</v>
      </c>
      <c r="D11" s="5">
        <f t="shared" si="0"/>
        <v>0</v>
      </c>
      <c r="E11" s="8">
        <v>17.2</v>
      </c>
      <c r="F11" s="17">
        <v>0</v>
      </c>
      <c r="G11" s="6">
        <v>16.861111111109494</v>
      </c>
      <c r="H11" s="5">
        <v>3.48</v>
      </c>
      <c r="K11" s="16"/>
    </row>
    <row r="12" spans="2:12" ht="15" x14ac:dyDescent="0.25">
      <c r="B12" s="6">
        <v>19.861111111109494</v>
      </c>
      <c r="C12" s="12">
        <v>17.003</v>
      </c>
      <c r="D12" s="5">
        <f t="shared" si="0"/>
        <v>9.3269336255382921E-3</v>
      </c>
      <c r="E12" s="8">
        <v>18.23</v>
      </c>
      <c r="F12" s="17">
        <v>9.9999999996214228E-3</v>
      </c>
      <c r="G12" s="6">
        <v>19.861111111109494</v>
      </c>
      <c r="H12" s="5">
        <v>3.51</v>
      </c>
    </row>
    <row r="13" spans="2:12" ht="15" x14ac:dyDescent="0.25">
      <c r="B13" s="6">
        <v>23.861111111109494</v>
      </c>
      <c r="C13" s="12">
        <v>18.289000000000001</v>
      </c>
      <c r="D13" s="5">
        <f t="shared" si="0"/>
        <v>1.8567512690641885E-2</v>
      </c>
      <c r="E13" s="8">
        <v>19.7</v>
      </c>
      <c r="F13" s="17">
        <v>2.000000000030866E-2</v>
      </c>
      <c r="G13" s="6">
        <v>23.861111111109494</v>
      </c>
      <c r="H13" s="5">
        <v>3.51</v>
      </c>
    </row>
    <row r="14" spans="2:12" ht="15" x14ac:dyDescent="0.25">
      <c r="B14" s="6">
        <v>27.875</v>
      </c>
      <c r="C14" s="13">
        <v>19.190000000000001</v>
      </c>
      <c r="D14" s="5">
        <f t="shared" si="0"/>
        <v>2.7664584334390119E-2</v>
      </c>
      <c r="E14">
        <v>20.81</v>
      </c>
      <c r="F14" s="19">
        <v>2.9999999999930083E-2</v>
      </c>
      <c r="G14" s="6">
        <v>27.875</v>
      </c>
      <c r="H14">
        <v>3.44</v>
      </c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3AE-2AE6-40B8-A619-1A329F8EF087}">
  <dimension ref="B2:L25"/>
  <sheetViews>
    <sheetView tabSelected="1" workbookViewId="0">
      <selection activeCell="K21" sqref="K21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1501.37/1000</f>
        <v>1.5013699999999999</v>
      </c>
      <c r="L3" t="s">
        <v>13</v>
      </c>
    </row>
    <row r="4" spans="2:12" ht="15" x14ac:dyDescent="0.25">
      <c r="B4" s="7">
        <v>0</v>
      </c>
      <c r="C4" s="5">
        <v>4.5496259999999014</v>
      </c>
      <c r="D4" s="5">
        <f>(C4/E4)*F4</f>
        <v>1.3488768958362362E-2</v>
      </c>
      <c r="E4" s="12">
        <v>4.7699999999998965</v>
      </c>
      <c r="F4" s="5">
        <v>1.4142135624200421E-2</v>
      </c>
      <c r="G4" s="7">
        <v>0</v>
      </c>
      <c r="H4" s="5">
        <v>10.020709999999999</v>
      </c>
      <c r="J4" t="s">
        <v>1</v>
      </c>
      <c r="K4">
        <v>1.39157</v>
      </c>
      <c r="L4" t="s">
        <v>12</v>
      </c>
    </row>
    <row r="5" spans="2:12" ht="15" x14ac:dyDescent="0.25">
      <c r="B5" s="6">
        <v>0.91666666666424135</v>
      </c>
      <c r="C5" s="8">
        <v>6.6794000000000269</v>
      </c>
      <c r="D5" s="5">
        <f t="shared" ref="D5:D14" si="0">(C5/E5)*F5</f>
        <v>0</v>
      </c>
      <c r="E5" s="12">
        <v>7.0000000000000284</v>
      </c>
      <c r="F5" s="9">
        <v>0</v>
      </c>
      <c r="G5" s="6">
        <v>0.91666666666424135</v>
      </c>
      <c r="H5" s="5">
        <v>7.5137099999999997</v>
      </c>
      <c r="J5" t="s">
        <v>3</v>
      </c>
      <c r="K5" s="11">
        <v>34.479999999999997</v>
      </c>
      <c r="L5" t="s">
        <v>14</v>
      </c>
    </row>
    <row r="6" spans="2:12" ht="15" x14ac:dyDescent="0.25">
      <c r="B6" s="6">
        <v>1.8611111111094942</v>
      </c>
      <c r="C6" s="8">
        <v>7.82034000000007</v>
      </c>
      <c r="D6" s="5">
        <f t="shared" si="0"/>
        <v>0</v>
      </c>
      <c r="E6" s="12">
        <v>8.2000000000000739</v>
      </c>
      <c r="F6" s="9">
        <v>0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10.186838999999738</v>
      </c>
      <c r="D7" s="5">
        <f t="shared" si="0"/>
        <v>4.0054770726999825E-2</v>
      </c>
      <c r="E7" s="12">
        <v>10.789999999999722</v>
      </c>
      <c r="F7" s="9">
        <v>4.2426406871093975E-2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10.375658999999969</v>
      </c>
      <c r="D8" s="5">
        <f t="shared" si="0"/>
        <v>1.3351590242333273E-2</v>
      </c>
      <c r="E8" s="12">
        <v>10.989999999999966</v>
      </c>
      <c r="F8" s="9">
        <v>1.4142135623697991E-2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10.756095000000164</v>
      </c>
      <c r="D9" s="5">
        <f t="shared" si="0"/>
        <v>9.2510780182420413E-2</v>
      </c>
      <c r="E9" s="12">
        <v>11.510000000000176</v>
      </c>
      <c r="F9" s="9">
        <v>9.8994949365885945E-2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10.012544000000068</v>
      </c>
      <c r="D10" s="5">
        <f t="shared" si="0"/>
        <v>0</v>
      </c>
      <c r="E10" s="12">
        <v>12.160000000000082</v>
      </c>
      <c r="F10" s="9">
        <v>0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9.6152679999998867</v>
      </c>
      <c r="D11" s="5">
        <f t="shared" si="0"/>
        <v>3.2871980043334324E-2</v>
      </c>
      <c r="E11" s="12">
        <v>12.409999999999854</v>
      </c>
      <c r="F11" s="9">
        <v>4.2426406870591543E-2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9.1350000000000886</v>
      </c>
      <c r="D12" s="5">
        <f t="shared" si="0"/>
        <v>4.1012193309088438E-2</v>
      </c>
      <c r="E12" s="12">
        <v>12.600000000000122</v>
      </c>
      <c r="F12" s="9">
        <v>5.6568542495294395E-2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9.6732799999999344</v>
      </c>
      <c r="D13" s="5">
        <f t="shared" si="0"/>
        <v>1.9883842686919378E-2</v>
      </c>
      <c r="E13" s="12">
        <v>13.759999999999906</v>
      </c>
      <c r="F13" s="9">
        <v>2.8284271247395982E-2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10.361288000000162</v>
      </c>
      <c r="D14" s="5">
        <f t="shared" si="0"/>
        <v>3.9496156369863748E-2</v>
      </c>
      <c r="E14" s="12">
        <v>14.840000000000231</v>
      </c>
      <c r="F14" s="9">
        <v>5.6568542494791964E-2</v>
      </c>
      <c r="G14" s="6">
        <v>27.875</v>
      </c>
      <c r="H14" s="5">
        <v>3.5193400000000001</v>
      </c>
    </row>
    <row r="25" spans="5:5" x14ac:dyDescent="0.25">
      <c r="E2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0521-EBF9-458D-BDC1-CF0121090C29}">
  <dimension ref="B2:L22"/>
  <sheetViews>
    <sheetView workbookViewId="0">
      <selection activeCell="H4" sqref="H4:H14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1509.57/1000</f>
        <v>1.5095699999999999</v>
      </c>
      <c r="L3" t="s">
        <v>13</v>
      </c>
    </row>
    <row r="4" spans="2:12" ht="15" x14ac:dyDescent="0.25">
      <c r="B4" s="7">
        <v>0</v>
      </c>
      <c r="C4" s="5">
        <v>4.5176400000000578</v>
      </c>
      <c r="D4" s="5">
        <f>(C4/E4)*F4</f>
        <v>1.9224000000296684E-2</v>
      </c>
      <c r="E4" s="12">
        <v>4.7000000000000597</v>
      </c>
      <c r="F4" s="5">
        <v>2.000000000030866E-2</v>
      </c>
      <c r="G4" s="7">
        <v>0</v>
      </c>
      <c r="H4" s="5">
        <v>10.020709999999999</v>
      </c>
      <c r="J4" t="s">
        <v>1</v>
      </c>
      <c r="K4">
        <v>1.3922699999999999</v>
      </c>
      <c r="L4" t="s">
        <v>12</v>
      </c>
    </row>
    <row r="5" spans="2:12" ht="15" x14ac:dyDescent="0.25">
      <c r="B5" s="6">
        <v>0.91666666666424135</v>
      </c>
      <c r="C5" s="8">
        <v>6.5315140000000884</v>
      </c>
      <c r="D5" s="5">
        <f t="shared" ref="D5:D14" si="0">(C5/E5)*F5</f>
        <v>1.9154000000295605E-2</v>
      </c>
      <c r="E5" s="12">
        <v>6.8200000000000927</v>
      </c>
      <c r="F5" s="9">
        <v>2.000000000030866E-2</v>
      </c>
      <c r="G5" s="6">
        <v>0.91666666666424135</v>
      </c>
      <c r="H5" s="5">
        <v>7.5137099999999997</v>
      </c>
      <c r="J5" t="s">
        <v>3</v>
      </c>
      <c r="K5" s="11">
        <v>33.659999999999997</v>
      </c>
      <c r="L5" t="s">
        <v>14</v>
      </c>
    </row>
    <row r="6" spans="2:12" ht="15" x14ac:dyDescent="0.25">
      <c r="B6" s="6">
        <v>1.8611111111094942</v>
      </c>
      <c r="C6" s="8">
        <v>7.7399370000000207</v>
      </c>
      <c r="D6" s="5">
        <f t="shared" si="0"/>
        <v>9.5909999996369056E-3</v>
      </c>
      <c r="E6" s="12">
        <v>8.0700000000000216</v>
      </c>
      <c r="F6" s="9">
        <v>9.9999999996214228E-3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9.951808000000085</v>
      </c>
      <c r="D7" s="5">
        <f t="shared" si="0"/>
        <v>5.6976000000204578E-2</v>
      </c>
      <c r="E7" s="12">
        <v>10.480000000000089</v>
      </c>
      <c r="F7" s="9">
        <v>6.0000000000215437E-2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9.9462580000001992</v>
      </c>
      <c r="D8" s="5">
        <f t="shared" si="0"/>
        <v>1.880199999995618E-2</v>
      </c>
      <c r="E8" s="12">
        <v>10.580000000000211</v>
      </c>
      <c r="F8" s="9">
        <v>1.9999999999953388E-2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9.5688000000000475</v>
      </c>
      <c r="D9" s="5">
        <f t="shared" si="0"/>
        <v>3.5440000000232175E-2</v>
      </c>
      <c r="E9" s="12">
        <v>10.800000000000054</v>
      </c>
      <c r="F9" s="9">
        <v>4.0000000000262048E-2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9.3615200000000804</v>
      </c>
      <c r="D10" s="5">
        <f t="shared" si="0"/>
        <v>1.6030000000247391E-2</v>
      </c>
      <c r="E10" s="12">
        <v>11.680000000000099</v>
      </c>
      <c r="F10" s="9">
        <v>2.000000000030866E-2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8.8535720000001046</v>
      </c>
      <c r="D11" s="5">
        <f t="shared" si="0"/>
        <v>5.23879999998779E-2</v>
      </c>
      <c r="E11" s="12">
        <v>11.83000000000014</v>
      </c>
      <c r="F11" s="9">
        <v>6.9999999999836859E-2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8.8927930000002178</v>
      </c>
      <c r="D12" s="5">
        <f t="shared" si="0"/>
        <v>3.5944999999916225E-2</v>
      </c>
      <c r="E12" s="12">
        <v>12.370000000000303</v>
      </c>
      <c r="F12" s="9">
        <v>4.9999999999883471E-2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10.161354000000181</v>
      </c>
      <c r="D13" s="5">
        <f t="shared" si="0"/>
        <v>7.2219999997265921E-3</v>
      </c>
      <c r="E13" s="12">
        <v>14.070000000000249</v>
      </c>
      <c r="F13" s="9">
        <v>9.9999999996214228E-3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11.12160399999985</v>
      </c>
      <c r="D14" s="5">
        <f t="shared" si="0"/>
        <v>2.8443999999933713E-2</v>
      </c>
      <c r="E14" s="12">
        <v>15.639999999999787</v>
      </c>
      <c r="F14" s="9">
        <v>3.9999999999906777E-2</v>
      </c>
      <c r="G14" s="6">
        <v>27.875</v>
      </c>
      <c r="H14" s="5">
        <v>3.5193400000000001</v>
      </c>
    </row>
    <row r="22" spans="6:6" x14ac:dyDescent="0.25">
      <c r="F2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84B1-352E-4FA0-A262-B32F8F2B1408}">
  <dimension ref="B2:L14"/>
  <sheetViews>
    <sheetView workbookViewId="0">
      <selection activeCell="H4" sqref="H4:H14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1507.46/1000</f>
        <v>1.50746</v>
      </c>
      <c r="L3" t="s">
        <v>13</v>
      </c>
    </row>
    <row r="4" spans="2:12" ht="15" x14ac:dyDescent="0.25">
      <c r="B4" s="7">
        <v>0</v>
      </c>
      <c r="C4" s="5">
        <v>4.7043619999998629</v>
      </c>
      <c r="D4" s="5">
        <f>(C4/E4)*F4</f>
        <v>2.6935111508895195E-2</v>
      </c>
      <c r="E4" s="12">
        <v>4.9399999999998556</v>
      </c>
      <c r="F4" s="5">
        <v>2.8284271247395982E-2</v>
      </c>
      <c r="G4" s="7">
        <v>0</v>
      </c>
      <c r="H4" s="5">
        <v>10.020709999999999</v>
      </c>
      <c r="J4" t="s">
        <v>1</v>
      </c>
      <c r="K4">
        <v>1.3963300000000001</v>
      </c>
      <c r="L4" t="s">
        <v>12</v>
      </c>
    </row>
    <row r="5" spans="2:12" ht="15" x14ac:dyDescent="0.25">
      <c r="B5" s="6">
        <v>0.91666666666424135</v>
      </c>
      <c r="C5" s="8">
        <v>6.5963999999999103</v>
      </c>
      <c r="D5" s="5">
        <f t="shared" ref="D5:D14" si="0">(C5/E5)*F5</f>
        <v>2.7039763312990878E-2</v>
      </c>
      <c r="E5" s="12">
        <v>6.8999999999999062</v>
      </c>
      <c r="F5" s="9">
        <v>2.828427124789841E-2</v>
      </c>
      <c r="G5" s="6">
        <v>0.91666666666424135</v>
      </c>
      <c r="H5" s="5">
        <v>7.5137099999999997</v>
      </c>
      <c r="J5" t="s">
        <v>3</v>
      </c>
      <c r="K5" s="11">
        <v>34.25</v>
      </c>
      <c r="L5" t="s">
        <v>14</v>
      </c>
    </row>
    <row r="6" spans="2:12" ht="15" x14ac:dyDescent="0.25">
      <c r="B6" s="6">
        <v>1.8611111111094942</v>
      </c>
      <c r="C6" s="8">
        <v>7.8869999999999587</v>
      </c>
      <c r="D6" s="5">
        <f t="shared" si="0"/>
        <v>1.3519881656255279E-2</v>
      </c>
      <c r="E6" s="12">
        <v>8.2499999999999574</v>
      </c>
      <c r="F6" s="9">
        <v>1.4142135623697991E-2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10.611454999999951</v>
      </c>
      <c r="D7" s="5">
        <f t="shared" si="0"/>
        <v>6.7295352365845051E-2</v>
      </c>
      <c r="E7" s="12">
        <v>11.149999999999949</v>
      </c>
      <c r="F7" s="9">
        <v>7.0710678118992384E-2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10.760698999999832</v>
      </c>
      <c r="D8" s="5">
        <f t="shared" si="0"/>
        <v>1.3221482595064973E-2</v>
      </c>
      <c r="E8" s="12">
        <v>11.50999999999982</v>
      </c>
      <c r="F8" s="9">
        <v>1.4142135624200421E-2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10.594175999999996</v>
      </c>
      <c r="D9" s="5">
        <f t="shared" si="0"/>
        <v>7.6571179120497004E-2</v>
      </c>
      <c r="E9" s="12">
        <v>11.739999999999995</v>
      </c>
      <c r="F9" s="9">
        <v>8.4852813741685518E-2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10.189394999999982</v>
      </c>
      <c r="D10" s="5">
        <f t="shared" si="0"/>
        <v>1.1518769465502014E-2</v>
      </c>
      <c r="E10" s="12">
        <v>12.509999999999977</v>
      </c>
      <c r="F10" s="9">
        <v>1.4142135623697991E-2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9.8483909999999693</v>
      </c>
      <c r="D11" s="5">
        <f t="shared" si="0"/>
        <v>1.0992682019909911E-2</v>
      </c>
      <c r="E11" s="12">
        <v>12.669999999999959</v>
      </c>
      <c r="F11" s="9">
        <v>1.4142135623195561E-2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10.835748000000024</v>
      </c>
      <c r="D12" s="5">
        <f t="shared" si="0"/>
        <v>2.211264326160698E-2</v>
      </c>
      <c r="E12" s="12">
        <v>13.860000000000028</v>
      </c>
      <c r="F12" s="9">
        <v>2.828427124789841E-2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11.838116000000044</v>
      </c>
      <c r="D13" s="5">
        <f t="shared" si="0"/>
        <v>2.1999506176224596E-2</v>
      </c>
      <c r="E13" s="12">
        <v>15.220000000000056</v>
      </c>
      <c r="F13" s="9">
        <v>2.8284271247395982E-2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12.067199999999744</v>
      </c>
      <c r="D14" s="5">
        <f t="shared" si="0"/>
        <v>1.0665998687771959E-2</v>
      </c>
      <c r="E14" s="12">
        <v>15.999999999999659</v>
      </c>
      <c r="F14" s="9">
        <v>1.4142135624200421E-2</v>
      </c>
      <c r="G14" s="6">
        <v>27.875</v>
      </c>
      <c r="H14" s="5">
        <v>3.5193400000000001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C023</vt:lpstr>
      <vt:lpstr>C024</vt:lpstr>
      <vt:lpstr>C030</vt:lpstr>
      <vt:lpstr>C025</vt:lpstr>
      <vt:lpstr>C026</vt:lpstr>
      <vt:lpstr>C029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Vos - TNW</dc:creator>
  <cp:lastModifiedBy>Benjamin Coltman</cp:lastModifiedBy>
  <dcterms:created xsi:type="dcterms:W3CDTF">2015-01-13T10:51:50Z</dcterms:created>
  <dcterms:modified xsi:type="dcterms:W3CDTF">2023-09-02T11:52:32Z</dcterms:modified>
</cp:coreProperties>
</file>