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activeTab="1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6" i="3" l="1"/>
  <c r="K236" i="3"/>
  <c r="J78" i="5"/>
  <c r="K78" i="5"/>
  <c r="L186" i="3" l="1"/>
  <c r="L172" i="3" l="1"/>
  <c r="L135" i="3" l="1"/>
  <c r="L37" i="3" l="1"/>
  <c r="L27" i="3" l="1"/>
  <c r="I34" i="1" l="1"/>
  <c r="H34" i="1"/>
  <c r="J34" i="1" l="1"/>
</calcChain>
</file>

<file path=xl/sharedStrings.xml><?xml version="1.0" encoding="utf-8"?>
<sst xmlns="http://schemas.openxmlformats.org/spreadsheetml/2006/main" count="2060" uniqueCount="289">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</sst>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7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36" totalsRowCount="1">
  <autoFilter ref="A2:L235"/>
  <sortState ref="A3:L225">
    <sortCondition ref="A2:A225"/>
  </sortState>
  <tableColumns count="12">
    <tableColumn id="17" name="Date Placed" totalsRowLabel="Total" dataDxfId="96" totalsRowDxfId="7"/>
    <tableColumn id="11" name="NFL Week" dataDxfId="95" totalsRowDxfId="6"/>
    <tableColumn id="1" name="Bet Type" dataDxfId="94" totalsRowDxfId="5"/>
    <tableColumn id="10" name="Points" dataDxfId="93" totalsRowDxfId="4"/>
    <tableColumn id="2" name="Odds" dataDxfId="92" totalsRowDxfId="3"/>
    <tableColumn id="9" name="League" dataDxfId="91" totalsRowDxfId="2"/>
    <tableColumn id="3" name="Home Team"/>
    <tableColumn id="4" name="Away Team"/>
    <tableColumn id="5" name="Outcome Chosen"/>
    <tableColumn id="6" name="Result"/>
    <tableColumn id="7" name="Bet Size" totalsRowFunction="custom" dataDxfId="9" totalsRowDxfId="1">
      <totalsRowFormula>SUMIF(Table134[Result],"&lt;&gt;",Table134[Bet Size])</totalsRowFormula>
    </tableColumn>
    <tableColumn id="8" name="Payout" totalsRowFunction="custom" dataDxfId="8" totalsRowDxfId="0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78" totalsRowCount="1">
  <autoFilter ref="A2:K77"/>
  <sortState ref="A3:K64">
    <sortCondition ref="A2:A64"/>
  </sortState>
  <tableColumns count="11">
    <tableColumn id="1" name="Date Placed" totalsRowLabel="Total" dataDxfId="90"/>
    <tableColumn id="2" name="Bet Type"/>
    <tableColumn id="3" name="Points"/>
    <tableColumn id="4" name="Odds"/>
    <tableColumn id="5" name="League"/>
    <tableColumn id="6" name="Home Team"/>
    <tableColumn id="7" name="Away Team"/>
    <tableColumn id="8" name="Outcome Chosen"/>
    <tableColumn id="9" name="Result"/>
    <tableColumn id="10" name="Bet Size" totalsRowFunction="custom" dataDxfId="89" totalsRowDxfId="79">
      <totalsRowFormula>SUMIF(Table4[Result],"&lt;&gt;",Table4[Bet Size])</totalsRowFormula>
    </tableColumn>
    <tableColumn id="11" name="Payout" totalsRowFunction="custom" dataDxfId="88" totalsRowDxfId="78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87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86" totalsRowDxfId="85">
      <totalsRowFormula>SUMIF(Table1[Result],"&lt;&gt;",Table1[Bet Size])</totalsRowFormula>
    </tableColumn>
    <tableColumn id="8" name="Payout" totalsRowFunction="custom" dataDxfId="84" totalsRowDxfId="83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82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81"/>
    <tableColumn id="8" name="Payout" dataDxfId="8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topLeftCell="A215" zoomScale="74" zoomScaleNormal="55" workbookViewId="0">
      <selection activeCell="F238" sqref="F238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25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25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25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25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25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25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25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25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25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25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25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25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25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25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25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25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25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25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25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25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25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25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25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25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25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25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25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25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25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25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25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25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25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25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25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25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25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25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25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25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25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25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25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25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25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25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25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25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25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25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25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25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25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25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25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25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25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25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25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25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25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25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25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25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25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230</v>
      </c>
      <c r="G211" t="s">
        <v>274</v>
      </c>
      <c r="H211" t="s">
        <v>275</v>
      </c>
      <c r="I211" t="s">
        <v>275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230</v>
      </c>
      <c r="G212" t="s">
        <v>265</v>
      </c>
      <c r="H212" t="s">
        <v>272</v>
      </c>
      <c r="I212" t="s">
        <v>265</v>
      </c>
      <c r="J212" t="s">
        <v>29</v>
      </c>
      <c r="K212" s="1">
        <v>10</v>
      </c>
      <c r="L212" s="1">
        <v>19.09</v>
      </c>
    </row>
    <row r="213" spans="1:12" x14ac:dyDescent="0.25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230</v>
      </c>
      <c r="G213" t="s">
        <v>266</v>
      </c>
      <c r="H213" t="s">
        <v>271</v>
      </c>
      <c r="I213" t="s">
        <v>266</v>
      </c>
      <c r="J213" t="s">
        <v>29</v>
      </c>
      <c r="K213" s="1">
        <v>10</v>
      </c>
      <c r="L213" s="1">
        <v>19.09</v>
      </c>
    </row>
    <row r="214" spans="1:12" x14ac:dyDescent="0.25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230</v>
      </c>
      <c r="G214" t="s">
        <v>273</v>
      </c>
      <c r="H214" t="s">
        <v>268</v>
      </c>
      <c r="I214" t="s">
        <v>267</v>
      </c>
      <c r="J214" t="s">
        <v>23</v>
      </c>
      <c r="K214" s="1">
        <v>10</v>
      </c>
      <c r="L214" s="1">
        <v>0</v>
      </c>
    </row>
    <row r="215" spans="1:12" x14ac:dyDescent="0.25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230</v>
      </c>
      <c r="G215" t="s">
        <v>269</v>
      </c>
      <c r="H215" t="s">
        <v>270</v>
      </c>
      <c r="I215" t="s">
        <v>270</v>
      </c>
      <c r="J215" t="s">
        <v>23</v>
      </c>
      <c r="K215" s="1">
        <v>100</v>
      </c>
      <c r="L215" s="1">
        <v>0</v>
      </c>
    </row>
    <row r="216" spans="1:12" x14ac:dyDescent="0.25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230</v>
      </c>
      <c r="G216" t="s">
        <v>243</v>
      </c>
      <c r="H216" t="s">
        <v>244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25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25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260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25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261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263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25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262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25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264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25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25">
      <c r="A226" s="4">
        <v>43783</v>
      </c>
      <c r="B226" s="5">
        <v>11</v>
      </c>
      <c r="C226" s="6" t="s">
        <v>3</v>
      </c>
      <c r="D226" s="6">
        <v>3</v>
      </c>
      <c r="E226" s="6">
        <v>-115</v>
      </c>
      <c r="F226" s="6" t="s">
        <v>55</v>
      </c>
      <c r="G226" t="s">
        <v>109</v>
      </c>
      <c r="H226" t="s">
        <v>87</v>
      </c>
      <c r="I226" t="s">
        <v>87</v>
      </c>
      <c r="K226" s="1">
        <v>10</v>
      </c>
      <c r="L226" s="1"/>
    </row>
    <row r="227" spans="1:12" x14ac:dyDescent="0.25">
      <c r="A227" s="4">
        <v>43783</v>
      </c>
      <c r="B227" s="5">
        <v>11</v>
      </c>
      <c r="C227" s="6" t="s">
        <v>3</v>
      </c>
      <c r="D227" s="6">
        <v>6</v>
      </c>
      <c r="E227" s="6">
        <v>-120</v>
      </c>
      <c r="F227" s="6" t="s">
        <v>55</v>
      </c>
      <c r="G227" t="s">
        <v>84</v>
      </c>
      <c r="H227" t="s">
        <v>65</v>
      </c>
      <c r="I227" t="s">
        <v>65</v>
      </c>
      <c r="K227" s="1">
        <v>10</v>
      </c>
      <c r="L227" s="1"/>
    </row>
    <row r="228" spans="1:12" x14ac:dyDescent="0.25">
      <c r="A228" s="4">
        <v>43783</v>
      </c>
      <c r="B228" s="5">
        <v>11</v>
      </c>
      <c r="C228" s="6" t="s">
        <v>3</v>
      </c>
      <c r="D228" s="6">
        <v>5.5</v>
      </c>
      <c r="E228" s="6">
        <v>-110</v>
      </c>
      <c r="F228" s="6" t="s">
        <v>55</v>
      </c>
      <c r="G228" t="s">
        <v>80</v>
      </c>
      <c r="H228" t="s">
        <v>81</v>
      </c>
      <c r="I228" t="s">
        <v>80</v>
      </c>
      <c r="K228" s="1">
        <v>10</v>
      </c>
      <c r="L228" s="1"/>
    </row>
    <row r="229" spans="1:12" x14ac:dyDescent="0.25">
      <c r="A229" s="4">
        <v>43783</v>
      </c>
      <c r="B229" s="5">
        <v>11</v>
      </c>
      <c r="C229" s="6" t="s">
        <v>3</v>
      </c>
      <c r="D229" s="6">
        <v>1</v>
      </c>
      <c r="E229" s="6">
        <v>-105</v>
      </c>
      <c r="F229" s="6" t="s">
        <v>55</v>
      </c>
      <c r="G229" t="s">
        <v>57</v>
      </c>
      <c r="H229" t="s">
        <v>63</v>
      </c>
      <c r="I229" t="s">
        <v>63</v>
      </c>
      <c r="K229" s="1">
        <v>10</v>
      </c>
      <c r="L229" s="1"/>
    </row>
    <row r="230" spans="1:12" x14ac:dyDescent="0.25">
      <c r="A230" s="4">
        <v>43782</v>
      </c>
      <c r="B230" s="5">
        <v>11</v>
      </c>
      <c r="C230" s="6" t="s">
        <v>3</v>
      </c>
      <c r="D230" s="6">
        <v>11.5</v>
      </c>
      <c r="E230" s="6">
        <v>-115</v>
      </c>
      <c r="F230" s="6" t="s">
        <v>55</v>
      </c>
      <c r="G230" t="s">
        <v>132</v>
      </c>
      <c r="H230" t="s">
        <v>103</v>
      </c>
      <c r="I230" t="s">
        <v>103</v>
      </c>
      <c r="K230" s="1">
        <v>10</v>
      </c>
      <c r="L230" s="1"/>
    </row>
    <row r="231" spans="1:12" x14ac:dyDescent="0.25">
      <c r="A231" s="4">
        <v>43783</v>
      </c>
      <c r="B231" s="5">
        <v>11</v>
      </c>
      <c r="C231" s="6" t="s">
        <v>9</v>
      </c>
      <c r="D231" s="6">
        <v>44.5</v>
      </c>
      <c r="E231" s="6">
        <v>-110</v>
      </c>
      <c r="F231" s="6" t="s">
        <v>55</v>
      </c>
      <c r="G231" t="s">
        <v>106</v>
      </c>
      <c r="H231" t="s">
        <v>60</v>
      </c>
      <c r="I231" t="s">
        <v>13</v>
      </c>
      <c r="K231" s="1">
        <v>10</v>
      </c>
      <c r="L231" s="1"/>
    </row>
    <row r="232" spans="1:12" x14ac:dyDescent="0.25">
      <c r="A232" s="4">
        <v>43781</v>
      </c>
      <c r="B232" s="5">
        <v>11</v>
      </c>
      <c r="C232" s="6" t="s">
        <v>3</v>
      </c>
      <c r="D232" s="6">
        <v>-3.5</v>
      </c>
      <c r="E232" s="6">
        <v>-110</v>
      </c>
      <c r="F232" s="6" t="s">
        <v>55</v>
      </c>
      <c r="G232" t="s">
        <v>106</v>
      </c>
      <c r="H232" t="s">
        <v>60</v>
      </c>
      <c r="I232" t="s">
        <v>60</v>
      </c>
      <c r="K232" s="1">
        <v>10</v>
      </c>
      <c r="L232" s="1"/>
    </row>
    <row r="233" spans="1:12" x14ac:dyDescent="0.25">
      <c r="A233" s="4">
        <v>43782</v>
      </c>
      <c r="B233" s="5">
        <v>11</v>
      </c>
      <c r="C233" s="6" t="s">
        <v>3</v>
      </c>
      <c r="D233" s="6">
        <v>20.5</v>
      </c>
      <c r="E233" s="6">
        <v>-110</v>
      </c>
      <c r="F233" s="6" t="s">
        <v>55</v>
      </c>
      <c r="G233" t="s">
        <v>59</v>
      </c>
      <c r="H233" t="s">
        <v>77</v>
      </c>
      <c r="I233" t="s">
        <v>13</v>
      </c>
      <c r="K233" s="1">
        <v>10</v>
      </c>
      <c r="L233" s="1"/>
    </row>
    <row r="234" spans="1:12" x14ac:dyDescent="0.25">
      <c r="A234" s="4">
        <v>43781</v>
      </c>
      <c r="B234" s="5">
        <v>11</v>
      </c>
      <c r="C234" s="6" t="s">
        <v>3</v>
      </c>
      <c r="D234" s="6">
        <v>7</v>
      </c>
      <c r="E234" s="6">
        <v>-115</v>
      </c>
      <c r="F234" s="6" t="s">
        <v>55</v>
      </c>
      <c r="G234" t="s">
        <v>59</v>
      </c>
      <c r="H234" t="s">
        <v>77</v>
      </c>
      <c r="I234" t="s">
        <v>77</v>
      </c>
      <c r="K234" s="1">
        <v>10</v>
      </c>
      <c r="L234" s="1"/>
    </row>
    <row r="235" spans="1:12" x14ac:dyDescent="0.25">
      <c r="A235" s="4">
        <v>43781</v>
      </c>
      <c r="B235" s="5">
        <v>11</v>
      </c>
      <c r="C235" s="6" t="s">
        <v>3</v>
      </c>
      <c r="D235" s="6">
        <v>-2.5</v>
      </c>
      <c r="E235" s="6">
        <v>-110</v>
      </c>
      <c r="F235" s="6" t="s">
        <v>55</v>
      </c>
      <c r="G235" t="s">
        <v>62</v>
      </c>
      <c r="H235" t="s">
        <v>75</v>
      </c>
      <c r="I235" t="s">
        <v>62</v>
      </c>
      <c r="K235" s="1">
        <v>10</v>
      </c>
      <c r="L235" s="1"/>
    </row>
    <row r="236" spans="1:12" x14ac:dyDescent="0.25">
      <c r="A236" s="6" t="s">
        <v>51</v>
      </c>
      <c r="B236" s="6"/>
      <c r="C236" s="6"/>
      <c r="D236" s="6"/>
      <c r="E236" s="6"/>
      <c r="F236" s="6"/>
      <c r="K236" s="1">
        <f>SUMIF(Table134[Result],"&lt;&gt;",Table134[Bet Size])</f>
        <v>3100</v>
      </c>
      <c r="L236" s="1">
        <f>SUMIF(Table134[Result],"&lt;&gt;",Table134[Payout])</f>
        <v>2969</v>
      </c>
    </row>
    <row r="238" spans="1:12" x14ac:dyDescent="0.25">
      <c r="F238" t="s">
        <v>288</v>
      </c>
    </row>
  </sheetData>
  <mergeCells count="1">
    <mergeCell ref="A1:L1"/>
  </mergeCells>
  <conditionalFormatting sqref="J44:J50 J1:J42 J52:J83 J87 J89:J90 J92:J93 J107 J109:J112 J96:J104 J117:J154 J178:J182 J156:J176 J185:J197 J199:J235 J237:J1028">
    <cfRule type="containsText" dxfId="77" priority="55" operator="containsText" text="No Action">
      <formula>NOT(ISERROR(SEARCH("No Action",J1)))</formula>
    </cfRule>
    <cfRule type="containsText" dxfId="76" priority="56" operator="containsText" text="Win">
      <formula>NOT(ISERROR(SEARCH("Win",J1)))</formula>
    </cfRule>
    <cfRule type="containsText" dxfId="75" priority="57" operator="containsText" text="Loss">
      <formula>NOT(ISERROR(SEARCH("Loss",J1)))</formula>
    </cfRule>
  </conditionalFormatting>
  <conditionalFormatting sqref="J43">
    <cfRule type="containsText" dxfId="74" priority="52" operator="containsText" text="No Action">
      <formula>NOT(ISERROR(SEARCH("No Action",J43)))</formula>
    </cfRule>
    <cfRule type="containsText" dxfId="73" priority="53" operator="containsText" text="Win">
      <formula>NOT(ISERROR(SEARCH("Win",J43)))</formula>
    </cfRule>
    <cfRule type="containsText" dxfId="72" priority="54" operator="containsText" text="Loss">
      <formula>NOT(ISERROR(SEARCH("Loss",J43)))</formula>
    </cfRule>
  </conditionalFormatting>
  <conditionalFormatting sqref="J51">
    <cfRule type="containsText" dxfId="71" priority="49" operator="containsText" text="No Action">
      <formula>NOT(ISERROR(SEARCH("No Action",J51)))</formula>
    </cfRule>
    <cfRule type="containsText" dxfId="70" priority="50" operator="containsText" text="Win">
      <formula>NOT(ISERROR(SEARCH("Win",J51)))</formula>
    </cfRule>
    <cfRule type="containsText" dxfId="69" priority="51" operator="containsText" text="Loss">
      <formula>NOT(ISERROR(SEARCH("Loss",J51)))</formula>
    </cfRule>
  </conditionalFormatting>
  <conditionalFormatting sqref="J84">
    <cfRule type="containsText" dxfId="68" priority="46" operator="containsText" text="No Action">
      <formula>NOT(ISERROR(SEARCH("No Action",J84)))</formula>
    </cfRule>
    <cfRule type="containsText" dxfId="67" priority="47" operator="containsText" text="Win">
      <formula>NOT(ISERROR(SEARCH("Win",J84)))</formula>
    </cfRule>
    <cfRule type="containsText" dxfId="66" priority="48" operator="containsText" text="Loss">
      <formula>NOT(ISERROR(SEARCH("Loss",J84)))</formula>
    </cfRule>
  </conditionalFormatting>
  <conditionalFormatting sqref="J85">
    <cfRule type="containsText" dxfId="65" priority="43" operator="containsText" text="No Action">
      <formula>NOT(ISERROR(SEARCH("No Action",J85)))</formula>
    </cfRule>
    <cfRule type="containsText" dxfId="64" priority="44" operator="containsText" text="Win">
      <formula>NOT(ISERROR(SEARCH("Win",J85)))</formula>
    </cfRule>
    <cfRule type="containsText" dxfId="63" priority="45" operator="containsText" text="Loss">
      <formula>NOT(ISERROR(SEARCH("Loss",J85)))</formula>
    </cfRule>
  </conditionalFormatting>
  <conditionalFormatting sqref="J86">
    <cfRule type="containsText" dxfId="62" priority="40" operator="containsText" text="No Action">
      <formula>NOT(ISERROR(SEARCH("No Action",J86)))</formula>
    </cfRule>
    <cfRule type="containsText" dxfId="61" priority="41" operator="containsText" text="Win">
      <formula>NOT(ISERROR(SEARCH("Win",J86)))</formula>
    </cfRule>
    <cfRule type="containsText" dxfId="60" priority="42" operator="containsText" text="Loss">
      <formula>NOT(ISERROR(SEARCH("Loss",J86)))</formula>
    </cfRule>
  </conditionalFormatting>
  <conditionalFormatting sqref="J88">
    <cfRule type="containsText" dxfId="59" priority="37" operator="containsText" text="No Action">
      <formula>NOT(ISERROR(SEARCH("No Action",J88)))</formula>
    </cfRule>
    <cfRule type="containsText" dxfId="58" priority="38" operator="containsText" text="Win">
      <formula>NOT(ISERROR(SEARCH("Win",J88)))</formula>
    </cfRule>
    <cfRule type="containsText" dxfId="57" priority="39" operator="containsText" text="Loss">
      <formula>NOT(ISERROR(SEARCH("Loss",J88)))</formula>
    </cfRule>
  </conditionalFormatting>
  <conditionalFormatting sqref="J91">
    <cfRule type="containsText" dxfId="56" priority="34" operator="containsText" text="No Action">
      <formula>NOT(ISERROR(SEARCH("No Action",J91)))</formula>
    </cfRule>
    <cfRule type="containsText" dxfId="55" priority="35" operator="containsText" text="Win">
      <formula>NOT(ISERROR(SEARCH("Win",J91)))</formula>
    </cfRule>
    <cfRule type="containsText" dxfId="54" priority="36" operator="containsText" text="Loss">
      <formula>NOT(ISERROR(SEARCH("Loss",J91)))</formula>
    </cfRule>
  </conditionalFormatting>
  <conditionalFormatting sqref="J105">
    <cfRule type="containsText" dxfId="53" priority="31" operator="containsText" text="No Action">
      <formula>NOT(ISERROR(SEARCH("No Action",J105)))</formula>
    </cfRule>
    <cfRule type="containsText" dxfId="52" priority="32" operator="containsText" text="Win">
      <formula>NOT(ISERROR(SEARCH("Win",J105)))</formula>
    </cfRule>
    <cfRule type="containsText" dxfId="51" priority="33" operator="containsText" text="Loss">
      <formula>NOT(ISERROR(SEARCH("Loss",J105)))</formula>
    </cfRule>
  </conditionalFormatting>
  <conditionalFormatting sqref="J106">
    <cfRule type="containsText" dxfId="50" priority="28" operator="containsText" text="No Action">
      <formula>NOT(ISERROR(SEARCH("No Action",J106)))</formula>
    </cfRule>
    <cfRule type="containsText" dxfId="49" priority="29" operator="containsText" text="Win">
      <formula>NOT(ISERROR(SEARCH("Win",J106)))</formula>
    </cfRule>
    <cfRule type="containsText" dxfId="48" priority="30" operator="containsText" text="Loss">
      <formula>NOT(ISERROR(SEARCH("Loss",J106)))</formula>
    </cfRule>
  </conditionalFormatting>
  <conditionalFormatting sqref="J108">
    <cfRule type="containsText" dxfId="47" priority="25" operator="containsText" text="No Action">
      <formula>NOT(ISERROR(SEARCH("No Action",J108)))</formula>
    </cfRule>
    <cfRule type="containsText" dxfId="46" priority="26" operator="containsText" text="Win">
      <formula>NOT(ISERROR(SEARCH("Win",J108)))</formula>
    </cfRule>
    <cfRule type="containsText" dxfId="45" priority="27" operator="containsText" text="Loss">
      <formula>NOT(ISERROR(SEARCH("Loss",J108)))</formula>
    </cfRule>
  </conditionalFormatting>
  <conditionalFormatting sqref="J113:J114">
    <cfRule type="containsText" dxfId="44" priority="22" operator="containsText" text="No Action">
      <formula>NOT(ISERROR(SEARCH("No Action",J113)))</formula>
    </cfRule>
    <cfRule type="containsText" dxfId="43" priority="23" operator="containsText" text="Win">
      <formula>NOT(ISERROR(SEARCH("Win",J113)))</formula>
    </cfRule>
    <cfRule type="containsText" dxfId="42" priority="24" operator="containsText" text="Loss">
      <formula>NOT(ISERROR(SEARCH("Loss",J113)))</formula>
    </cfRule>
  </conditionalFormatting>
  <conditionalFormatting sqref="J115:J116">
    <cfRule type="containsText" dxfId="41" priority="19" operator="containsText" text="No Action">
      <formula>NOT(ISERROR(SEARCH("No Action",J115)))</formula>
    </cfRule>
    <cfRule type="containsText" dxfId="40" priority="20" operator="containsText" text="Win">
      <formula>NOT(ISERROR(SEARCH("Win",J115)))</formula>
    </cfRule>
    <cfRule type="containsText" dxfId="39" priority="21" operator="containsText" text="Loss">
      <formula>NOT(ISERROR(SEARCH("Loss",J115)))</formula>
    </cfRule>
  </conditionalFormatting>
  <conditionalFormatting sqref="J94:J95">
    <cfRule type="containsText" dxfId="38" priority="16" operator="containsText" text="No Action">
      <formula>NOT(ISERROR(SEARCH("No Action",J94)))</formula>
    </cfRule>
    <cfRule type="containsText" dxfId="37" priority="17" operator="containsText" text="Win">
      <formula>NOT(ISERROR(SEARCH("Win",J94)))</formula>
    </cfRule>
    <cfRule type="containsText" dxfId="36" priority="18" operator="containsText" text="Loss">
      <formula>NOT(ISERROR(SEARCH("Loss",J94)))</formula>
    </cfRule>
  </conditionalFormatting>
  <conditionalFormatting sqref="J155">
    <cfRule type="containsText" dxfId="35" priority="13" operator="containsText" text="No Action">
      <formula>NOT(ISERROR(SEARCH("No Action",J155)))</formula>
    </cfRule>
    <cfRule type="containsText" dxfId="34" priority="14" operator="containsText" text="Win">
      <formula>NOT(ISERROR(SEARCH("Win",J155)))</formula>
    </cfRule>
    <cfRule type="containsText" dxfId="33" priority="15" operator="containsText" text="Loss">
      <formula>NOT(ISERROR(SEARCH("Loss",J155)))</formula>
    </cfRule>
  </conditionalFormatting>
  <conditionalFormatting sqref="J177">
    <cfRule type="containsText" dxfId="32" priority="10" operator="containsText" text="No Action">
      <formula>NOT(ISERROR(SEARCH("No Action",J177)))</formula>
    </cfRule>
    <cfRule type="containsText" dxfId="31" priority="11" operator="containsText" text="Win">
      <formula>NOT(ISERROR(SEARCH("Win",J177)))</formula>
    </cfRule>
    <cfRule type="containsText" dxfId="30" priority="12" operator="containsText" text="Loss">
      <formula>NOT(ISERROR(SEARCH("Loss",J177)))</formula>
    </cfRule>
  </conditionalFormatting>
  <conditionalFormatting sqref="J183">
    <cfRule type="containsText" dxfId="29" priority="7" operator="containsText" text="No Action">
      <formula>NOT(ISERROR(SEARCH("No Action",J183)))</formula>
    </cfRule>
    <cfRule type="containsText" dxfId="28" priority="8" operator="containsText" text="Win">
      <formula>NOT(ISERROR(SEARCH("Win",J183)))</formula>
    </cfRule>
    <cfRule type="containsText" dxfId="27" priority="9" operator="containsText" text="Loss">
      <formula>NOT(ISERROR(SEARCH("Loss",J183)))</formula>
    </cfRule>
  </conditionalFormatting>
  <conditionalFormatting sqref="J184">
    <cfRule type="containsText" dxfId="26" priority="4" operator="containsText" text="No Action">
      <formula>NOT(ISERROR(SEARCH("No Action",J184)))</formula>
    </cfRule>
    <cfRule type="containsText" dxfId="25" priority="5" operator="containsText" text="Win">
      <formula>NOT(ISERROR(SEARCH("Win",J184)))</formula>
    </cfRule>
    <cfRule type="containsText" dxfId="24" priority="6" operator="containsText" text="Loss">
      <formula>NOT(ISERROR(SEARCH("Loss",J184)))</formula>
    </cfRule>
  </conditionalFormatting>
  <conditionalFormatting sqref="J198">
    <cfRule type="containsText" dxfId="23" priority="1" operator="containsText" text="No Action">
      <formula>NOT(ISERROR(SEARCH("No Action",J198)))</formula>
    </cfRule>
    <cfRule type="containsText" dxfId="22" priority="2" operator="containsText" text="Win">
      <formula>NOT(ISERROR(SEARCH("Win",J198)))</formula>
    </cfRule>
    <cfRule type="containsText" dxfId="21" priority="3" operator="containsText" text="Loss">
      <formula>NOT(ISERROR(SEARCH("Loss",J198)))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50" zoomScale="70" zoomScaleNormal="70" workbookViewId="0">
      <selection activeCell="K78" sqref="K78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17.71093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2">
        <v>43766</v>
      </c>
      <c r="B3" t="s">
        <v>89</v>
      </c>
      <c r="C3">
        <v>5.5</v>
      </c>
      <c r="D3">
        <v>-110</v>
      </c>
      <c r="E3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2">
        <v>43766</v>
      </c>
      <c r="B4" t="s">
        <v>89</v>
      </c>
      <c r="C4">
        <v>10.5</v>
      </c>
      <c r="D4">
        <v>-125</v>
      </c>
      <c r="E4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2">
        <v>43766</v>
      </c>
      <c r="B5" t="s">
        <v>89</v>
      </c>
      <c r="C5">
        <v>5.5</v>
      </c>
      <c r="D5">
        <v>-130</v>
      </c>
      <c r="E5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2">
        <v>43766</v>
      </c>
      <c r="B6" t="s">
        <v>89</v>
      </c>
      <c r="C6">
        <v>4.5</v>
      </c>
      <c r="D6">
        <v>-105</v>
      </c>
      <c r="E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2">
        <v>43766</v>
      </c>
      <c r="B7" t="s">
        <v>89</v>
      </c>
      <c r="C7">
        <v>15.5</v>
      </c>
      <c r="D7">
        <v>-125</v>
      </c>
      <c r="E7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2">
        <v>43766</v>
      </c>
      <c r="B8" t="s">
        <v>3</v>
      </c>
      <c r="C8">
        <v>-2</v>
      </c>
      <c r="D8">
        <v>-110</v>
      </c>
      <c r="E8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2">
        <v>43767</v>
      </c>
      <c r="B9" t="s">
        <v>89</v>
      </c>
      <c r="C9">
        <v>13.5</v>
      </c>
      <c r="D9">
        <v>-105</v>
      </c>
      <c r="E9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2">
        <v>43767</v>
      </c>
      <c r="B10" t="s">
        <v>89</v>
      </c>
      <c r="C10">
        <v>4.5</v>
      </c>
      <c r="D10">
        <v>110</v>
      </c>
      <c r="E10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2">
        <v>43767</v>
      </c>
      <c r="B11" t="s">
        <v>89</v>
      </c>
      <c r="C11">
        <v>8.5</v>
      </c>
      <c r="D11">
        <v>-115</v>
      </c>
      <c r="E11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2">
        <v>43767</v>
      </c>
      <c r="B12" t="s">
        <v>89</v>
      </c>
      <c r="C12">
        <v>13.5</v>
      </c>
      <c r="D12">
        <v>-115</v>
      </c>
      <c r="E12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2">
        <v>43767</v>
      </c>
      <c r="B13" t="s">
        <v>89</v>
      </c>
      <c r="C13">
        <v>9.5</v>
      </c>
      <c r="D13">
        <v>-115</v>
      </c>
      <c r="E13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2">
        <v>43767</v>
      </c>
      <c r="B14" t="s">
        <v>89</v>
      </c>
      <c r="C14">
        <v>7.5</v>
      </c>
      <c r="D14">
        <v>-115</v>
      </c>
      <c r="E14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2">
        <v>43767</v>
      </c>
      <c r="B15" t="s">
        <v>89</v>
      </c>
      <c r="C15">
        <v>13.5</v>
      </c>
      <c r="D15">
        <v>-105</v>
      </c>
      <c r="E15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2">
        <v>43768</v>
      </c>
      <c r="B16" t="s">
        <v>89</v>
      </c>
      <c r="C16">
        <v>13.5</v>
      </c>
      <c r="D16">
        <v>-135</v>
      </c>
      <c r="E1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2">
        <v>43768</v>
      </c>
      <c r="B17" t="s">
        <v>89</v>
      </c>
      <c r="C17">
        <v>10.5</v>
      </c>
      <c r="D17">
        <v>-115</v>
      </c>
      <c r="E17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2">
        <v>43768</v>
      </c>
      <c r="B18" t="s">
        <v>89</v>
      </c>
      <c r="C18">
        <v>3.5</v>
      </c>
      <c r="D18">
        <v>-125</v>
      </c>
      <c r="E18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2">
        <v>43768</v>
      </c>
      <c r="B19" t="s">
        <v>89</v>
      </c>
      <c r="C19">
        <v>4.5</v>
      </c>
      <c r="D19">
        <v>100</v>
      </c>
      <c r="E19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2">
        <v>43768</v>
      </c>
      <c r="B20" t="s">
        <v>89</v>
      </c>
      <c r="C20">
        <v>6.5</v>
      </c>
      <c r="D20">
        <v>-130</v>
      </c>
      <c r="E20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2">
        <v>43768</v>
      </c>
      <c r="B21" t="s">
        <v>3</v>
      </c>
      <c r="C21">
        <v>-7</v>
      </c>
      <c r="D21">
        <v>-115</v>
      </c>
      <c r="E21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2">
        <v>43768</v>
      </c>
      <c r="B22" t="s">
        <v>9</v>
      </c>
      <c r="C22">
        <v>223</v>
      </c>
      <c r="D22">
        <v>-110</v>
      </c>
      <c r="E22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2">
        <v>43768</v>
      </c>
      <c r="B23" t="s">
        <v>89</v>
      </c>
      <c r="C23">
        <v>4.5</v>
      </c>
      <c r="D23">
        <v>-105</v>
      </c>
      <c r="E23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2">
        <v>43768</v>
      </c>
      <c r="B24" t="s">
        <v>89</v>
      </c>
      <c r="C24">
        <v>8.5</v>
      </c>
      <c r="D24">
        <v>110</v>
      </c>
      <c r="E24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2">
        <v>43769</v>
      </c>
      <c r="B25" t="s">
        <v>3</v>
      </c>
      <c r="C25">
        <v>-4.5</v>
      </c>
      <c r="D25">
        <v>-105</v>
      </c>
      <c r="E25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2">
        <v>43769</v>
      </c>
      <c r="B26" t="s">
        <v>3</v>
      </c>
      <c r="C26">
        <v>-5</v>
      </c>
      <c r="D26">
        <v>-110</v>
      </c>
      <c r="E2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2">
        <v>43769</v>
      </c>
      <c r="B27" t="s">
        <v>89</v>
      </c>
      <c r="C27">
        <v>22</v>
      </c>
      <c r="D27">
        <v>-125</v>
      </c>
      <c r="E27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2">
        <v>43769</v>
      </c>
      <c r="B28" t="s">
        <v>3</v>
      </c>
      <c r="C28">
        <v>-6.5</v>
      </c>
      <c r="D28">
        <v>-115</v>
      </c>
      <c r="E28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2">
        <v>43770</v>
      </c>
      <c r="B29" t="s">
        <v>3</v>
      </c>
      <c r="C29">
        <v>6.5</v>
      </c>
      <c r="D29">
        <v>-115</v>
      </c>
      <c r="E29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2">
        <v>43770</v>
      </c>
      <c r="B30" t="s">
        <v>3</v>
      </c>
      <c r="C30">
        <v>-7.5</v>
      </c>
      <c r="D30">
        <v>-105</v>
      </c>
      <c r="E30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2">
        <v>43771</v>
      </c>
      <c r="B31" t="s">
        <v>3</v>
      </c>
      <c r="C31">
        <v>2.5</v>
      </c>
      <c r="D31">
        <v>-110</v>
      </c>
      <c r="E31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2">
        <v>43772</v>
      </c>
      <c r="B32" t="s">
        <v>89</v>
      </c>
      <c r="C32">
        <v>7.5</v>
      </c>
      <c r="D32">
        <v>-135</v>
      </c>
      <c r="E32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2">
        <v>43772</v>
      </c>
      <c r="B33" t="s">
        <v>89</v>
      </c>
      <c r="C33">
        <v>27</v>
      </c>
      <c r="D33">
        <v>-120</v>
      </c>
      <c r="E33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2">
        <v>43773</v>
      </c>
      <c r="B34" t="s">
        <v>89</v>
      </c>
      <c r="C34">
        <v>8.5</v>
      </c>
      <c r="D34">
        <v>-120</v>
      </c>
      <c r="E34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2">
        <v>43773</v>
      </c>
      <c r="B35" t="s">
        <v>89</v>
      </c>
      <c r="C35">
        <v>8.5</v>
      </c>
      <c r="D35">
        <v>-130</v>
      </c>
      <c r="E35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2">
        <v>43773</v>
      </c>
      <c r="B36" t="s">
        <v>9</v>
      </c>
      <c r="C36">
        <v>220.5</v>
      </c>
      <c r="D36">
        <v>-110</v>
      </c>
      <c r="E3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2">
        <v>43773</v>
      </c>
      <c r="B37" t="s">
        <v>3</v>
      </c>
      <c r="C37">
        <v>-7.5</v>
      </c>
      <c r="D37">
        <v>-110</v>
      </c>
      <c r="E37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25">
      <c r="A38" s="2">
        <v>43773</v>
      </c>
      <c r="B38" t="s">
        <v>3</v>
      </c>
      <c r="C38">
        <v>-6</v>
      </c>
      <c r="D38">
        <v>-110</v>
      </c>
      <c r="E38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25">
      <c r="A39" s="2">
        <v>43774</v>
      </c>
      <c r="B39" t="s">
        <v>3</v>
      </c>
      <c r="C39">
        <v>-6</v>
      </c>
      <c r="D39">
        <v>-115</v>
      </c>
      <c r="E39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25">
      <c r="A40" s="2">
        <v>43774</v>
      </c>
      <c r="B40" t="s">
        <v>3</v>
      </c>
      <c r="C40">
        <v>-3.5</v>
      </c>
      <c r="D40">
        <v>-110</v>
      </c>
      <c r="E40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25">
      <c r="A41" s="2">
        <v>43774</v>
      </c>
      <c r="B41" t="s">
        <v>3</v>
      </c>
      <c r="C41">
        <v>5.5</v>
      </c>
      <c r="D41">
        <v>-110</v>
      </c>
      <c r="E41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25">
      <c r="A42" s="2">
        <v>43774</v>
      </c>
      <c r="B42" t="s">
        <v>89</v>
      </c>
      <c r="C42">
        <v>15.5</v>
      </c>
      <c r="D42">
        <v>-125</v>
      </c>
      <c r="E42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2">
        <v>43774</v>
      </c>
      <c r="B43" t="s">
        <v>89</v>
      </c>
      <c r="C43">
        <v>8</v>
      </c>
      <c r="D43">
        <v>-105</v>
      </c>
      <c r="E43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2">
        <v>43774</v>
      </c>
      <c r="B44" t="s">
        <v>3</v>
      </c>
      <c r="C44">
        <v>-5</v>
      </c>
      <c r="D44">
        <v>-110</v>
      </c>
      <c r="E44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25">
      <c r="A45" s="2">
        <v>43774</v>
      </c>
      <c r="B45" t="s">
        <v>3</v>
      </c>
      <c r="C45">
        <v>-5.5</v>
      </c>
      <c r="D45">
        <v>-115</v>
      </c>
      <c r="E45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2">
        <v>43775</v>
      </c>
      <c r="B46" t="s">
        <v>3</v>
      </c>
      <c r="C46">
        <v>-3</v>
      </c>
      <c r="D46">
        <v>-110</v>
      </c>
      <c r="E4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25">
      <c r="A47" s="2">
        <v>43775</v>
      </c>
      <c r="B47" t="s">
        <v>89</v>
      </c>
      <c r="C47">
        <v>7</v>
      </c>
      <c r="D47">
        <v>-120</v>
      </c>
      <c r="E47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2">
        <v>43775</v>
      </c>
      <c r="B48" t="s">
        <v>3</v>
      </c>
      <c r="C48">
        <v>4.5</v>
      </c>
      <c r="D48">
        <v>-115</v>
      </c>
      <c r="E48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25">
      <c r="A49" s="2">
        <v>43775</v>
      </c>
      <c r="B49" t="s">
        <v>3</v>
      </c>
      <c r="C49">
        <v>7</v>
      </c>
      <c r="D49">
        <v>-115</v>
      </c>
      <c r="E49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25">
      <c r="A50" s="2">
        <v>43775</v>
      </c>
      <c r="B50" t="s">
        <v>3</v>
      </c>
      <c r="C50">
        <v>-8</v>
      </c>
      <c r="D50">
        <v>-110</v>
      </c>
      <c r="E50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25">
      <c r="A51" s="2">
        <v>43775</v>
      </c>
      <c r="B51" t="s">
        <v>175</v>
      </c>
      <c r="C51">
        <v>0</v>
      </c>
      <c r="D51">
        <v>-115</v>
      </c>
      <c r="E51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2">
        <v>43775</v>
      </c>
      <c r="B52" t="s">
        <v>89</v>
      </c>
      <c r="C52">
        <v>18.5</v>
      </c>
      <c r="D52">
        <v>-110</v>
      </c>
      <c r="E52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2">
        <v>43775</v>
      </c>
      <c r="B53" t="s">
        <v>89</v>
      </c>
      <c r="C53">
        <v>4.5</v>
      </c>
      <c r="D53">
        <v>-115</v>
      </c>
      <c r="E53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2">
        <v>43775</v>
      </c>
      <c r="B54" t="s">
        <v>9</v>
      </c>
      <c r="C54">
        <v>221.5</v>
      </c>
      <c r="D54">
        <v>-110</v>
      </c>
      <c r="E54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2">
        <v>43775</v>
      </c>
      <c r="B55" t="s">
        <v>89</v>
      </c>
      <c r="C55">
        <v>10.5</v>
      </c>
      <c r="D55">
        <v>-115</v>
      </c>
      <c r="E55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2">
        <v>43775</v>
      </c>
      <c r="B56" t="s">
        <v>89</v>
      </c>
      <c r="C56">
        <v>11.5</v>
      </c>
      <c r="D56">
        <v>-125</v>
      </c>
      <c r="E5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2">
        <v>43775</v>
      </c>
      <c r="B57" t="s">
        <v>89</v>
      </c>
      <c r="C57">
        <v>18.5</v>
      </c>
      <c r="D57">
        <v>-115</v>
      </c>
      <c r="E57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2">
        <v>43776</v>
      </c>
      <c r="B58" t="s">
        <v>3</v>
      </c>
      <c r="C58">
        <v>-1</v>
      </c>
      <c r="D58">
        <v>-110</v>
      </c>
      <c r="E58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25">
      <c r="A59" s="2">
        <v>43776</v>
      </c>
      <c r="B59" t="s">
        <v>89</v>
      </c>
      <c r="C59">
        <v>12.5</v>
      </c>
      <c r="D59">
        <v>-160</v>
      </c>
      <c r="E59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2">
        <v>43776</v>
      </c>
      <c r="B60" t="s">
        <v>89</v>
      </c>
      <c r="C60">
        <v>9.5</v>
      </c>
      <c r="D60">
        <v>-125</v>
      </c>
      <c r="E60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2">
        <v>43776</v>
      </c>
      <c r="B61" t="s">
        <v>89</v>
      </c>
      <c r="C61">
        <v>8.5</v>
      </c>
      <c r="D61">
        <v>-125</v>
      </c>
      <c r="E61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2">
        <v>43776</v>
      </c>
      <c r="B62" t="s">
        <v>3</v>
      </c>
      <c r="C62">
        <v>5.5</v>
      </c>
      <c r="D62">
        <v>-110</v>
      </c>
      <c r="E62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2">
        <v>43776</v>
      </c>
      <c r="B63" t="s">
        <v>3</v>
      </c>
      <c r="C63">
        <v>5.5</v>
      </c>
      <c r="D63">
        <v>-110</v>
      </c>
      <c r="E63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25">
      <c r="A64" s="2">
        <v>43779</v>
      </c>
      <c r="B64" t="s">
        <v>3</v>
      </c>
      <c r="C64">
        <v>25.5</v>
      </c>
      <c r="D64">
        <v>-115</v>
      </c>
      <c r="E64" t="s">
        <v>229</v>
      </c>
      <c r="F64" t="s">
        <v>257</v>
      </c>
      <c r="G64" t="s">
        <v>259</v>
      </c>
      <c r="H64" t="s">
        <v>257</v>
      </c>
      <c r="I64" t="s">
        <v>29</v>
      </c>
      <c r="J64" s="1">
        <v>10</v>
      </c>
      <c r="K64" s="1">
        <v>18.7</v>
      </c>
    </row>
    <row r="65" spans="1:11" x14ac:dyDescent="0.25">
      <c r="A65" s="2">
        <v>43777</v>
      </c>
      <c r="B65" t="s">
        <v>89</v>
      </c>
      <c r="C65">
        <v>6.5</v>
      </c>
      <c r="D65">
        <v>-115</v>
      </c>
      <c r="E65" t="s">
        <v>155</v>
      </c>
      <c r="F65" t="s">
        <v>277</v>
      </c>
      <c r="G65" t="s">
        <v>238</v>
      </c>
      <c r="H65" t="s">
        <v>66</v>
      </c>
      <c r="I65" t="s">
        <v>23</v>
      </c>
      <c r="J65" s="1">
        <v>10</v>
      </c>
      <c r="K65" s="1">
        <v>0</v>
      </c>
    </row>
    <row r="66" spans="1:11" x14ac:dyDescent="0.25">
      <c r="A66" s="2">
        <v>43777</v>
      </c>
      <c r="B66" t="s">
        <v>89</v>
      </c>
      <c r="C66">
        <v>8.5</v>
      </c>
      <c r="D66">
        <v>-105</v>
      </c>
      <c r="E66" t="s">
        <v>155</v>
      </c>
      <c r="F66" t="s">
        <v>278</v>
      </c>
      <c r="G66" t="s">
        <v>238</v>
      </c>
      <c r="H66" t="s">
        <v>66</v>
      </c>
      <c r="I66" t="s">
        <v>29</v>
      </c>
      <c r="J66" s="1">
        <v>10</v>
      </c>
      <c r="K66" s="1">
        <v>19.52</v>
      </c>
    </row>
    <row r="67" spans="1:11" x14ac:dyDescent="0.25">
      <c r="A67" s="2">
        <v>43777</v>
      </c>
      <c r="B67" t="s">
        <v>89</v>
      </c>
      <c r="C67">
        <v>6.5</v>
      </c>
      <c r="D67">
        <v>-115</v>
      </c>
      <c r="E67" t="s">
        <v>155</v>
      </c>
      <c r="F67" t="s">
        <v>235</v>
      </c>
      <c r="G67" t="s">
        <v>170</v>
      </c>
      <c r="H67" t="s">
        <v>66</v>
      </c>
      <c r="I67" t="s">
        <v>23</v>
      </c>
      <c r="J67" s="1">
        <v>10</v>
      </c>
      <c r="K67" s="1">
        <v>0</v>
      </c>
    </row>
    <row r="68" spans="1:11" x14ac:dyDescent="0.25">
      <c r="A68" s="2">
        <v>43782</v>
      </c>
      <c r="B68" t="s">
        <v>3</v>
      </c>
      <c r="C68">
        <v>2</v>
      </c>
      <c r="D68">
        <v>-105</v>
      </c>
      <c r="E68" t="s">
        <v>155</v>
      </c>
      <c r="F68" t="s">
        <v>220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25">
      <c r="A69" s="2">
        <v>43782</v>
      </c>
      <c r="B69" t="s">
        <v>9</v>
      </c>
      <c r="C69">
        <v>221.5</v>
      </c>
      <c r="D69">
        <v>-110</v>
      </c>
      <c r="E69" t="s">
        <v>155</v>
      </c>
      <c r="F69" t="s">
        <v>182</v>
      </c>
      <c r="G69" t="s">
        <v>219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25">
      <c r="A70" s="2">
        <v>43782</v>
      </c>
      <c r="B70" t="s">
        <v>9</v>
      </c>
      <c r="C70">
        <v>227</v>
      </c>
      <c r="D70">
        <v>-110</v>
      </c>
      <c r="E70" t="s">
        <v>155</v>
      </c>
      <c r="F70" t="s">
        <v>217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25">
      <c r="A71" s="2">
        <v>43782</v>
      </c>
      <c r="B71" t="s">
        <v>89</v>
      </c>
      <c r="C71">
        <v>7</v>
      </c>
      <c r="D71">
        <v>-130</v>
      </c>
      <c r="E71" t="s">
        <v>155</v>
      </c>
      <c r="F71" t="s">
        <v>180</v>
      </c>
      <c r="G71" t="s">
        <v>238</v>
      </c>
      <c r="I71" t="s">
        <v>23</v>
      </c>
      <c r="J71" s="1">
        <v>10</v>
      </c>
      <c r="K71" s="1">
        <v>0</v>
      </c>
    </row>
    <row r="72" spans="1:11" x14ac:dyDescent="0.25">
      <c r="A72" s="2">
        <v>43782</v>
      </c>
      <c r="B72" t="s">
        <v>89</v>
      </c>
      <c r="C72">
        <v>10</v>
      </c>
      <c r="D72">
        <v>-120</v>
      </c>
      <c r="E72" t="s">
        <v>155</v>
      </c>
      <c r="F72" t="s">
        <v>279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25">
      <c r="A73" s="2">
        <v>43782</v>
      </c>
      <c r="B73" t="s">
        <v>3</v>
      </c>
      <c r="C73">
        <v>4</v>
      </c>
      <c r="D73">
        <v>-115</v>
      </c>
      <c r="E73" t="s">
        <v>229</v>
      </c>
      <c r="F73" t="s">
        <v>280</v>
      </c>
      <c r="G73" t="s">
        <v>281</v>
      </c>
      <c r="H73" t="s">
        <v>282</v>
      </c>
      <c r="I73" t="s">
        <v>23</v>
      </c>
      <c r="J73" s="1">
        <v>10</v>
      </c>
      <c r="K73" s="1">
        <v>0</v>
      </c>
    </row>
    <row r="74" spans="1:11" x14ac:dyDescent="0.25">
      <c r="A74" s="2">
        <v>43782</v>
      </c>
      <c r="B74" t="s">
        <v>3</v>
      </c>
      <c r="C74">
        <v>1</v>
      </c>
      <c r="D74">
        <v>-110</v>
      </c>
      <c r="E74" t="s">
        <v>229</v>
      </c>
      <c r="F74" t="s">
        <v>283</v>
      </c>
      <c r="G74" t="s">
        <v>284</v>
      </c>
      <c r="H74" t="s">
        <v>284</v>
      </c>
      <c r="I74" t="s">
        <v>23</v>
      </c>
      <c r="J74" s="1">
        <v>10</v>
      </c>
      <c r="K74" s="1">
        <v>0</v>
      </c>
    </row>
    <row r="75" spans="1:11" x14ac:dyDescent="0.25">
      <c r="A75" s="2">
        <v>43782</v>
      </c>
      <c r="B75" t="s">
        <v>3</v>
      </c>
      <c r="C75">
        <v>-3</v>
      </c>
      <c r="D75">
        <v>-110</v>
      </c>
      <c r="E75" t="s">
        <v>229</v>
      </c>
      <c r="F75" t="s">
        <v>285</v>
      </c>
      <c r="G75" t="s">
        <v>244</v>
      </c>
      <c r="H75" t="s">
        <v>285</v>
      </c>
      <c r="I75" t="s">
        <v>23</v>
      </c>
      <c r="J75" s="1">
        <v>30</v>
      </c>
      <c r="K75" s="1">
        <v>0</v>
      </c>
    </row>
    <row r="76" spans="1:11" x14ac:dyDescent="0.25">
      <c r="A76" s="2">
        <v>43782</v>
      </c>
      <c r="B76" t="s">
        <v>9</v>
      </c>
      <c r="C76">
        <v>206.5</v>
      </c>
      <c r="D76">
        <v>-110</v>
      </c>
      <c r="E76" t="s">
        <v>155</v>
      </c>
      <c r="F76" t="s">
        <v>233</v>
      </c>
      <c r="G76" t="s">
        <v>286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25">
      <c r="A77" s="2">
        <v>43782</v>
      </c>
      <c r="B77" t="s">
        <v>9</v>
      </c>
      <c r="C77">
        <v>229.5</v>
      </c>
      <c r="D77">
        <v>-110</v>
      </c>
      <c r="E77" t="s">
        <v>155</v>
      </c>
      <c r="F77" t="s">
        <v>222</v>
      </c>
      <c r="G77" t="s">
        <v>287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25">
      <c r="A78" t="s">
        <v>51</v>
      </c>
      <c r="J78" s="1">
        <f>SUMIF(Table4[Result],"&lt;&gt;",Table4[Bet Size])</f>
        <v>790</v>
      </c>
      <c r="K78" s="1">
        <f>SUMIF(Table4[Result],"&lt;&gt;",Table4[Payout])</f>
        <v>717.26000000000022</v>
      </c>
    </row>
  </sheetData>
  <mergeCells count="1">
    <mergeCell ref="A1:K1"/>
  </mergeCells>
  <conditionalFormatting sqref="I3:I77 I79:I159">
    <cfRule type="containsText" dxfId="20" priority="21" operator="containsText" text="Win">
      <formula>NOT(ISERROR(SEARCH("Win",I3)))</formula>
    </cfRule>
    <cfRule type="containsText" dxfId="19" priority="22" operator="containsText" text="Loss">
      <formula>NOT(ISERROR(SEARCH("Loss",I3)))</formula>
    </cfRule>
    <cfRule type="containsText" dxfId="18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I27" sqref="I27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14.42578125" bestFit="1" customWidth="1"/>
    <col min="9" max="9" width="13" bestFit="1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17" priority="1" operator="lessThan">
      <formula>0</formula>
    </cfRule>
    <cfRule type="cellIs" dxfId="16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15" priority="4" operator="containsText" text="No Action">
      <formula>NOT(ISERROR(SEARCH("No Action",G1)))</formula>
    </cfRule>
    <cfRule type="containsText" dxfId="14" priority="5" operator="containsText" text="Win">
      <formula>NOT(ISERROR(SEARCH("Win",G1)))</formula>
    </cfRule>
    <cfRule type="containsText" dxfId="13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2" priority="1" operator="containsText" text="No Action">
      <formula>NOT(ISERROR(SEARCH("No Action",H1)))</formula>
    </cfRule>
    <cfRule type="containsText" dxfId="11" priority="2" operator="containsText" text="Win">
      <formula>NOT(ISERROR(SEARCH("Win",H1)))</formula>
    </cfRule>
    <cfRule type="containsText" dxfId="10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2019-11-14T15:25:27Z</dcterms:modified>
</cp:coreProperties>
</file>