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istas - Hom" sheetId="1" r:id="rId4"/>
    <sheet state="visible" name="Rentistas - Mujeres" sheetId="2" r:id="rId5"/>
    <sheet state="visible" name="Rent - Inv - H 1980-1989" sheetId="3" r:id="rId6"/>
    <sheet state="visible" name="Rent - Inv - M  1980-1989" sheetId="4" r:id="rId7"/>
    <sheet state="visible" name="Asegurados - Hom" sheetId="5" r:id="rId8"/>
    <sheet state="visible" name="Asegurados - Muj" sheetId="6" r:id="rId9"/>
  </sheets>
  <definedNames/>
  <calcPr/>
  <extLst>
    <ext uri="GoogleSheetsCustomDataVersion2">
      <go:sheetsCustomData xmlns:go="http://customooxmlschemas.google.com/" r:id="rId10" roundtripDataChecksum="paSY5OJy8L+nrUs6lEUps5YP0Rie1MtPvz/YXYwhRYQ="/>
    </ext>
  </extLst>
</workbook>
</file>

<file path=xl/sharedStrings.xml><?xml version="1.0" encoding="utf-8"?>
<sst xmlns="http://schemas.openxmlformats.org/spreadsheetml/2006/main" count="51" uniqueCount="34">
  <si>
    <t>Experiencia 2005-2008</t>
  </si>
  <si>
    <r>
      <rPr>
        <rFont val="Calibri"/>
        <color theme="1"/>
        <sz val="11.0"/>
      </rPr>
      <t>S(x)-S(x+1)=Pr(x&lt;X</t>
    </r>
    <r>
      <rPr>
        <rFont val="Symbol"/>
        <color rgb="FF000000"/>
        <sz val="11.0"/>
      </rPr>
      <t>£</t>
    </r>
    <r>
      <rPr>
        <rFont val="Calibri"/>
        <color theme="1"/>
        <sz val="11.0"/>
      </rPr>
      <t>x+1)</t>
    </r>
  </si>
  <si>
    <r>
      <rPr>
        <rFont val="Calibri"/>
        <color theme="1"/>
        <sz val="11.0"/>
      </rPr>
      <t xml:space="preserve">f(x)/S(x) </t>
    </r>
    <r>
      <rPr>
        <rFont val="Symbol"/>
        <color rgb="FF000000"/>
        <sz val="11.0"/>
      </rPr>
      <t>@</t>
    </r>
  </si>
  <si>
    <t>lx</t>
  </si>
  <si>
    <t>dx</t>
  </si>
  <si>
    <t>qx</t>
  </si>
  <si>
    <t>px</t>
  </si>
  <si>
    <t>e0x</t>
  </si>
  <si>
    <t>S(x)=lx/l0</t>
  </si>
  <si>
    <r>
      <rPr>
        <rFont val="Calibri"/>
        <b/>
        <color theme="1"/>
        <sz val="11.0"/>
      </rPr>
      <t xml:space="preserve">  </t>
    </r>
    <r>
      <rPr>
        <rFont val="Symbol"/>
        <b/>
        <color rgb="FF000000"/>
        <sz val="11.0"/>
      </rPr>
      <t>@</t>
    </r>
    <r>
      <rPr>
        <rFont val="Calibri"/>
        <b/>
        <color rgb="FF000000"/>
        <sz val="11.0"/>
      </rPr>
      <t>f(x)*(</t>
    </r>
    <r>
      <rPr>
        <rFont val="Calibri"/>
        <b/>
        <color rgb="FF000000"/>
        <sz val="11.0"/>
      </rPr>
      <t>Δ=1</t>
    </r>
    <r>
      <rPr>
        <rFont val="Calibri"/>
        <b/>
        <color rgb="FF000000"/>
        <sz val="11.0"/>
      </rPr>
      <t>)</t>
    </r>
  </si>
  <si>
    <r>
      <rPr>
        <rFont val="Calibri"/>
        <b/>
        <color theme="1"/>
        <sz val="11.0"/>
      </rPr>
      <t xml:space="preserve"> </t>
    </r>
    <r>
      <rPr>
        <rFont val="Symbol"/>
        <b/>
        <color rgb="FF000000"/>
        <sz val="11.0"/>
      </rPr>
      <t>m</t>
    </r>
    <r>
      <rPr>
        <rFont val="Calibri"/>
        <b/>
        <color rgb="FF000000"/>
        <sz val="11.0"/>
      </rPr>
      <t>(x)*(</t>
    </r>
    <r>
      <rPr>
        <rFont val="Symbol"/>
        <b/>
        <color rgb="FF000000"/>
        <sz val="11.0"/>
      </rPr>
      <t>D</t>
    </r>
    <r>
      <rPr>
        <rFont val="Calibri"/>
        <b/>
        <color rgb="FF000000"/>
        <sz val="11.0"/>
      </rPr>
      <t>=1)</t>
    </r>
  </si>
  <si>
    <t>S(x)</t>
  </si>
  <si>
    <t>i</t>
  </si>
  <si>
    <t>d</t>
  </si>
  <si>
    <t>v</t>
  </si>
  <si>
    <t>x</t>
  </si>
  <si>
    <t>TABLA COLOMBIANA DE MORTALIDAD DE RENTISTAS INVÁLIDOS SEXO MASCULINO 80-89</t>
  </si>
  <si>
    <t>TABLA COLOMBIANA DE MORTALIDAD DE RENTISTAS INVÁLIDOS SEXO FEMENINO 80-89</t>
  </si>
  <si>
    <t>TABLA COLOMBIANA DE MORTALIDAD DE ASEGURADOS SEXO MASCULINO 1998 - 2003</t>
  </si>
  <si>
    <t>X</t>
  </si>
  <si>
    <t>TABLA COLOMBIANA DE MORTALIDAD DE ASEGURADOS SEXO FEMENINO 1998 - 2003</t>
  </si>
  <si>
    <t>n</t>
  </si>
  <si>
    <t>i'</t>
  </si>
  <si>
    <t>v'</t>
  </si>
  <si>
    <t>Dx</t>
  </si>
  <si>
    <t>Cx</t>
  </si>
  <si>
    <t>Mx</t>
  </si>
  <si>
    <t>E(Z)_10Ex</t>
  </si>
  <si>
    <t>E(Z2)_2Axn</t>
  </si>
  <si>
    <t>V(Z)</t>
  </si>
  <si>
    <t>CV(Z)</t>
  </si>
  <si>
    <t>PrimaA</t>
  </si>
  <si>
    <t>Ax</t>
  </si>
  <si>
    <t>Dx'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</si>
</sst>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"/>
    <numFmt numFmtId="165" formatCode="0.000000"/>
    <numFmt numFmtId="166" formatCode="_(* #,##0_);_(* \(#,##0\);_(* &quot;-&quot;???_);_(@_)"/>
    <numFmt numFmtId="167" formatCode="_(* #,##0.000000_);_(* \(#,##0.000000\);_(* &quot;-&quot;??????_);_(@_)"/>
    <numFmt numFmtId="168" formatCode="_(* #,##0.0_);_(* \(#,##0.0\);_(* &quot;-&quot;???_);_(@_)"/>
    <numFmt numFmtId="169" formatCode="_-* #,##0.00000_-;\-* #,##0.00000_-;_-* &quot;-&quot;?????_-;_-@"/>
    <numFmt numFmtId="170" formatCode="_(* #,##0.0_);_(* \(#,##0.0\);_(* &quot;-&quot;??_);_(@_)"/>
    <numFmt numFmtId="171" formatCode="#,##0.000"/>
    <numFmt numFmtId="172" formatCode="0.0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Times New Roman"/>
    </font>
    <font>
      <b/>
      <sz val="10.0"/>
      <color theme="1"/>
      <name val="Open Sans"/>
    </font>
    <font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167" xfId="0" applyAlignment="1" applyFont="1" applyNumberFormat="1">
      <alignment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2" numFmtId="167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169" xfId="0" applyAlignment="1" applyFont="1" applyNumberForma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0" fillId="0" fontId="2" numFmtId="171" xfId="0" applyAlignment="1" applyFont="1" applyNumberFormat="1">
      <alignment horizontal="center" shrinkToFit="0" vertical="bottom" wrapText="0"/>
    </xf>
    <xf borderId="0" fillId="0" fontId="5" numFmtId="3" xfId="0" applyAlignment="1" applyFont="1" applyNumberFormat="1">
      <alignment shrinkToFit="0" vertical="bottom" wrapText="0"/>
    </xf>
    <xf borderId="1" fillId="2" fontId="6" numFmtId="0" xfId="0" applyAlignment="1" applyBorder="1" applyFill="1" applyFont="1">
      <alignment horizontal="center" shrinkToFit="0" vertical="bottom" wrapText="0"/>
    </xf>
    <xf borderId="0" fillId="0" fontId="3" numFmtId="3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2" fillId="0" fontId="6" numFmtId="0" xfId="0" applyAlignment="1" applyBorder="1" applyFont="1">
      <alignment horizontal="right" shrinkToFit="0" vertical="bottom" wrapText="1"/>
    </xf>
    <xf borderId="0" fillId="0" fontId="8" numFmtId="172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'Rentistas - Hom'!$H$3:$H$113</c:f>
              <c:numCache/>
            </c:numRef>
          </c:val>
          <c:smooth val="0"/>
        </c:ser>
        <c:axId val="1925479308"/>
        <c:axId val="1842913029"/>
      </c:lineChart>
      <c:catAx>
        <c:axId val="1925479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913029"/>
      </c:catAx>
      <c:valAx>
        <c:axId val="18429130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79308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f(x)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'Rentistas - Hom'!$I$4:$I$113</c:f>
              <c:numCache/>
            </c:numRef>
          </c:val>
          <c:smooth val="0"/>
        </c:ser>
        <c:axId val="1716985041"/>
        <c:axId val="478171762"/>
      </c:lineChart>
      <c:catAx>
        <c:axId val="171698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171762"/>
      </c:catAx>
      <c:valAx>
        <c:axId val="4781717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985041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(x)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'Rentistas - Hom'!$J$4:$J$113</c:f>
              <c:numCache/>
            </c:numRef>
          </c:val>
          <c:smooth val="0"/>
        </c:ser>
        <c:axId val="1739938466"/>
        <c:axId val="578455091"/>
      </c:lineChart>
      <c:catAx>
        <c:axId val="1739938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455091"/>
      </c:catAx>
      <c:valAx>
        <c:axId val="5784550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938466"/>
      </c:valAx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333333"/>
                </a:solidFill>
                <a:latin typeface="+mn-lt"/>
              </a:defRPr>
            </a:pPr>
            <a:r>
              <a:rPr b="1" i="0" sz="1400">
                <a:solidFill>
                  <a:srgbClr val="333333"/>
                </a:solidFill>
                <a:latin typeface="+mn-lt"/>
              </a:rPr>
              <a:t>lx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'Rentistas - Hom'!$A$3:$A$113</c:f>
            </c:numRef>
          </c:xVal>
          <c:yVal>
            <c:numRef>
              <c:f>'Rentistas - Hom'!$B$3:$B$113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52818"/>
        <c:axId val="253395631"/>
      </c:scatterChart>
      <c:valAx>
        <c:axId val="985452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395631"/>
      </c:valAx>
      <c:valAx>
        <c:axId val="253395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452818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114300</xdr:colOff>
      <xdr:row>2</xdr:row>
      <xdr:rowOff>133350</xdr:rowOff>
    </xdr:from>
    <xdr:ext cx="4000500" cy="2600325"/>
    <xdr:graphicFrame>
      <xdr:nvGraphicFramePr>
        <xdr:cNvPr descr="Chart 0" id="8161632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114300</xdr:colOff>
      <xdr:row>18</xdr:row>
      <xdr:rowOff>171450</xdr:rowOff>
    </xdr:from>
    <xdr:ext cx="4000500" cy="2600325"/>
    <xdr:graphicFrame>
      <xdr:nvGraphicFramePr>
        <xdr:cNvPr descr="Chart 1" id="156703298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34</xdr:row>
      <xdr:rowOff>171450</xdr:rowOff>
    </xdr:from>
    <xdr:ext cx="4000500" cy="2600325"/>
    <xdr:graphicFrame>
      <xdr:nvGraphicFramePr>
        <xdr:cNvPr descr="Chart 2" id="95931223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0</xdr:colOff>
      <xdr:row>3</xdr:row>
      <xdr:rowOff>0</xdr:rowOff>
    </xdr:from>
    <xdr:ext cx="4000500" cy="2676525"/>
    <xdr:graphicFrame>
      <xdr:nvGraphicFramePr>
        <xdr:cNvPr descr="Chart 3" id="20162647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.0"/>
    <col customWidth="1" min="2" max="2" width="8.29"/>
    <col customWidth="1" min="3" max="3" width="7.0"/>
    <col customWidth="1" min="4" max="4" width="10.0"/>
    <col customWidth="1" min="5" max="5" width="12.0"/>
    <col customWidth="1" min="6" max="7" width="6.0"/>
    <col customWidth="1" min="8" max="8" width="13.57"/>
    <col customWidth="1" min="9" max="9" width="23.29"/>
    <col customWidth="1" min="10" max="10" width="17.86"/>
    <col customWidth="1" min="11" max="11" width="11.43"/>
    <col customWidth="1" min="12" max="26" width="10.0"/>
  </cols>
  <sheetData>
    <row r="1" ht="14.25" customHeight="1">
      <c r="A1" s="1" t="s">
        <v>0</v>
      </c>
      <c r="B1" s="2"/>
      <c r="C1" s="3"/>
      <c r="I1" s="4" t="s">
        <v>1</v>
      </c>
      <c r="J1" s="5" t="s">
        <v>2</v>
      </c>
      <c r="K1" s="6"/>
    </row>
    <row r="2" ht="14.25" customHeight="1">
      <c r="A2" s="7"/>
      <c r="B2" s="2" t="s">
        <v>3</v>
      </c>
      <c r="C2" s="7" t="s">
        <v>4</v>
      </c>
      <c r="D2" s="8" t="s">
        <v>5</v>
      </c>
      <c r="E2" s="7" t="s">
        <v>6</v>
      </c>
      <c r="F2" s="7" t="s">
        <v>7</v>
      </c>
      <c r="G2" s="7"/>
      <c r="H2" s="8" t="s">
        <v>8</v>
      </c>
      <c r="I2" s="8" t="s">
        <v>9</v>
      </c>
      <c r="J2" s="8" t="s">
        <v>10</v>
      </c>
      <c r="K2" s="9" t="s">
        <v>11</v>
      </c>
    </row>
    <row r="3" ht="14.25" customHeight="1">
      <c r="A3" s="1">
        <v>0.0</v>
      </c>
      <c r="B3" s="10">
        <v>100000.0</v>
      </c>
      <c r="C3" s="11">
        <f t="shared" ref="C3:C113" si="1">B3*D3</f>
        <v>48.5</v>
      </c>
      <c r="D3" s="6">
        <v>4.85E-4</v>
      </c>
      <c r="E3" s="12">
        <f t="shared" ref="E3:E113" si="2">1-D3</f>
        <v>0.999515</v>
      </c>
      <c r="F3" s="13">
        <f t="shared" ref="F3:F112" si="3">SUM($B4:B$113)/B3+0.5</f>
        <v>79.29532274</v>
      </c>
      <c r="G3" s="13"/>
      <c r="H3" s="12">
        <f t="shared" ref="H3:H113" si="4">B3/$B$3</f>
        <v>1</v>
      </c>
      <c r="I3" s="14"/>
      <c r="J3" s="4"/>
      <c r="K3" s="6">
        <f>1</f>
        <v>1</v>
      </c>
    </row>
    <row r="4" ht="14.25" customHeight="1">
      <c r="A4" s="1">
        <v>1.0</v>
      </c>
      <c r="B4" s="10">
        <f t="shared" ref="B4:B113" si="5">B3-C3</f>
        <v>99951.5</v>
      </c>
      <c r="C4" s="11">
        <f t="shared" si="1"/>
        <v>48.4764775</v>
      </c>
      <c r="D4" s="6">
        <v>4.85E-4</v>
      </c>
      <c r="E4" s="12">
        <f t="shared" si="2"/>
        <v>0.999515</v>
      </c>
      <c r="F4" s="13">
        <f t="shared" si="3"/>
        <v>78.33355702</v>
      </c>
      <c r="G4" s="13"/>
      <c r="H4" s="12">
        <f t="shared" si="4"/>
        <v>0.999515</v>
      </c>
      <c r="I4" s="14">
        <f t="shared" ref="I4:I113" si="6">H4-H5</f>
        <v>0.000484764775</v>
      </c>
      <c r="J4" s="15">
        <f t="shared" ref="J4:J113" si="7">I4/H4</f>
        <v>0.000485</v>
      </c>
      <c r="K4" s="6">
        <f t="shared" ref="K4:K113" si="8">K3*E3</f>
        <v>0.999515</v>
      </c>
    </row>
    <row r="5" ht="14.25" customHeight="1">
      <c r="A5" s="1">
        <v>2.0</v>
      </c>
      <c r="B5" s="10">
        <f t="shared" si="5"/>
        <v>99903.02352</v>
      </c>
      <c r="C5" s="11">
        <f t="shared" si="1"/>
        <v>48.45296641</v>
      </c>
      <c r="D5" s="6">
        <v>4.85E-4</v>
      </c>
      <c r="E5" s="12">
        <f t="shared" si="2"/>
        <v>0.999515</v>
      </c>
      <c r="F5" s="13">
        <f t="shared" si="3"/>
        <v>77.37132461</v>
      </c>
      <c r="G5" s="13"/>
      <c r="H5" s="12">
        <f t="shared" si="4"/>
        <v>0.9990302352</v>
      </c>
      <c r="I5" s="14">
        <f t="shared" si="6"/>
        <v>0.0004845296641</v>
      </c>
      <c r="J5" s="15">
        <f t="shared" si="7"/>
        <v>0.000485</v>
      </c>
      <c r="K5" s="6">
        <f t="shared" si="8"/>
        <v>0.9990302352</v>
      </c>
    </row>
    <row r="6" ht="14.25" customHeight="1">
      <c r="A6" s="1">
        <v>3.0</v>
      </c>
      <c r="B6" s="10">
        <f t="shared" si="5"/>
        <v>99854.57056</v>
      </c>
      <c r="C6" s="11">
        <f t="shared" si="1"/>
        <v>48.42946672</v>
      </c>
      <c r="D6" s="6">
        <v>4.85E-4</v>
      </c>
      <c r="E6" s="12">
        <f t="shared" si="2"/>
        <v>0.999515</v>
      </c>
      <c r="F6" s="13">
        <f t="shared" si="3"/>
        <v>76.40862529</v>
      </c>
      <c r="G6" s="13"/>
      <c r="H6" s="12">
        <f t="shared" si="4"/>
        <v>0.9985457056</v>
      </c>
      <c r="I6" s="14">
        <f t="shared" si="6"/>
        <v>0.0004842946672</v>
      </c>
      <c r="J6" s="15">
        <f t="shared" si="7"/>
        <v>0.000485</v>
      </c>
      <c r="K6" s="6">
        <f t="shared" si="8"/>
        <v>0.9985457056</v>
      </c>
    </row>
    <row r="7" ht="14.25" customHeight="1">
      <c r="A7" s="1">
        <v>4.0</v>
      </c>
      <c r="B7" s="10">
        <f t="shared" si="5"/>
        <v>99806.14109</v>
      </c>
      <c r="C7" s="11">
        <f t="shared" si="1"/>
        <v>48.40597843</v>
      </c>
      <c r="D7" s="6">
        <v>4.85E-4</v>
      </c>
      <c r="E7" s="12">
        <f t="shared" si="2"/>
        <v>0.999515</v>
      </c>
      <c r="F7" s="13">
        <f t="shared" si="3"/>
        <v>75.44545884</v>
      </c>
      <c r="G7" s="13"/>
      <c r="H7" s="12">
        <f t="shared" si="4"/>
        <v>0.9980614109</v>
      </c>
      <c r="I7" s="14">
        <f t="shared" si="6"/>
        <v>0.0004840597843</v>
      </c>
      <c r="J7" s="15">
        <f t="shared" si="7"/>
        <v>0.000485</v>
      </c>
      <c r="K7" s="6">
        <f t="shared" si="8"/>
        <v>0.9980614109</v>
      </c>
    </row>
    <row r="8" ht="14.25" customHeight="1">
      <c r="A8" s="1">
        <v>5.0</v>
      </c>
      <c r="B8" s="10">
        <f t="shared" si="5"/>
        <v>99757.73511</v>
      </c>
      <c r="C8" s="11">
        <f t="shared" si="1"/>
        <v>48.38250153</v>
      </c>
      <c r="D8" s="6">
        <v>4.85E-4</v>
      </c>
      <c r="E8" s="12">
        <f t="shared" si="2"/>
        <v>0.999515</v>
      </c>
      <c r="F8" s="13">
        <f t="shared" si="3"/>
        <v>74.48182503</v>
      </c>
      <c r="G8" s="13"/>
      <c r="H8" s="12">
        <f t="shared" si="4"/>
        <v>0.9975773511</v>
      </c>
      <c r="I8" s="14">
        <f t="shared" si="6"/>
        <v>0.0004838250153</v>
      </c>
      <c r="J8" s="15">
        <f t="shared" si="7"/>
        <v>0.000485</v>
      </c>
      <c r="K8" s="6">
        <f t="shared" si="8"/>
        <v>0.9975773511</v>
      </c>
    </row>
    <row r="9" ht="14.25" customHeight="1">
      <c r="A9" s="1">
        <v>6.0</v>
      </c>
      <c r="B9" s="10">
        <f t="shared" si="5"/>
        <v>99709.35261</v>
      </c>
      <c r="C9" s="11">
        <f t="shared" si="1"/>
        <v>48.35903602</v>
      </c>
      <c r="D9" s="6">
        <v>4.85E-4</v>
      </c>
      <c r="E9" s="12">
        <f t="shared" si="2"/>
        <v>0.999515</v>
      </c>
      <c r="F9" s="13">
        <f t="shared" si="3"/>
        <v>73.51772362</v>
      </c>
      <c r="G9" s="13"/>
      <c r="H9" s="12">
        <f t="shared" si="4"/>
        <v>0.9970935261</v>
      </c>
      <c r="I9" s="14">
        <f t="shared" si="6"/>
        <v>0.0004835903602</v>
      </c>
      <c r="J9" s="15">
        <f t="shared" si="7"/>
        <v>0.000485</v>
      </c>
      <c r="K9" s="6">
        <f t="shared" si="8"/>
        <v>0.9970935261</v>
      </c>
    </row>
    <row r="10" ht="14.25" customHeight="1">
      <c r="A10" s="1">
        <v>7.0</v>
      </c>
      <c r="B10" s="10">
        <f t="shared" si="5"/>
        <v>99660.99357</v>
      </c>
      <c r="C10" s="11">
        <f t="shared" si="1"/>
        <v>48.33558188</v>
      </c>
      <c r="D10" s="6">
        <v>4.85E-4</v>
      </c>
      <c r="E10" s="12">
        <f t="shared" si="2"/>
        <v>0.999515</v>
      </c>
      <c r="F10" s="13">
        <f t="shared" si="3"/>
        <v>72.5531544</v>
      </c>
      <c r="G10" s="13"/>
      <c r="H10" s="12">
        <f t="shared" si="4"/>
        <v>0.9966099357</v>
      </c>
      <c r="I10" s="14">
        <f t="shared" si="6"/>
        <v>0.0004833558188</v>
      </c>
      <c r="J10" s="15">
        <f t="shared" si="7"/>
        <v>0.000485</v>
      </c>
      <c r="K10" s="6">
        <f t="shared" si="8"/>
        <v>0.9966099357</v>
      </c>
    </row>
    <row r="11" ht="14.25" customHeight="1">
      <c r="A11" s="1">
        <v>8.0</v>
      </c>
      <c r="B11" s="10">
        <f t="shared" si="5"/>
        <v>99612.65799</v>
      </c>
      <c r="C11" s="11">
        <f t="shared" si="1"/>
        <v>48.31213913</v>
      </c>
      <c r="D11" s="6">
        <v>4.85E-4</v>
      </c>
      <c r="E11" s="12">
        <f t="shared" si="2"/>
        <v>0.999515</v>
      </c>
      <c r="F11" s="13">
        <f t="shared" si="3"/>
        <v>71.58811714</v>
      </c>
      <c r="G11" s="13"/>
      <c r="H11" s="12">
        <f t="shared" si="4"/>
        <v>0.9961265799</v>
      </c>
      <c r="I11" s="14">
        <f t="shared" si="6"/>
        <v>0.0004831213913</v>
      </c>
      <c r="J11" s="15">
        <f t="shared" si="7"/>
        <v>0.000485</v>
      </c>
      <c r="K11" s="6">
        <f t="shared" si="8"/>
        <v>0.9961265799</v>
      </c>
    </row>
    <row r="12" ht="14.25" customHeight="1">
      <c r="A12" s="1">
        <v>9.0</v>
      </c>
      <c r="B12" s="10">
        <f t="shared" si="5"/>
        <v>99564.34585</v>
      </c>
      <c r="C12" s="11">
        <f t="shared" si="1"/>
        <v>48.28870774</v>
      </c>
      <c r="D12" s="6">
        <v>4.85E-4</v>
      </c>
      <c r="E12" s="12">
        <f t="shared" si="2"/>
        <v>0.999515</v>
      </c>
      <c r="F12" s="13">
        <f t="shared" si="3"/>
        <v>70.62261161</v>
      </c>
      <c r="G12" s="13"/>
      <c r="H12" s="12">
        <f t="shared" si="4"/>
        <v>0.9956434585</v>
      </c>
      <c r="I12" s="14">
        <f t="shared" si="6"/>
        <v>0.0004828870774</v>
      </c>
      <c r="J12" s="15">
        <f t="shared" si="7"/>
        <v>0.000485</v>
      </c>
      <c r="K12" s="6">
        <f t="shared" si="8"/>
        <v>0.9956434585</v>
      </c>
    </row>
    <row r="13" ht="14.25" customHeight="1">
      <c r="A13" s="1">
        <v>10.0</v>
      </c>
      <c r="B13" s="10">
        <f t="shared" si="5"/>
        <v>99516.05714</v>
      </c>
      <c r="C13" s="11">
        <f t="shared" si="1"/>
        <v>48.26528772</v>
      </c>
      <c r="D13" s="6">
        <v>4.85E-4</v>
      </c>
      <c r="E13" s="12">
        <f t="shared" si="2"/>
        <v>0.999515</v>
      </c>
      <c r="F13" s="13">
        <f t="shared" si="3"/>
        <v>69.65663758</v>
      </c>
      <c r="G13" s="13"/>
      <c r="H13" s="12">
        <f t="shared" si="4"/>
        <v>0.9951605714</v>
      </c>
      <c r="I13" s="14">
        <f t="shared" si="6"/>
        <v>0.0004826528772</v>
      </c>
      <c r="J13" s="15">
        <f t="shared" si="7"/>
        <v>0.000485</v>
      </c>
      <c r="K13" s="6">
        <f t="shared" si="8"/>
        <v>0.9951605714</v>
      </c>
    </row>
    <row r="14" ht="14.25" customHeight="1">
      <c r="A14" s="1">
        <v>11.0</v>
      </c>
      <c r="B14" s="10">
        <f t="shared" si="5"/>
        <v>99467.79186</v>
      </c>
      <c r="C14" s="11">
        <f t="shared" si="1"/>
        <v>48.24187905</v>
      </c>
      <c r="D14" s="6">
        <v>4.85E-4</v>
      </c>
      <c r="E14" s="12">
        <f t="shared" si="2"/>
        <v>0.999515</v>
      </c>
      <c r="F14" s="13">
        <f t="shared" si="3"/>
        <v>68.69019482</v>
      </c>
      <c r="G14" s="13"/>
      <c r="H14" s="12">
        <f t="shared" si="4"/>
        <v>0.9946779186</v>
      </c>
      <c r="I14" s="14">
        <f t="shared" si="6"/>
        <v>0.0004824187905</v>
      </c>
      <c r="J14" s="15">
        <f t="shared" si="7"/>
        <v>0.000485</v>
      </c>
      <c r="K14" s="6">
        <f t="shared" si="8"/>
        <v>0.9946779186</v>
      </c>
    </row>
    <row r="15" ht="14.25" customHeight="1">
      <c r="A15" s="1">
        <v>12.0</v>
      </c>
      <c r="B15" s="10">
        <f t="shared" si="5"/>
        <v>99419.54998</v>
      </c>
      <c r="C15" s="11">
        <f t="shared" si="1"/>
        <v>48.21848174</v>
      </c>
      <c r="D15" s="6">
        <v>4.85E-4</v>
      </c>
      <c r="E15" s="12">
        <f t="shared" si="2"/>
        <v>0.999515</v>
      </c>
      <c r="F15" s="13">
        <f t="shared" si="3"/>
        <v>67.72328311</v>
      </c>
      <c r="G15" s="13"/>
      <c r="H15" s="12">
        <f t="shared" si="4"/>
        <v>0.9941954998</v>
      </c>
      <c r="I15" s="14">
        <f t="shared" si="6"/>
        <v>0.0004821848174</v>
      </c>
      <c r="J15" s="15">
        <f t="shared" si="7"/>
        <v>0.000485</v>
      </c>
      <c r="K15" s="6">
        <f t="shared" si="8"/>
        <v>0.9941954998</v>
      </c>
    </row>
    <row r="16" ht="14.25" customHeight="1">
      <c r="A16" s="1">
        <v>13.0</v>
      </c>
      <c r="B16" s="10">
        <f t="shared" si="5"/>
        <v>99371.3315</v>
      </c>
      <c r="C16" s="11">
        <f t="shared" si="1"/>
        <v>48.19509578</v>
      </c>
      <c r="D16" s="6">
        <v>4.85E-4</v>
      </c>
      <c r="E16" s="12">
        <f t="shared" si="2"/>
        <v>0.999515</v>
      </c>
      <c r="F16" s="13">
        <f t="shared" si="3"/>
        <v>66.75590222</v>
      </c>
      <c r="G16" s="13"/>
      <c r="H16" s="12">
        <f t="shared" si="4"/>
        <v>0.993713315</v>
      </c>
      <c r="I16" s="14">
        <f t="shared" si="6"/>
        <v>0.0004819509578</v>
      </c>
      <c r="J16" s="15">
        <f t="shared" si="7"/>
        <v>0.000485</v>
      </c>
      <c r="K16" s="6">
        <f t="shared" si="8"/>
        <v>0.993713315</v>
      </c>
    </row>
    <row r="17" ht="14.25" customHeight="1">
      <c r="A17" s="1">
        <v>14.0</v>
      </c>
      <c r="B17" s="10">
        <f t="shared" si="5"/>
        <v>99323.1364</v>
      </c>
      <c r="C17" s="11">
        <f t="shared" si="1"/>
        <v>48.17172115</v>
      </c>
      <c r="D17" s="6">
        <v>4.85E-4</v>
      </c>
      <c r="E17" s="12">
        <f t="shared" si="2"/>
        <v>0.999515</v>
      </c>
      <c r="F17" s="13">
        <f t="shared" si="3"/>
        <v>65.78805193</v>
      </c>
      <c r="G17" s="13"/>
      <c r="H17" s="12">
        <f t="shared" si="4"/>
        <v>0.993231364</v>
      </c>
      <c r="I17" s="14">
        <f t="shared" si="6"/>
        <v>0.0004817172115</v>
      </c>
      <c r="J17" s="15">
        <f t="shared" si="7"/>
        <v>0.000485</v>
      </c>
      <c r="K17" s="6">
        <f t="shared" si="8"/>
        <v>0.993231364</v>
      </c>
    </row>
    <row r="18" ht="14.25" customHeight="1">
      <c r="A18" s="1">
        <v>15.0</v>
      </c>
      <c r="B18" s="10">
        <f t="shared" si="5"/>
        <v>99274.96468</v>
      </c>
      <c r="C18" s="11">
        <f t="shared" si="1"/>
        <v>48.14835787</v>
      </c>
      <c r="D18" s="6">
        <v>4.85E-4</v>
      </c>
      <c r="E18" s="12">
        <f t="shared" si="2"/>
        <v>0.999515</v>
      </c>
      <c r="F18" s="13">
        <f t="shared" si="3"/>
        <v>64.819732</v>
      </c>
      <c r="G18" s="13"/>
      <c r="H18" s="12">
        <f t="shared" si="4"/>
        <v>0.9927496468</v>
      </c>
      <c r="I18" s="14">
        <f t="shared" si="6"/>
        <v>0.0004814835787</v>
      </c>
      <c r="J18" s="15">
        <f t="shared" si="7"/>
        <v>0.000485</v>
      </c>
      <c r="K18" s="6">
        <f t="shared" si="8"/>
        <v>0.9927496468</v>
      </c>
    </row>
    <row r="19" ht="14.25" customHeight="1">
      <c r="A19" s="1">
        <v>16.0</v>
      </c>
      <c r="B19" s="10">
        <f t="shared" si="5"/>
        <v>99226.81632</v>
      </c>
      <c r="C19" s="11">
        <f t="shared" si="1"/>
        <v>49.24038248</v>
      </c>
      <c r="D19" s="6">
        <v>4.962406767282132E-4</v>
      </c>
      <c r="E19" s="12">
        <f t="shared" si="2"/>
        <v>0.9995037593</v>
      </c>
      <c r="F19" s="13">
        <f t="shared" si="3"/>
        <v>63.85094221</v>
      </c>
      <c r="G19" s="13"/>
      <c r="H19" s="12">
        <f t="shared" si="4"/>
        <v>0.9922681632</v>
      </c>
      <c r="I19" s="14">
        <f t="shared" si="6"/>
        <v>0.0004924038248</v>
      </c>
      <c r="J19" s="15">
        <f t="shared" si="7"/>
        <v>0.0004962406767</v>
      </c>
      <c r="K19" s="6">
        <f t="shared" si="8"/>
        <v>0.9922681632</v>
      </c>
    </row>
    <row r="20" ht="14.25" customHeight="1">
      <c r="A20" s="1">
        <v>17.0</v>
      </c>
      <c r="B20" s="10">
        <f t="shared" si="5"/>
        <v>99177.57594</v>
      </c>
      <c r="C20" s="11">
        <f t="shared" si="1"/>
        <v>50.53095702</v>
      </c>
      <c r="D20" s="6">
        <v>5.094998193227556E-4</v>
      </c>
      <c r="E20" s="12">
        <f t="shared" si="2"/>
        <v>0.9994905002</v>
      </c>
      <c r="F20" s="13">
        <f t="shared" si="3"/>
        <v>62.88239513</v>
      </c>
      <c r="G20" s="13"/>
      <c r="H20" s="12">
        <f t="shared" si="4"/>
        <v>0.9917757594</v>
      </c>
      <c r="I20" s="14">
        <f t="shared" si="6"/>
        <v>0.0005053095702</v>
      </c>
      <c r="J20" s="15">
        <f t="shared" si="7"/>
        <v>0.0005094998193</v>
      </c>
      <c r="K20" s="6">
        <f t="shared" si="8"/>
        <v>0.9917757594</v>
      </c>
    </row>
    <row r="21" ht="14.25" customHeight="1">
      <c r="A21" s="1">
        <v>18.0</v>
      </c>
      <c r="B21" s="10">
        <f t="shared" si="5"/>
        <v>99127.04498</v>
      </c>
      <c r="C21" s="11">
        <f t="shared" si="1"/>
        <v>51.82153156</v>
      </c>
      <c r="D21" s="6">
        <v>5.227789406215261E-4</v>
      </c>
      <c r="E21" s="12">
        <f t="shared" si="2"/>
        <v>0.9994772211</v>
      </c>
      <c r="F21" s="13">
        <f t="shared" si="3"/>
        <v>61.91419515</v>
      </c>
      <c r="G21" s="13"/>
      <c r="H21" s="12">
        <f t="shared" si="4"/>
        <v>0.9912704498</v>
      </c>
      <c r="I21" s="14">
        <f t="shared" si="6"/>
        <v>0.0005182153156</v>
      </c>
      <c r="J21" s="15">
        <f t="shared" si="7"/>
        <v>0.0005227789406</v>
      </c>
      <c r="K21" s="6">
        <f t="shared" si="8"/>
        <v>0.9912704498</v>
      </c>
      <c r="L21" s="6"/>
    </row>
    <row r="22" ht="14.25" customHeight="1">
      <c r="A22" s="1">
        <v>19.0</v>
      </c>
      <c r="B22" s="10">
        <f t="shared" si="5"/>
        <v>99075.22345</v>
      </c>
      <c r="C22" s="11">
        <f t="shared" si="1"/>
        <v>53.31065603</v>
      </c>
      <c r="D22" s="6">
        <v>5.380826222359387E-4</v>
      </c>
      <c r="E22" s="12">
        <f t="shared" si="2"/>
        <v>0.9994619174</v>
      </c>
      <c r="F22" s="13">
        <f t="shared" si="3"/>
        <v>60.94631799</v>
      </c>
      <c r="G22" s="13"/>
      <c r="H22" s="12">
        <f t="shared" si="4"/>
        <v>0.9907522345</v>
      </c>
      <c r="I22" s="14">
        <f t="shared" si="6"/>
        <v>0.0005331065603</v>
      </c>
      <c r="J22" s="15">
        <f t="shared" si="7"/>
        <v>0.0005380826222</v>
      </c>
      <c r="K22" s="6">
        <f t="shared" si="8"/>
        <v>0.9907522345</v>
      </c>
    </row>
    <row r="23" ht="14.25" customHeight="1">
      <c r="A23" s="1">
        <v>20.0</v>
      </c>
      <c r="B23" s="10">
        <f t="shared" si="5"/>
        <v>99021.91279</v>
      </c>
      <c r="C23" s="11">
        <f t="shared" si="1"/>
        <v>54.89905547</v>
      </c>
      <c r="D23" s="6">
        <v>5.544131992448752E-4</v>
      </c>
      <c r="E23" s="12">
        <f t="shared" si="2"/>
        <v>0.9994455868</v>
      </c>
      <c r="F23" s="13">
        <f t="shared" si="3"/>
        <v>59.97886062</v>
      </c>
      <c r="G23" s="13"/>
      <c r="H23" s="12">
        <f t="shared" si="4"/>
        <v>0.9902191279</v>
      </c>
      <c r="I23" s="14">
        <f t="shared" si="6"/>
        <v>0.0005489905547</v>
      </c>
      <c r="J23" s="15">
        <f t="shared" si="7"/>
        <v>0.0005544131992</v>
      </c>
      <c r="K23" s="6">
        <f t="shared" si="8"/>
        <v>0.9902191279</v>
      </c>
    </row>
    <row r="24" ht="14.25" customHeight="1">
      <c r="A24" s="1">
        <v>21.0</v>
      </c>
      <c r="B24" s="10">
        <f t="shared" si="5"/>
        <v>98967.01374</v>
      </c>
      <c r="C24" s="11">
        <f t="shared" si="1"/>
        <v>56.68600483</v>
      </c>
      <c r="D24" s="6">
        <v>5.727767534893239E-4</v>
      </c>
      <c r="E24" s="12">
        <f t="shared" si="2"/>
        <v>0.9994272232</v>
      </c>
      <c r="F24" s="13">
        <f t="shared" si="3"/>
        <v>59.01185477</v>
      </c>
      <c r="G24" s="13"/>
      <c r="H24" s="12">
        <f t="shared" si="4"/>
        <v>0.9896701374</v>
      </c>
      <c r="I24" s="14">
        <f t="shared" si="6"/>
        <v>0.0005668600483</v>
      </c>
      <c r="J24" s="15">
        <f t="shared" si="7"/>
        <v>0.0005727767535</v>
      </c>
      <c r="K24" s="6">
        <f t="shared" si="8"/>
        <v>0.9896701374</v>
      </c>
    </row>
    <row r="25" ht="14.25" customHeight="1">
      <c r="A25" s="1">
        <v>22.0</v>
      </c>
      <c r="B25" s="10">
        <f t="shared" si="5"/>
        <v>98910.32773</v>
      </c>
      <c r="C25" s="11">
        <f t="shared" si="1"/>
        <v>58.67150413</v>
      </c>
      <c r="D25" s="6">
        <v>5.931787455323403E-4</v>
      </c>
      <c r="E25" s="12">
        <f t="shared" si="2"/>
        <v>0.9994068213</v>
      </c>
      <c r="F25" s="13">
        <f t="shared" si="3"/>
        <v>58.04538821</v>
      </c>
      <c r="G25" s="13"/>
      <c r="H25" s="12">
        <f t="shared" si="4"/>
        <v>0.9891032773</v>
      </c>
      <c r="I25" s="14">
        <f t="shared" si="6"/>
        <v>0.0005867150413</v>
      </c>
      <c r="J25" s="15">
        <f t="shared" si="7"/>
        <v>0.0005931787455</v>
      </c>
      <c r="K25" s="6">
        <f t="shared" si="8"/>
        <v>0.9891032773</v>
      </c>
    </row>
    <row r="26" ht="14.25" customHeight="1">
      <c r="A26" s="1">
        <v>23.0</v>
      </c>
      <c r="B26" s="10">
        <f t="shared" si="5"/>
        <v>98851.65623</v>
      </c>
      <c r="C26" s="11">
        <f t="shared" si="1"/>
        <v>60.75627838</v>
      </c>
      <c r="D26" s="6">
        <v>6.146207428475018E-4</v>
      </c>
      <c r="E26" s="12">
        <f t="shared" si="2"/>
        <v>0.9993853793</v>
      </c>
      <c r="F26" s="13">
        <f t="shared" si="3"/>
        <v>57.07954317</v>
      </c>
      <c r="G26" s="13"/>
      <c r="H26" s="12">
        <f t="shared" si="4"/>
        <v>0.9885165623</v>
      </c>
      <c r="I26" s="14">
        <f t="shared" si="6"/>
        <v>0.0006075627838</v>
      </c>
      <c r="J26" s="15">
        <f t="shared" si="7"/>
        <v>0.0006146207428</v>
      </c>
      <c r="K26" s="6">
        <f t="shared" si="8"/>
        <v>0.9885165623</v>
      </c>
    </row>
    <row r="27" ht="14.25" customHeight="1">
      <c r="A27" s="1">
        <v>24.0</v>
      </c>
      <c r="B27" s="10">
        <f t="shared" si="5"/>
        <v>98790.89995</v>
      </c>
      <c r="C27" s="11">
        <f t="shared" si="1"/>
        <v>63.13887754</v>
      </c>
      <c r="D27" s="6">
        <v>6.391163312310827E-4</v>
      </c>
      <c r="E27" s="12">
        <f t="shared" si="2"/>
        <v>0.9993608837</v>
      </c>
      <c r="F27" s="13">
        <f t="shared" si="3"/>
        <v>56.11433952</v>
      </c>
      <c r="G27" s="13"/>
      <c r="H27" s="12">
        <f t="shared" si="4"/>
        <v>0.9879089995</v>
      </c>
      <c r="I27" s="14">
        <f t="shared" si="6"/>
        <v>0.0006313887754</v>
      </c>
      <c r="J27" s="15">
        <f t="shared" si="7"/>
        <v>0.0006391163312</v>
      </c>
      <c r="K27" s="6">
        <f t="shared" si="8"/>
        <v>0.9879089995</v>
      </c>
    </row>
    <row r="28" ht="14.25" customHeight="1">
      <c r="A28" s="1">
        <v>25.0</v>
      </c>
      <c r="B28" s="10">
        <f t="shared" si="5"/>
        <v>98727.76107</v>
      </c>
      <c r="C28" s="11">
        <f t="shared" si="1"/>
        <v>65.72002662</v>
      </c>
      <c r="D28" s="6">
        <v>6.656691684565324E-4</v>
      </c>
      <c r="E28" s="12">
        <f t="shared" si="2"/>
        <v>0.9993343308</v>
      </c>
      <c r="F28" s="13">
        <f t="shared" si="3"/>
        <v>55.14990628</v>
      </c>
      <c r="G28" s="13"/>
      <c r="H28" s="12">
        <f t="shared" si="4"/>
        <v>0.9872776107</v>
      </c>
      <c r="I28" s="14">
        <f t="shared" si="6"/>
        <v>0.0006572002662</v>
      </c>
      <c r="J28" s="15">
        <f t="shared" si="7"/>
        <v>0.0006656691685</v>
      </c>
      <c r="K28" s="6">
        <f t="shared" si="8"/>
        <v>0.9872776107</v>
      </c>
    </row>
    <row r="29" ht="14.25" customHeight="1">
      <c r="A29" s="1">
        <v>26.0</v>
      </c>
      <c r="B29" s="10">
        <f t="shared" si="5"/>
        <v>98662.04105</v>
      </c>
      <c r="C29" s="11">
        <f t="shared" si="1"/>
        <v>68.49972563</v>
      </c>
      <c r="D29" s="6">
        <v>6.942865250053833E-4</v>
      </c>
      <c r="E29" s="12">
        <f t="shared" si="2"/>
        <v>0.9993057135</v>
      </c>
      <c r="F29" s="13">
        <f t="shared" si="3"/>
        <v>54.18630927</v>
      </c>
      <c r="G29" s="13"/>
      <c r="H29" s="12">
        <f t="shared" si="4"/>
        <v>0.9866204105</v>
      </c>
      <c r="I29" s="14">
        <f t="shared" si="6"/>
        <v>0.0006849972563</v>
      </c>
      <c r="J29" s="15">
        <f t="shared" si="7"/>
        <v>0.000694286525</v>
      </c>
      <c r="K29" s="6">
        <f t="shared" si="8"/>
        <v>0.9866204105</v>
      </c>
    </row>
    <row r="30" ht="14.25" customHeight="1">
      <c r="A30" s="1">
        <v>27.0</v>
      </c>
      <c r="B30" s="10">
        <f t="shared" si="5"/>
        <v>98593.54132</v>
      </c>
      <c r="C30" s="11">
        <f t="shared" si="1"/>
        <v>71.57724953</v>
      </c>
      <c r="D30" s="6">
        <v>7.25983148330138E-4</v>
      </c>
      <c r="E30" s="12">
        <f t="shared" si="2"/>
        <v>0.9992740169</v>
      </c>
      <c r="F30" s="13">
        <f t="shared" si="3"/>
        <v>53.22360885</v>
      </c>
      <c r="G30" s="13"/>
      <c r="H30" s="12">
        <f t="shared" si="4"/>
        <v>0.9859354132</v>
      </c>
      <c r="I30" s="14">
        <f t="shared" si="6"/>
        <v>0.0007157724953</v>
      </c>
      <c r="J30" s="15">
        <f t="shared" si="7"/>
        <v>0.0007259831483</v>
      </c>
      <c r="K30" s="6">
        <f t="shared" si="8"/>
        <v>0.9859354132</v>
      </c>
    </row>
    <row r="31" ht="14.25" customHeight="1">
      <c r="A31" s="1">
        <v>28.0</v>
      </c>
      <c r="B31" s="10">
        <f t="shared" si="5"/>
        <v>98521.96407</v>
      </c>
      <c r="C31" s="11">
        <f t="shared" si="1"/>
        <v>74.95259833</v>
      </c>
      <c r="D31" s="6">
        <v>7.60770443816347E-4</v>
      </c>
      <c r="E31" s="12">
        <f t="shared" si="2"/>
        <v>0.9992392296</v>
      </c>
      <c r="F31" s="13">
        <f t="shared" si="3"/>
        <v>52.26191311</v>
      </c>
      <c r="G31" s="13"/>
      <c r="H31" s="12">
        <f t="shared" si="4"/>
        <v>0.9852196407</v>
      </c>
      <c r="I31" s="14">
        <f t="shared" si="6"/>
        <v>0.0007495259833</v>
      </c>
      <c r="J31" s="15">
        <f t="shared" si="7"/>
        <v>0.0007607704438</v>
      </c>
      <c r="K31" s="6">
        <f t="shared" si="8"/>
        <v>0.9852196407</v>
      </c>
    </row>
    <row r="32" ht="14.25" customHeight="1">
      <c r="A32" s="1">
        <v>29.0</v>
      </c>
      <c r="B32" s="10">
        <f t="shared" si="5"/>
        <v>98447.01147</v>
      </c>
      <c r="C32" s="11">
        <f t="shared" si="1"/>
        <v>78.62577203</v>
      </c>
      <c r="D32" s="6">
        <v>7.986608313333199E-4</v>
      </c>
      <c r="E32" s="12">
        <f t="shared" si="2"/>
        <v>0.9992013392</v>
      </c>
      <c r="F32" s="13">
        <f t="shared" si="3"/>
        <v>51.30132203</v>
      </c>
      <c r="G32" s="13"/>
      <c r="H32" s="12">
        <f t="shared" si="4"/>
        <v>0.9844701147</v>
      </c>
      <c r="I32" s="14">
        <f t="shared" si="6"/>
        <v>0.0007862577203</v>
      </c>
      <c r="J32" s="15">
        <f t="shared" si="7"/>
        <v>0.0007986608313</v>
      </c>
      <c r="K32" s="6">
        <f t="shared" si="8"/>
        <v>0.9844701147</v>
      </c>
    </row>
    <row r="33" ht="14.25" customHeight="1">
      <c r="A33" s="1">
        <v>30.0</v>
      </c>
      <c r="B33" s="10">
        <f t="shared" si="5"/>
        <v>98368.3857</v>
      </c>
      <c r="C33" s="11">
        <f t="shared" si="1"/>
        <v>82.59677061</v>
      </c>
      <c r="D33" s="6">
        <v>8.396678467767655E-4</v>
      </c>
      <c r="E33" s="12">
        <f t="shared" si="2"/>
        <v>0.9991603322</v>
      </c>
      <c r="F33" s="13">
        <f t="shared" si="3"/>
        <v>50.34192748</v>
      </c>
      <c r="G33" s="13"/>
      <c r="H33" s="12">
        <f t="shared" si="4"/>
        <v>0.983683857</v>
      </c>
      <c r="I33" s="14">
        <f t="shared" si="6"/>
        <v>0.0008259677061</v>
      </c>
      <c r="J33" s="15">
        <f t="shared" si="7"/>
        <v>0.0008396678468</v>
      </c>
      <c r="K33" s="6">
        <f t="shared" si="8"/>
        <v>0.983683857</v>
      </c>
    </row>
    <row r="34" ht="14.25" customHeight="1">
      <c r="A34" s="1">
        <v>31.0</v>
      </c>
      <c r="B34" s="10">
        <f t="shared" si="5"/>
        <v>98285.78893</v>
      </c>
      <c r="C34" s="11">
        <f t="shared" si="1"/>
        <v>87.06414402</v>
      </c>
      <c r="D34" s="6">
        <v>8.858263739904408E-4</v>
      </c>
      <c r="E34" s="12">
        <f t="shared" si="2"/>
        <v>0.9991141736</v>
      </c>
      <c r="F34" s="13">
        <f t="shared" si="3"/>
        <v>49.38381332</v>
      </c>
      <c r="G34" s="13"/>
      <c r="H34" s="12">
        <f t="shared" si="4"/>
        <v>0.9828578893</v>
      </c>
      <c r="I34" s="14">
        <f t="shared" si="6"/>
        <v>0.0008706414402</v>
      </c>
      <c r="J34" s="15">
        <f t="shared" si="7"/>
        <v>0.000885826374</v>
      </c>
      <c r="K34" s="6">
        <f t="shared" si="8"/>
        <v>0.9828578893</v>
      </c>
    </row>
    <row r="35" ht="14.25" customHeight="1">
      <c r="A35" s="1">
        <v>32.0</v>
      </c>
      <c r="B35" s="10">
        <f t="shared" si="5"/>
        <v>98198.72479</v>
      </c>
      <c r="C35" s="11">
        <f t="shared" si="1"/>
        <v>91.92861729</v>
      </c>
      <c r="D35" s="6">
        <v>9.361487890217851E-4</v>
      </c>
      <c r="E35" s="12">
        <f t="shared" si="2"/>
        <v>0.9990638512</v>
      </c>
      <c r="F35" s="13">
        <f t="shared" si="3"/>
        <v>48.42715428</v>
      </c>
      <c r="G35" s="13"/>
      <c r="H35" s="12">
        <f t="shared" si="4"/>
        <v>0.9819872479</v>
      </c>
      <c r="I35" s="14">
        <f t="shared" si="6"/>
        <v>0.0009192861729</v>
      </c>
      <c r="J35" s="15">
        <f t="shared" si="7"/>
        <v>0.000936148789</v>
      </c>
      <c r="K35" s="6">
        <f t="shared" si="8"/>
        <v>0.9819872479</v>
      </c>
    </row>
    <row r="36" ht="14.25" customHeight="1">
      <c r="A36" s="1">
        <v>33.0</v>
      </c>
      <c r="B36" s="10">
        <f t="shared" si="5"/>
        <v>98106.79617</v>
      </c>
      <c r="C36" s="11">
        <f t="shared" si="1"/>
        <v>97.19019042</v>
      </c>
      <c r="D36" s="6">
        <v>9.906570616443693E-4</v>
      </c>
      <c r="E36" s="12">
        <f t="shared" si="2"/>
        <v>0.9990093429</v>
      </c>
      <c r="F36" s="13">
        <f t="shared" si="3"/>
        <v>47.47206327</v>
      </c>
      <c r="G36" s="13"/>
      <c r="H36" s="12">
        <f t="shared" si="4"/>
        <v>0.9810679617</v>
      </c>
      <c r="I36" s="14">
        <f t="shared" si="6"/>
        <v>0.0009719019042</v>
      </c>
      <c r="J36" s="15">
        <f t="shared" si="7"/>
        <v>0.0009906570616</v>
      </c>
      <c r="K36" s="6">
        <f t="shared" si="8"/>
        <v>0.9810679617</v>
      </c>
    </row>
    <row r="37" ht="14.25" customHeight="1">
      <c r="A37" s="1">
        <v>34.0</v>
      </c>
      <c r="B37" s="10">
        <f t="shared" si="5"/>
        <v>98009.60598</v>
      </c>
      <c r="C37" s="11">
        <f t="shared" si="1"/>
        <v>103.0474133</v>
      </c>
      <c r="D37" s="6">
        <v>0.0010514011591748426</v>
      </c>
      <c r="E37" s="12">
        <f t="shared" si="2"/>
        <v>0.9989485988</v>
      </c>
      <c r="F37" s="13">
        <f t="shared" si="3"/>
        <v>46.51864262</v>
      </c>
      <c r="G37" s="13"/>
      <c r="H37" s="12">
        <f t="shared" si="4"/>
        <v>0.9800960598</v>
      </c>
      <c r="I37" s="14">
        <f t="shared" si="6"/>
        <v>0.001030474133</v>
      </c>
      <c r="J37" s="15">
        <f t="shared" si="7"/>
        <v>0.001051401159</v>
      </c>
      <c r="K37" s="6">
        <f t="shared" si="8"/>
        <v>0.9800960598</v>
      </c>
    </row>
    <row r="38" ht="14.25" customHeight="1">
      <c r="A38" s="1">
        <v>35.0</v>
      </c>
      <c r="B38" s="10">
        <f t="shared" si="5"/>
        <v>97906.55857</v>
      </c>
      <c r="C38" s="11">
        <f t="shared" si="1"/>
        <v>109.4010111</v>
      </c>
      <c r="D38" s="6">
        <v>0.001117402272930068</v>
      </c>
      <c r="E38" s="12">
        <f t="shared" si="2"/>
        <v>0.9988825977</v>
      </c>
      <c r="F38" s="13">
        <f t="shared" si="3"/>
        <v>45.5670776</v>
      </c>
      <c r="G38" s="13"/>
      <c r="H38" s="12">
        <f t="shared" si="4"/>
        <v>0.9790655857</v>
      </c>
      <c r="I38" s="14">
        <f t="shared" si="6"/>
        <v>0.001094010111</v>
      </c>
      <c r="J38" s="15">
        <f t="shared" si="7"/>
        <v>0.001117402273</v>
      </c>
      <c r="K38" s="6">
        <f t="shared" si="8"/>
        <v>0.9790655857</v>
      </c>
      <c r="L38" s="16"/>
    </row>
    <row r="39" ht="14.25" customHeight="1">
      <c r="A39" s="1">
        <v>36.0</v>
      </c>
      <c r="B39" s="10">
        <f t="shared" si="5"/>
        <v>97797.15756</v>
      </c>
      <c r="C39" s="11">
        <f t="shared" si="1"/>
        <v>116.3502586</v>
      </c>
      <c r="D39" s="6">
        <v>0.0011897100234084584</v>
      </c>
      <c r="E39" s="12">
        <f t="shared" si="2"/>
        <v>0.99881029</v>
      </c>
      <c r="F39" s="13">
        <f t="shared" si="3"/>
        <v>44.61749199</v>
      </c>
      <c r="G39" s="13"/>
      <c r="H39" s="12">
        <f t="shared" si="4"/>
        <v>0.9779715756</v>
      </c>
      <c r="I39" s="14">
        <f t="shared" si="6"/>
        <v>0.001163502586</v>
      </c>
      <c r="J39" s="15">
        <f t="shared" si="7"/>
        <v>0.001189710023</v>
      </c>
      <c r="K39" s="6">
        <f t="shared" si="8"/>
        <v>0.9779715756</v>
      </c>
      <c r="L39" s="16"/>
    </row>
    <row r="40" ht="14.25" customHeight="1">
      <c r="A40" s="1">
        <v>37.0</v>
      </c>
      <c r="B40" s="10">
        <f t="shared" si="5"/>
        <v>97680.8073</v>
      </c>
      <c r="C40" s="11">
        <f t="shared" si="1"/>
        <v>123.9944309</v>
      </c>
      <c r="D40" s="6">
        <v>0.0012693837644901834</v>
      </c>
      <c r="E40" s="12">
        <f t="shared" si="2"/>
        <v>0.9987306162</v>
      </c>
      <c r="F40" s="13">
        <f t="shared" si="3"/>
        <v>43.67004153</v>
      </c>
      <c r="G40" s="13"/>
      <c r="H40" s="12">
        <f t="shared" si="4"/>
        <v>0.976808073</v>
      </c>
      <c r="I40" s="14">
        <f t="shared" si="6"/>
        <v>0.001239944309</v>
      </c>
      <c r="J40" s="15">
        <f t="shared" si="7"/>
        <v>0.001269383764</v>
      </c>
      <c r="K40" s="6">
        <f t="shared" si="8"/>
        <v>0.976808073</v>
      </c>
      <c r="L40" s="16"/>
    </row>
    <row r="41" ht="14.25" customHeight="1">
      <c r="A41" s="1">
        <v>38.0</v>
      </c>
      <c r="B41" s="10">
        <f t="shared" si="5"/>
        <v>97556.81287</v>
      </c>
      <c r="C41" s="11">
        <f t="shared" si="1"/>
        <v>132.3335279</v>
      </c>
      <c r="D41" s="6">
        <v>0.0013564765394685828</v>
      </c>
      <c r="E41" s="12">
        <f t="shared" si="2"/>
        <v>0.9986435235</v>
      </c>
      <c r="F41" s="13">
        <f t="shared" si="3"/>
        <v>42.72491053</v>
      </c>
      <c r="G41" s="13"/>
      <c r="H41" s="12">
        <f t="shared" si="4"/>
        <v>0.9755681287</v>
      </c>
      <c r="I41" s="14">
        <f t="shared" si="6"/>
        <v>0.001323335279</v>
      </c>
      <c r="J41" s="15">
        <f t="shared" si="7"/>
        <v>0.001356476539</v>
      </c>
      <c r="K41" s="6">
        <f t="shared" si="8"/>
        <v>0.9755681287</v>
      </c>
      <c r="L41" s="16"/>
    </row>
    <row r="42" ht="14.25" customHeight="1">
      <c r="A42" s="1">
        <v>39.0</v>
      </c>
      <c r="B42" s="10">
        <f t="shared" si="5"/>
        <v>97424.47934</v>
      </c>
      <c r="C42" s="11">
        <f t="shared" si="1"/>
        <v>141.3675497</v>
      </c>
      <c r="D42" s="6">
        <v>0.001451047525882449</v>
      </c>
      <c r="E42" s="12">
        <f t="shared" si="2"/>
        <v>0.9985489525</v>
      </c>
      <c r="F42" s="13">
        <f t="shared" si="3"/>
        <v>41.78226543</v>
      </c>
      <c r="G42" s="13"/>
      <c r="H42" s="12">
        <f t="shared" si="4"/>
        <v>0.9742447934</v>
      </c>
      <c r="I42" s="14">
        <f t="shared" si="6"/>
        <v>0.001413675497</v>
      </c>
      <c r="J42" s="15">
        <f t="shared" si="7"/>
        <v>0.001451047526</v>
      </c>
      <c r="K42" s="6">
        <f t="shared" si="8"/>
        <v>0.9742447934</v>
      </c>
      <c r="L42" s="16"/>
    </row>
    <row r="43" ht="14.25" customHeight="1">
      <c r="A43" s="1">
        <v>40.0</v>
      </c>
      <c r="B43" s="10">
        <f t="shared" si="5"/>
        <v>97283.11179</v>
      </c>
      <c r="C43" s="11">
        <f t="shared" si="1"/>
        <v>151.3943211</v>
      </c>
      <c r="D43" s="6">
        <v>0.0015562240799399144</v>
      </c>
      <c r="E43" s="12">
        <f t="shared" si="2"/>
        <v>0.9984437759</v>
      </c>
      <c r="F43" s="13">
        <f t="shared" si="3"/>
        <v>40.842255</v>
      </c>
      <c r="G43" s="13"/>
      <c r="H43" s="12">
        <f t="shared" si="4"/>
        <v>0.9728311179</v>
      </c>
      <c r="I43" s="14">
        <f t="shared" si="6"/>
        <v>0.001513943211</v>
      </c>
      <c r="J43" s="15">
        <f t="shared" si="7"/>
        <v>0.00155622408</v>
      </c>
      <c r="K43" s="6">
        <f t="shared" si="8"/>
        <v>0.9728311179</v>
      </c>
      <c r="L43" s="16"/>
    </row>
    <row r="44" ht="14.25" customHeight="1">
      <c r="A44" s="1">
        <v>41.0</v>
      </c>
      <c r="B44" s="10">
        <f t="shared" si="5"/>
        <v>97131.71747</v>
      </c>
      <c r="C44" s="11">
        <f t="shared" si="1"/>
        <v>162.3145673</v>
      </c>
      <c r="D44" s="6">
        <v>0.0016710768787350102</v>
      </c>
      <c r="E44" s="12">
        <f t="shared" si="2"/>
        <v>0.9983289231</v>
      </c>
      <c r="F44" s="13">
        <f t="shared" si="3"/>
        <v>39.90513445</v>
      </c>
      <c r="G44" s="13"/>
      <c r="H44" s="12">
        <f t="shared" si="4"/>
        <v>0.9713171747</v>
      </c>
      <c r="I44" s="14">
        <f t="shared" si="6"/>
        <v>0.001623145673</v>
      </c>
      <c r="J44" s="15">
        <f t="shared" si="7"/>
        <v>0.001671076879</v>
      </c>
      <c r="K44" s="6">
        <f t="shared" si="8"/>
        <v>0.9713171747</v>
      </c>
      <c r="L44" s="16"/>
    </row>
    <row r="45" ht="14.25" customHeight="1">
      <c r="A45" s="1">
        <v>42.0</v>
      </c>
      <c r="B45" s="10">
        <f t="shared" si="5"/>
        <v>96969.4029</v>
      </c>
      <c r="C45" s="11">
        <f t="shared" si="1"/>
        <v>174.227563</v>
      </c>
      <c r="D45" s="6">
        <v>0.0017967271923143074</v>
      </c>
      <c r="E45" s="12">
        <f t="shared" si="2"/>
        <v>0.9982032728</v>
      </c>
      <c r="F45" s="13">
        <f t="shared" si="3"/>
        <v>38.97109368</v>
      </c>
      <c r="G45" s="13"/>
      <c r="H45" s="12">
        <f t="shared" si="4"/>
        <v>0.969694029</v>
      </c>
      <c r="I45" s="14">
        <f t="shared" si="6"/>
        <v>0.00174227563</v>
      </c>
      <c r="J45" s="15">
        <f t="shared" si="7"/>
        <v>0.001796727192</v>
      </c>
      <c r="K45" s="6">
        <f t="shared" si="8"/>
        <v>0.969694029</v>
      </c>
      <c r="L45" s="16"/>
    </row>
    <row r="46" ht="14.25" customHeight="1">
      <c r="A46" s="1">
        <v>43.0</v>
      </c>
      <c r="B46" s="10">
        <f t="shared" si="5"/>
        <v>96795.17534</v>
      </c>
      <c r="C46" s="11">
        <f t="shared" si="1"/>
        <v>187.2325834</v>
      </c>
      <c r="D46" s="6">
        <v>0.0019343173121399437</v>
      </c>
      <c r="E46" s="12">
        <f t="shared" si="2"/>
        <v>0.9980656827</v>
      </c>
      <c r="F46" s="13">
        <f t="shared" si="3"/>
        <v>38.04034016</v>
      </c>
      <c r="G46" s="13"/>
      <c r="H46" s="12">
        <f t="shared" si="4"/>
        <v>0.9679517534</v>
      </c>
      <c r="I46" s="14">
        <f t="shared" si="6"/>
        <v>0.001872325834</v>
      </c>
      <c r="J46" s="15">
        <f t="shared" si="7"/>
        <v>0.001934317312</v>
      </c>
      <c r="K46" s="6">
        <f t="shared" si="8"/>
        <v>0.9679517534</v>
      </c>
      <c r="L46" s="16"/>
    </row>
    <row r="47" ht="14.25" customHeight="1">
      <c r="A47" s="1">
        <v>44.0</v>
      </c>
      <c r="B47" s="10">
        <f t="shared" si="5"/>
        <v>96607.94275</v>
      </c>
      <c r="C47" s="11">
        <f t="shared" si="1"/>
        <v>201.5281783</v>
      </c>
      <c r="D47" s="6">
        <v>0.0020860415050327034</v>
      </c>
      <c r="E47" s="12">
        <f t="shared" si="2"/>
        <v>0.9979139585</v>
      </c>
      <c r="F47" s="13">
        <f t="shared" si="3"/>
        <v>37.11309582</v>
      </c>
      <c r="G47" s="13"/>
      <c r="H47" s="12">
        <f t="shared" si="4"/>
        <v>0.9660794275</v>
      </c>
      <c r="I47" s="14">
        <f t="shared" si="6"/>
        <v>0.002015281783</v>
      </c>
      <c r="J47" s="15">
        <f t="shared" si="7"/>
        <v>0.002086041505</v>
      </c>
      <c r="K47" s="6">
        <f t="shared" si="8"/>
        <v>0.9660794275</v>
      </c>
      <c r="L47" s="16"/>
    </row>
    <row r="48" ht="14.25" customHeight="1">
      <c r="A48" s="1">
        <v>45.0</v>
      </c>
      <c r="B48" s="10">
        <f t="shared" si="5"/>
        <v>96406.41457</v>
      </c>
      <c r="C48" s="11">
        <f t="shared" si="1"/>
        <v>217.0150728</v>
      </c>
      <c r="D48" s="6">
        <v>0.0022510439138919065</v>
      </c>
      <c r="E48" s="12">
        <f t="shared" si="2"/>
        <v>0.9977489561</v>
      </c>
      <c r="F48" s="13">
        <f t="shared" si="3"/>
        <v>36.18963191</v>
      </c>
      <c r="G48" s="13"/>
      <c r="H48" s="12">
        <f t="shared" si="4"/>
        <v>0.9640641457</v>
      </c>
      <c r="I48" s="14">
        <f t="shared" si="6"/>
        <v>0.002170150728</v>
      </c>
      <c r="J48" s="15">
        <f t="shared" si="7"/>
        <v>0.002251043914</v>
      </c>
      <c r="K48" s="6">
        <f t="shared" si="8"/>
        <v>0.9640641457</v>
      </c>
      <c r="L48" s="16"/>
    </row>
    <row r="49" ht="14.25" customHeight="1">
      <c r="A49" s="1">
        <v>46.0</v>
      </c>
      <c r="B49" s="10">
        <f t="shared" si="5"/>
        <v>96189.3995</v>
      </c>
      <c r="C49" s="11">
        <f t="shared" si="1"/>
        <v>234.0903667</v>
      </c>
      <c r="D49" s="6">
        <v>0.002433639963712137</v>
      </c>
      <c r="E49" s="12">
        <f t="shared" si="2"/>
        <v>0.99756636</v>
      </c>
      <c r="F49" s="13">
        <f t="shared" si="3"/>
        <v>35.2701521</v>
      </c>
      <c r="G49" s="13"/>
      <c r="H49" s="12">
        <f t="shared" si="4"/>
        <v>0.961893995</v>
      </c>
      <c r="I49" s="14">
        <f t="shared" si="6"/>
        <v>0.002340903667</v>
      </c>
      <c r="J49" s="15">
        <f t="shared" si="7"/>
        <v>0.002433639964</v>
      </c>
      <c r="K49" s="6">
        <f t="shared" si="8"/>
        <v>0.961893995</v>
      </c>
      <c r="L49" s="16"/>
    </row>
    <row r="50" ht="14.25" customHeight="1">
      <c r="A50" s="1">
        <v>47.0</v>
      </c>
      <c r="B50" s="10">
        <f t="shared" si="5"/>
        <v>95955.30914</v>
      </c>
      <c r="C50" s="11">
        <f t="shared" si="1"/>
        <v>252.5555101</v>
      </c>
      <c r="D50" s="6">
        <v>0.0026320118440532982</v>
      </c>
      <c r="E50" s="12">
        <f t="shared" si="2"/>
        <v>0.9973679882</v>
      </c>
      <c r="F50" s="13">
        <f t="shared" si="3"/>
        <v>34.35497656</v>
      </c>
      <c r="G50" s="13"/>
      <c r="H50" s="12">
        <f t="shared" si="4"/>
        <v>0.9595530914</v>
      </c>
      <c r="I50" s="14">
        <f t="shared" si="6"/>
        <v>0.002525555101</v>
      </c>
      <c r="J50" s="15">
        <f t="shared" si="7"/>
        <v>0.002632011844</v>
      </c>
      <c r="K50" s="6">
        <f t="shared" si="8"/>
        <v>0.9595530914</v>
      </c>
      <c r="L50" s="16"/>
    </row>
    <row r="51" ht="14.25" customHeight="1">
      <c r="A51" s="1">
        <v>48.0</v>
      </c>
      <c r="B51" s="10">
        <f t="shared" si="5"/>
        <v>95702.75363</v>
      </c>
      <c r="C51" s="11">
        <f t="shared" si="1"/>
        <v>272.8076029</v>
      </c>
      <c r="D51" s="6">
        <v>0.002850572137213348</v>
      </c>
      <c r="E51" s="12">
        <f t="shared" si="2"/>
        <v>0.9971494279</v>
      </c>
      <c r="F51" s="13">
        <f t="shared" si="3"/>
        <v>33.44431841</v>
      </c>
      <c r="G51" s="13"/>
      <c r="H51" s="12">
        <f t="shared" si="4"/>
        <v>0.9570275363</v>
      </c>
      <c r="I51" s="14">
        <f t="shared" si="6"/>
        <v>0.002728076029</v>
      </c>
      <c r="J51" s="15">
        <f t="shared" si="7"/>
        <v>0.002850572137</v>
      </c>
      <c r="K51" s="6">
        <f t="shared" si="8"/>
        <v>0.9570275363</v>
      </c>
      <c r="L51" s="16"/>
    </row>
    <row r="52" ht="14.25" customHeight="1">
      <c r="A52" s="1">
        <v>49.0</v>
      </c>
      <c r="B52" s="10">
        <f t="shared" si="5"/>
        <v>95429.94602</v>
      </c>
      <c r="C52" s="11">
        <f t="shared" si="1"/>
        <v>294.9459201</v>
      </c>
      <c r="D52" s="6">
        <v>0.0030907061394885305</v>
      </c>
      <c r="E52" s="12">
        <f t="shared" si="2"/>
        <v>0.9969092939</v>
      </c>
      <c r="F52" s="13">
        <f t="shared" si="3"/>
        <v>32.53849703</v>
      </c>
      <c r="G52" s="13"/>
      <c r="H52" s="12">
        <f t="shared" si="4"/>
        <v>0.9542994602</v>
      </c>
      <c r="I52" s="14">
        <f t="shared" si="6"/>
        <v>0.002949459201</v>
      </c>
      <c r="J52" s="15">
        <f t="shared" si="7"/>
        <v>0.003090706139</v>
      </c>
      <c r="K52" s="6">
        <f t="shared" si="8"/>
        <v>0.9542994602</v>
      </c>
      <c r="L52" s="16"/>
    </row>
    <row r="53" ht="14.25" customHeight="1">
      <c r="A53" s="1">
        <v>50.0</v>
      </c>
      <c r="B53" s="10">
        <f t="shared" si="5"/>
        <v>95135.0001</v>
      </c>
      <c r="C53" s="11">
        <f t="shared" si="1"/>
        <v>318.9704615</v>
      </c>
      <c r="D53" s="6">
        <v>0.0033528192691626196</v>
      </c>
      <c r="E53" s="12">
        <f t="shared" si="2"/>
        <v>0.9966471807</v>
      </c>
      <c r="F53" s="13">
        <f t="shared" si="3"/>
        <v>31.6378256</v>
      </c>
      <c r="G53" s="13"/>
      <c r="H53" s="12">
        <f t="shared" si="4"/>
        <v>0.951350001</v>
      </c>
      <c r="I53" s="14">
        <f t="shared" si="6"/>
        <v>0.003189704615</v>
      </c>
      <c r="J53" s="15">
        <f t="shared" si="7"/>
        <v>0.003352819269</v>
      </c>
      <c r="K53" s="6">
        <f t="shared" si="8"/>
        <v>0.951350001</v>
      </c>
      <c r="L53" s="16"/>
    </row>
    <row r="54" ht="14.25" customHeight="1">
      <c r="A54" s="1">
        <v>51.0</v>
      </c>
      <c r="B54" s="10">
        <f t="shared" si="5"/>
        <v>94816.02964</v>
      </c>
      <c r="C54" s="11">
        <f t="shared" si="1"/>
        <v>345.1790522</v>
      </c>
      <c r="D54" s="6">
        <v>0.003640513671558029</v>
      </c>
      <c r="E54" s="12">
        <f t="shared" si="2"/>
        <v>0.9963594863</v>
      </c>
      <c r="F54" s="13">
        <f t="shared" si="3"/>
        <v>30.74257632</v>
      </c>
      <c r="G54" s="13"/>
      <c r="H54" s="12">
        <f t="shared" si="4"/>
        <v>0.9481602964</v>
      </c>
      <c r="I54" s="14">
        <f t="shared" si="6"/>
        <v>0.003451790522</v>
      </c>
      <c r="J54" s="15">
        <f t="shared" si="7"/>
        <v>0.003640513672</v>
      </c>
      <c r="K54" s="6">
        <f t="shared" si="8"/>
        <v>0.9481602964</v>
      </c>
      <c r="L54" s="16"/>
    </row>
    <row r="55" ht="14.25" customHeight="1">
      <c r="A55" s="1">
        <v>52.0</v>
      </c>
      <c r="B55" s="10">
        <f t="shared" si="5"/>
        <v>94470.85059</v>
      </c>
      <c r="C55" s="11">
        <f t="shared" si="1"/>
        <v>373.770242</v>
      </c>
      <c r="D55" s="6">
        <v>0.0039564610637993795</v>
      </c>
      <c r="E55" s="12">
        <f t="shared" si="2"/>
        <v>0.9960435389</v>
      </c>
      <c r="F55" s="13">
        <f t="shared" si="3"/>
        <v>29.85307711</v>
      </c>
      <c r="G55" s="13"/>
      <c r="H55" s="12">
        <f t="shared" si="4"/>
        <v>0.9447085059</v>
      </c>
      <c r="I55" s="14">
        <f t="shared" si="6"/>
        <v>0.00373770242</v>
      </c>
      <c r="J55" s="15">
        <f t="shared" si="7"/>
        <v>0.003956461064</v>
      </c>
      <c r="K55" s="6">
        <f t="shared" si="8"/>
        <v>0.9447085059</v>
      </c>
      <c r="L55" s="16"/>
    </row>
    <row r="56" ht="14.25" customHeight="1">
      <c r="A56" s="1">
        <v>53.0</v>
      </c>
      <c r="B56" s="10">
        <f t="shared" si="5"/>
        <v>94097.08035</v>
      </c>
      <c r="C56" s="11">
        <f t="shared" si="1"/>
        <v>404.744031</v>
      </c>
      <c r="D56" s="6">
        <v>0.004301345264985868</v>
      </c>
      <c r="E56" s="12">
        <f t="shared" si="2"/>
        <v>0.9956986547</v>
      </c>
      <c r="F56" s="13">
        <f t="shared" si="3"/>
        <v>28.96967272</v>
      </c>
      <c r="G56" s="13"/>
      <c r="H56" s="12">
        <f t="shared" si="4"/>
        <v>0.9409708035</v>
      </c>
      <c r="I56" s="14">
        <f t="shared" si="6"/>
        <v>0.00404744031</v>
      </c>
      <c r="J56" s="15">
        <f t="shared" si="7"/>
        <v>0.004301345265</v>
      </c>
      <c r="K56" s="6">
        <f t="shared" si="8"/>
        <v>0.9409708035</v>
      </c>
      <c r="L56" s="16"/>
    </row>
    <row r="57" ht="14.25" customHeight="1">
      <c r="A57" s="1">
        <v>54.0</v>
      </c>
      <c r="B57" s="10">
        <f t="shared" si="5"/>
        <v>93692.33632</v>
      </c>
      <c r="C57" s="11">
        <f t="shared" si="1"/>
        <v>438.596794</v>
      </c>
      <c r="D57" s="6">
        <v>0.0046812451391552564</v>
      </c>
      <c r="E57" s="12">
        <f t="shared" si="2"/>
        <v>0.9953187549</v>
      </c>
      <c r="F57" s="13">
        <f t="shared" si="3"/>
        <v>28.09265962</v>
      </c>
      <c r="G57" s="13"/>
      <c r="H57" s="12">
        <f t="shared" si="4"/>
        <v>0.9369233632</v>
      </c>
      <c r="I57" s="14">
        <f t="shared" si="6"/>
        <v>0.00438596794</v>
      </c>
      <c r="J57" s="15">
        <f t="shared" si="7"/>
        <v>0.004681245139</v>
      </c>
      <c r="K57" s="6">
        <f t="shared" si="8"/>
        <v>0.9369233632</v>
      </c>
      <c r="L57" s="16"/>
    </row>
    <row r="58" ht="14.25" customHeight="1">
      <c r="A58" s="1">
        <v>55.0</v>
      </c>
      <c r="B58" s="10">
        <f t="shared" si="5"/>
        <v>93253.73952</v>
      </c>
      <c r="C58" s="11">
        <f t="shared" si="1"/>
        <v>470.9604324</v>
      </c>
      <c r="D58" s="6">
        <v>0.00505031149265235</v>
      </c>
      <c r="E58" s="12">
        <f t="shared" si="2"/>
        <v>0.9949496885</v>
      </c>
      <c r="F58" s="13">
        <f t="shared" si="3"/>
        <v>27.22243514</v>
      </c>
      <c r="G58" s="13"/>
      <c r="H58" s="12">
        <f t="shared" si="4"/>
        <v>0.9325373952</v>
      </c>
      <c r="I58" s="14">
        <f t="shared" si="6"/>
        <v>0.004709604324</v>
      </c>
      <c r="J58" s="15">
        <f t="shared" si="7"/>
        <v>0.005050311493</v>
      </c>
      <c r="K58" s="6">
        <f t="shared" si="8"/>
        <v>0.9325373952</v>
      </c>
      <c r="L58" s="16"/>
    </row>
    <row r="59" ht="14.25" customHeight="1">
      <c r="A59" s="1">
        <v>56.0</v>
      </c>
      <c r="B59" s="10">
        <f t="shared" si="5"/>
        <v>92782.77909</v>
      </c>
      <c r="C59" s="11">
        <f t="shared" si="1"/>
        <v>506.8979697</v>
      </c>
      <c r="D59" s="6">
        <v>0.005463276425095549</v>
      </c>
      <c r="E59" s="12">
        <f t="shared" si="2"/>
        <v>0.9945367236</v>
      </c>
      <c r="F59" s="13">
        <f t="shared" si="3"/>
        <v>26.35807679</v>
      </c>
      <c r="G59" s="13"/>
      <c r="H59" s="12">
        <f t="shared" si="4"/>
        <v>0.9278277909</v>
      </c>
      <c r="I59" s="14">
        <f t="shared" si="6"/>
        <v>0.005068979697</v>
      </c>
      <c r="J59" s="15">
        <f t="shared" si="7"/>
        <v>0.005463276425</v>
      </c>
      <c r="K59" s="6">
        <f t="shared" si="8"/>
        <v>0.9278277909</v>
      </c>
      <c r="L59" s="16"/>
    </row>
    <row r="60" ht="14.25" customHeight="1">
      <c r="A60" s="1">
        <v>57.0</v>
      </c>
      <c r="B60" s="10">
        <f t="shared" si="5"/>
        <v>92275.88112</v>
      </c>
      <c r="C60" s="11">
        <f t="shared" si="1"/>
        <v>546.7072305</v>
      </c>
      <c r="D60" s="6">
        <v>0.005924703442073033</v>
      </c>
      <c r="E60" s="12">
        <f t="shared" si="2"/>
        <v>0.9940752966</v>
      </c>
      <c r="F60" s="13">
        <f t="shared" si="3"/>
        <v>25.50012265</v>
      </c>
      <c r="G60" s="13"/>
      <c r="H60" s="12">
        <f t="shared" si="4"/>
        <v>0.9227588112</v>
      </c>
      <c r="I60" s="14">
        <f t="shared" si="6"/>
        <v>0.005467072305</v>
      </c>
      <c r="J60" s="15">
        <f t="shared" si="7"/>
        <v>0.005924703442</v>
      </c>
      <c r="K60" s="6">
        <f t="shared" si="8"/>
        <v>0.9227588112</v>
      </c>
      <c r="L60" s="16"/>
    </row>
    <row r="61" ht="14.25" customHeight="1">
      <c r="A61" s="1">
        <v>58.0</v>
      </c>
      <c r="B61" s="10">
        <f t="shared" si="5"/>
        <v>91729.17389</v>
      </c>
      <c r="C61" s="11">
        <f t="shared" si="1"/>
        <v>590.8845898</v>
      </c>
      <c r="D61" s="6">
        <v>0.006441621184621928</v>
      </c>
      <c r="E61" s="12">
        <f t="shared" si="2"/>
        <v>0.9935583788</v>
      </c>
      <c r="F61" s="13">
        <f t="shared" si="3"/>
        <v>24.64912375</v>
      </c>
      <c r="G61" s="13"/>
      <c r="H61" s="12">
        <f t="shared" si="4"/>
        <v>0.9172917389</v>
      </c>
      <c r="I61" s="14">
        <f t="shared" si="6"/>
        <v>0.005908845898</v>
      </c>
      <c r="J61" s="15">
        <f t="shared" si="7"/>
        <v>0.006441621185</v>
      </c>
      <c r="K61" s="6">
        <f t="shared" si="8"/>
        <v>0.9172917389</v>
      </c>
      <c r="L61" s="16"/>
    </row>
    <row r="62" ht="14.25" customHeight="1">
      <c r="A62" s="1">
        <v>59.0</v>
      </c>
      <c r="B62" s="10">
        <f t="shared" si="5"/>
        <v>91138.2893</v>
      </c>
      <c r="C62" s="11">
        <f t="shared" si="1"/>
        <v>639.7278724</v>
      </c>
      <c r="D62" s="6">
        <v>0.007019309637172277</v>
      </c>
      <c r="E62" s="12">
        <f t="shared" si="2"/>
        <v>0.9929806904</v>
      </c>
      <c r="F62" s="13">
        <f t="shared" si="3"/>
        <v>23.80569181</v>
      </c>
      <c r="G62" s="13"/>
      <c r="H62" s="12">
        <f t="shared" si="4"/>
        <v>0.911382893</v>
      </c>
      <c r="I62" s="14">
        <f t="shared" si="6"/>
        <v>0.006397278724</v>
      </c>
      <c r="J62" s="15">
        <f t="shared" si="7"/>
        <v>0.007019309637</v>
      </c>
      <c r="K62" s="6">
        <f t="shared" si="8"/>
        <v>0.911382893</v>
      </c>
      <c r="L62" s="16"/>
    </row>
    <row r="63" ht="14.25" customHeight="1">
      <c r="A63" s="1">
        <v>60.0</v>
      </c>
      <c r="B63" s="10">
        <f t="shared" si="5"/>
        <v>90498.56143</v>
      </c>
      <c r="C63" s="11">
        <f t="shared" si="1"/>
        <v>693.7334532</v>
      </c>
      <c r="D63" s="6">
        <v>0.007665684871022768</v>
      </c>
      <c r="E63" s="12">
        <f t="shared" si="2"/>
        <v>0.9923343151</v>
      </c>
      <c r="F63" s="13">
        <f t="shared" si="3"/>
        <v>22.97043808</v>
      </c>
      <c r="G63" s="13"/>
      <c r="H63" s="12">
        <f t="shared" si="4"/>
        <v>0.9049856143</v>
      </c>
      <c r="I63" s="14">
        <f t="shared" si="6"/>
        <v>0.006937334532</v>
      </c>
      <c r="J63" s="15">
        <f t="shared" si="7"/>
        <v>0.007665684871</v>
      </c>
      <c r="K63" s="6">
        <f t="shared" si="8"/>
        <v>0.9049856143</v>
      </c>
      <c r="L63" s="16"/>
    </row>
    <row r="64" ht="14.25" customHeight="1">
      <c r="A64" s="1">
        <v>61.0</v>
      </c>
      <c r="B64" s="10">
        <f t="shared" si="5"/>
        <v>89804.82797</v>
      </c>
      <c r="C64" s="11">
        <f t="shared" si="1"/>
        <v>753.298432</v>
      </c>
      <c r="D64" s="6">
        <v>0.008388172985616959</v>
      </c>
      <c r="E64" s="12">
        <f t="shared" si="2"/>
        <v>0.991611827</v>
      </c>
      <c r="F64" s="13">
        <f t="shared" si="3"/>
        <v>22.14402</v>
      </c>
      <c r="G64" s="13"/>
      <c r="H64" s="12">
        <f t="shared" si="4"/>
        <v>0.8980482797</v>
      </c>
      <c r="I64" s="14">
        <f t="shared" si="6"/>
        <v>0.00753298432</v>
      </c>
      <c r="J64" s="15">
        <f t="shared" si="7"/>
        <v>0.008388172986</v>
      </c>
      <c r="K64" s="6">
        <f t="shared" si="8"/>
        <v>0.8980482797</v>
      </c>
      <c r="L64" s="16"/>
    </row>
    <row r="65" ht="14.25" customHeight="1">
      <c r="A65" s="1">
        <v>62.0</v>
      </c>
      <c r="B65" s="10">
        <f t="shared" si="5"/>
        <v>89051.52954</v>
      </c>
      <c r="C65" s="11">
        <f t="shared" si="1"/>
        <v>819.0184586</v>
      </c>
      <c r="D65" s="6">
        <v>0.009197129603720768</v>
      </c>
      <c r="E65" s="12">
        <f t="shared" si="2"/>
        <v>0.9908028704</v>
      </c>
      <c r="F65" s="13">
        <f t="shared" si="3"/>
        <v>21.32710957</v>
      </c>
      <c r="G65" s="13"/>
      <c r="H65" s="12">
        <f t="shared" si="4"/>
        <v>0.8905152954</v>
      </c>
      <c r="I65" s="14">
        <f t="shared" si="6"/>
        <v>0.008190184586</v>
      </c>
      <c r="J65" s="15">
        <f t="shared" si="7"/>
        <v>0.009197129604</v>
      </c>
      <c r="K65" s="6">
        <f t="shared" si="8"/>
        <v>0.8905152954</v>
      </c>
      <c r="L65" s="16"/>
    </row>
    <row r="66" ht="14.25" customHeight="1">
      <c r="A66" s="1">
        <v>63.0</v>
      </c>
      <c r="B66" s="10">
        <f t="shared" si="5"/>
        <v>88232.51108</v>
      </c>
      <c r="C66" s="11">
        <f t="shared" si="1"/>
        <v>906.7775274</v>
      </c>
      <c r="D66" s="6">
        <v>0.010277136128735364</v>
      </c>
      <c r="E66" s="12">
        <f t="shared" si="2"/>
        <v>0.9897228639</v>
      </c>
      <c r="F66" s="13">
        <f t="shared" si="3"/>
        <v>20.52043726</v>
      </c>
      <c r="G66" s="13"/>
      <c r="H66" s="12">
        <f t="shared" si="4"/>
        <v>0.8823251108</v>
      </c>
      <c r="I66" s="14">
        <f t="shared" si="6"/>
        <v>0.009067775274</v>
      </c>
      <c r="J66" s="15">
        <f t="shared" si="7"/>
        <v>0.01027713613</v>
      </c>
      <c r="K66" s="6">
        <f t="shared" si="8"/>
        <v>0.8823251108</v>
      </c>
      <c r="L66" s="16"/>
    </row>
    <row r="67" ht="14.25" customHeight="1">
      <c r="A67" s="1">
        <v>64.0</v>
      </c>
      <c r="B67" s="10">
        <f t="shared" si="5"/>
        <v>87325.73356</v>
      </c>
      <c r="C67" s="11">
        <f t="shared" si="1"/>
        <v>1000.493094</v>
      </c>
      <c r="D67" s="6">
        <v>0.011457024788690763</v>
      </c>
      <c r="E67" s="12">
        <f t="shared" si="2"/>
        <v>0.9885429752</v>
      </c>
      <c r="F67" s="13">
        <f t="shared" si="3"/>
        <v>19.72832652</v>
      </c>
      <c r="G67" s="13"/>
      <c r="H67" s="12">
        <f t="shared" si="4"/>
        <v>0.8732573356</v>
      </c>
      <c r="I67" s="14">
        <f t="shared" si="6"/>
        <v>0.01000493094</v>
      </c>
      <c r="J67" s="15">
        <f t="shared" si="7"/>
        <v>0.01145702479</v>
      </c>
      <c r="K67" s="6">
        <f t="shared" si="8"/>
        <v>0.8732573356</v>
      </c>
      <c r="L67" s="16"/>
    </row>
    <row r="68" ht="14.25" customHeight="1">
      <c r="A68" s="1">
        <v>65.0</v>
      </c>
      <c r="B68" s="10">
        <f t="shared" si="5"/>
        <v>86325.24046</v>
      </c>
      <c r="C68" s="11">
        <f t="shared" si="1"/>
        <v>1099.966609</v>
      </c>
      <c r="D68" s="6">
        <v>0.012742120413037903</v>
      </c>
      <c r="E68" s="12">
        <f t="shared" si="2"/>
        <v>0.9872578796</v>
      </c>
      <c r="F68" s="13">
        <f t="shared" si="3"/>
        <v>18.95117916</v>
      </c>
      <c r="G68" s="13"/>
      <c r="H68" s="12">
        <f t="shared" si="4"/>
        <v>0.8632524046</v>
      </c>
      <c r="I68" s="14">
        <f t="shared" si="6"/>
        <v>0.01099966609</v>
      </c>
      <c r="J68" s="15">
        <f t="shared" si="7"/>
        <v>0.01274212041</v>
      </c>
      <c r="K68" s="6">
        <f t="shared" si="8"/>
        <v>0.8632524046</v>
      </c>
      <c r="L68" s="16"/>
    </row>
    <row r="69" ht="14.25" customHeight="1">
      <c r="A69" s="1">
        <v>66.0</v>
      </c>
      <c r="B69" s="10">
        <f t="shared" si="5"/>
        <v>85225.27385</v>
      </c>
      <c r="C69" s="11">
        <f t="shared" si="1"/>
        <v>1205.495896</v>
      </c>
      <c r="D69" s="6">
        <v>0.014144816925788345</v>
      </c>
      <c r="E69" s="12">
        <f t="shared" si="2"/>
        <v>0.9858551831</v>
      </c>
      <c r="F69" s="13">
        <f t="shared" si="3"/>
        <v>18.18932074</v>
      </c>
      <c r="G69" s="13"/>
      <c r="H69" s="12">
        <f t="shared" si="4"/>
        <v>0.8522527385</v>
      </c>
      <c r="I69" s="14">
        <f t="shared" si="6"/>
        <v>0.01205495896</v>
      </c>
      <c r="J69" s="15">
        <f t="shared" si="7"/>
        <v>0.01414481693</v>
      </c>
      <c r="K69" s="6">
        <f t="shared" si="8"/>
        <v>0.8522527385</v>
      </c>
      <c r="L69" s="16"/>
    </row>
    <row r="70" ht="14.25" customHeight="1">
      <c r="A70" s="1">
        <v>67.0</v>
      </c>
      <c r="B70" s="10">
        <f t="shared" si="5"/>
        <v>84019.77796</v>
      </c>
      <c r="C70" s="11">
        <f t="shared" si="1"/>
        <v>1316.882406</v>
      </c>
      <c r="D70" s="6">
        <v>0.015673481155194048</v>
      </c>
      <c r="E70" s="12">
        <f t="shared" si="2"/>
        <v>0.9843265188</v>
      </c>
      <c r="F70" s="13">
        <f t="shared" si="3"/>
        <v>17.44312293</v>
      </c>
      <c r="G70" s="13"/>
      <c r="H70" s="12">
        <f t="shared" si="4"/>
        <v>0.8401977796</v>
      </c>
      <c r="I70" s="14">
        <f t="shared" si="6"/>
        <v>0.01316882406</v>
      </c>
      <c r="J70" s="15">
        <f t="shared" si="7"/>
        <v>0.01567348116</v>
      </c>
      <c r="K70" s="6">
        <f t="shared" si="8"/>
        <v>0.8401977796</v>
      </c>
      <c r="L70" s="16"/>
    </row>
    <row r="71" ht="14.25" customHeight="1">
      <c r="A71" s="1">
        <v>68.0</v>
      </c>
      <c r="B71" s="10">
        <f t="shared" si="5"/>
        <v>82702.89555</v>
      </c>
      <c r="C71" s="11">
        <f t="shared" si="1"/>
        <v>1434.12614</v>
      </c>
      <c r="D71" s="6">
        <v>0.017340700470189145</v>
      </c>
      <c r="E71" s="12">
        <f t="shared" si="2"/>
        <v>0.9826592995</v>
      </c>
      <c r="F71" s="13">
        <f t="shared" si="3"/>
        <v>16.71290913</v>
      </c>
      <c r="G71" s="13"/>
      <c r="H71" s="12">
        <f t="shared" si="4"/>
        <v>0.8270289555</v>
      </c>
      <c r="I71" s="14">
        <f t="shared" si="6"/>
        <v>0.0143412614</v>
      </c>
      <c r="J71" s="15">
        <f t="shared" si="7"/>
        <v>0.01734070047</v>
      </c>
      <c r="K71" s="6">
        <f t="shared" si="8"/>
        <v>0.8270289555</v>
      </c>
      <c r="L71" s="16"/>
    </row>
    <row r="72" ht="14.25" customHeight="1">
      <c r="A72" s="1">
        <v>69.0</v>
      </c>
      <c r="B72" s="10">
        <f t="shared" si="5"/>
        <v>81268.76941</v>
      </c>
      <c r="C72" s="11">
        <f t="shared" si="1"/>
        <v>1556.929271</v>
      </c>
      <c r="D72" s="6">
        <v>0.019157780809969913</v>
      </c>
      <c r="E72" s="12">
        <f t="shared" si="2"/>
        <v>0.9808422192</v>
      </c>
      <c r="F72" s="13">
        <f t="shared" si="3"/>
        <v>15.99901359</v>
      </c>
      <c r="G72" s="13"/>
      <c r="H72" s="12">
        <f t="shared" si="4"/>
        <v>0.8126876941</v>
      </c>
      <c r="I72" s="14">
        <f t="shared" si="6"/>
        <v>0.01556929271</v>
      </c>
      <c r="J72" s="15">
        <f t="shared" si="7"/>
        <v>0.01915778081</v>
      </c>
      <c r="K72" s="6">
        <f t="shared" si="8"/>
        <v>0.8126876941</v>
      </c>
      <c r="L72" s="16"/>
    </row>
    <row r="73" ht="14.25" customHeight="1">
      <c r="A73" s="1">
        <v>70.0</v>
      </c>
      <c r="B73" s="10">
        <f t="shared" si="5"/>
        <v>79711.84014</v>
      </c>
      <c r="C73" s="11">
        <f t="shared" si="1"/>
        <v>1684.894701</v>
      </c>
      <c r="D73" s="6">
        <v>0.02113732034772212</v>
      </c>
      <c r="E73" s="12">
        <f t="shared" si="2"/>
        <v>0.9788626797</v>
      </c>
      <c r="F73" s="13">
        <f t="shared" si="3"/>
        <v>15.30173986</v>
      </c>
      <c r="G73" s="13"/>
      <c r="H73" s="12">
        <f t="shared" si="4"/>
        <v>0.7971184014</v>
      </c>
      <c r="I73" s="14">
        <f t="shared" si="6"/>
        <v>0.01684894701</v>
      </c>
      <c r="J73" s="15">
        <f t="shared" si="7"/>
        <v>0.02113732035</v>
      </c>
      <c r="K73" s="6">
        <f t="shared" si="8"/>
        <v>0.7971184014</v>
      </c>
      <c r="L73" s="16"/>
    </row>
    <row r="74" ht="14.25" customHeight="1">
      <c r="A74" s="1">
        <v>71.0</v>
      </c>
      <c r="B74" s="10">
        <f t="shared" si="5"/>
        <v>78026.94544</v>
      </c>
      <c r="C74" s="11">
        <f t="shared" si="1"/>
        <v>1817.724603</v>
      </c>
      <c r="D74" s="6">
        <v>0.02329611383669564</v>
      </c>
      <c r="E74" s="12">
        <f t="shared" si="2"/>
        <v>0.9767038862</v>
      </c>
      <c r="F74" s="13">
        <f t="shared" si="3"/>
        <v>14.62136499</v>
      </c>
      <c r="G74" s="13"/>
      <c r="H74" s="12">
        <f t="shared" si="4"/>
        <v>0.7802694544</v>
      </c>
      <c r="I74" s="14">
        <f t="shared" si="6"/>
        <v>0.01817724603</v>
      </c>
      <c r="J74" s="15">
        <f t="shared" si="7"/>
        <v>0.02329611384</v>
      </c>
      <c r="K74" s="6">
        <f t="shared" si="8"/>
        <v>0.7802694544</v>
      </c>
      <c r="L74" s="16"/>
    </row>
    <row r="75" ht="14.25" customHeight="1">
      <c r="A75" s="1">
        <v>72.0</v>
      </c>
      <c r="B75" s="10">
        <f t="shared" si="5"/>
        <v>76209.22084</v>
      </c>
      <c r="C75" s="11">
        <f t="shared" si="1"/>
        <v>1954.525505</v>
      </c>
      <c r="D75" s="6">
        <v>0.025646837524001573</v>
      </c>
      <c r="E75" s="12">
        <f t="shared" si="2"/>
        <v>0.9743531625</v>
      </c>
      <c r="F75" s="13">
        <f t="shared" si="3"/>
        <v>13.9581845</v>
      </c>
      <c r="G75" s="13"/>
      <c r="H75" s="12">
        <f t="shared" si="4"/>
        <v>0.7620922084</v>
      </c>
      <c r="I75" s="14">
        <f t="shared" si="6"/>
        <v>0.01954525505</v>
      </c>
      <c r="J75" s="15">
        <f t="shared" si="7"/>
        <v>0.02564683752</v>
      </c>
      <c r="K75" s="6">
        <f t="shared" si="8"/>
        <v>0.7620922084</v>
      </c>
      <c r="L75" s="16"/>
    </row>
    <row r="76" ht="14.25" customHeight="1">
      <c r="A76" s="1">
        <v>73.0</v>
      </c>
      <c r="B76" s="10">
        <f t="shared" si="5"/>
        <v>74254.69533</v>
      </c>
      <c r="C76" s="11">
        <f t="shared" si="1"/>
        <v>2094.503205</v>
      </c>
      <c r="D76" s="6">
        <v>0.02820701365028009</v>
      </c>
      <c r="E76" s="12">
        <f t="shared" si="2"/>
        <v>0.9717929863</v>
      </c>
      <c r="F76" s="13">
        <f t="shared" si="3"/>
        <v>13.31242964</v>
      </c>
      <c r="G76" s="13"/>
      <c r="H76" s="12">
        <f t="shared" si="4"/>
        <v>0.7425469533</v>
      </c>
      <c r="I76" s="14">
        <f t="shared" si="6"/>
        <v>0.02094503205</v>
      </c>
      <c r="J76" s="15">
        <f t="shared" si="7"/>
        <v>0.02820701365</v>
      </c>
      <c r="K76" s="6">
        <f t="shared" si="8"/>
        <v>0.7425469533</v>
      </c>
      <c r="L76" s="16"/>
    </row>
    <row r="77" ht="14.25" customHeight="1">
      <c r="A77" s="1">
        <v>74.0</v>
      </c>
      <c r="B77" s="10">
        <f t="shared" si="5"/>
        <v>72160.19213</v>
      </c>
      <c r="C77" s="11">
        <f t="shared" si="1"/>
        <v>2236.664954</v>
      </c>
      <c r="D77" s="6">
        <v>0.03099582870161459</v>
      </c>
      <c r="E77" s="12">
        <f t="shared" si="2"/>
        <v>0.9690041713</v>
      </c>
      <c r="F77" s="13">
        <f t="shared" si="3"/>
        <v>12.68431994</v>
      </c>
      <c r="G77" s="13"/>
      <c r="H77" s="12">
        <f t="shared" si="4"/>
        <v>0.7216019213</v>
      </c>
      <c r="I77" s="14">
        <f t="shared" si="6"/>
        <v>0.02236664954</v>
      </c>
      <c r="J77" s="15">
        <f t="shared" si="7"/>
        <v>0.0309958287</v>
      </c>
      <c r="K77" s="6">
        <f t="shared" si="8"/>
        <v>0.7216019213</v>
      </c>
      <c r="L77" s="16"/>
    </row>
    <row r="78" ht="14.25" customHeight="1">
      <c r="A78" s="1">
        <v>75.0</v>
      </c>
      <c r="B78" s="10">
        <f t="shared" si="5"/>
        <v>69923.52717</v>
      </c>
      <c r="C78" s="11">
        <f t="shared" si="1"/>
        <v>2379.620903</v>
      </c>
      <c r="D78" s="6">
        <v>0.034031762978780196</v>
      </c>
      <c r="E78" s="12">
        <f t="shared" si="2"/>
        <v>0.965968237</v>
      </c>
      <c r="F78" s="13">
        <f t="shared" si="3"/>
        <v>12.07406345</v>
      </c>
      <c r="G78" s="13"/>
      <c r="H78" s="12">
        <f t="shared" si="4"/>
        <v>0.6992352717</v>
      </c>
      <c r="I78" s="14">
        <f t="shared" si="6"/>
        <v>0.02379620903</v>
      </c>
      <c r="J78" s="15">
        <f t="shared" si="7"/>
        <v>0.03403176298</v>
      </c>
      <c r="K78" s="6">
        <f t="shared" si="8"/>
        <v>0.6992352717</v>
      </c>
      <c r="L78" s="16"/>
    </row>
    <row r="79" ht="14.25" customHeight="1">
      <c r="A79" s="1">
        <v>76.0</v>
      </c>
      <c r="B79" s="10">
        <f t="shared" si="5"/>
        <v>67543.90627</v>
      </c>
      <c r="C79" s="11">
        <f t="shared" si="1"/>
        <v>2521.782653</v>
      </c>
      <c r="D79" s="6">
        <v>0.037335457661397</v>
      </c>
      <c r="E79" s="12">
        <f t="shared" si="2"/>
        <v>0.9626645423</v>
      </c>
      <c r="F79" s="13">
        <f t="shared" si="3"/>
        <v>11.48182612</v>
      </c>
      <c r="G79" s="13"/>
      <c r="H79" s="12">
        <f t="shared" si="4"/>
        <v>0.6754390627</v>
      </c>
      <c r="I79" s="14">
        <f t="shared" si="6"/>
        <v>0.02521782653</v>
      </c>
      <c r="J79" s="15">
        <f t="shared" si="7"/>
        <v>0.03733545766</v>
      </c>
      <c r="K79" s="6">
        <f t="shared" si="8"/>
        <v>0.6754390627</v>
      </c>
      <c r="L79" s="16"/>
    </row>
    <row r="80" ht="14.25" customHeight="1">
      <c r="A80" s="1">
        <v>77.0</v>
      </c>
      <c r="B80" s="10">
        <f t="shared" si="5"/>
        <v>65022.12362</v>
      </c>
      <c r="C80" s="11">
        <f t="shared" si="1"/>
        <v>2661.363253</v>
      </c>
      <c r="D80" s="6">
        <v>0.0409301189367452</v>
      </c>
      <c r="E80" s="12">
        <f t="shared" si="2"/>
        <v>0.9590698811</v>
      </c>
      <c r="F80" s="13">
        <f t="shared" si="3"/>
        <v>10.90773929</v>
      </c>
      <c r="G80" s="13"/>
      <c r="H80" s="12">
        <f t="shared" si="4"/>
        <v>0.6502212362</v>
      </c>
      <c r="I80" s="14">
        <f t="shared" si="6"/>
        <v>0.02661363253</v>
      </c>
      <c r="J80" s="15">
        <f t="shared" si="7"/>
        <v>0.04093011894</v>
      </c>
      <c r="K80" s="6">
        <f t="shared" si="8"/>
        <v>0.6502212362</v>
      </c>
      <c r="L80" s="16"/>
    </row>
    <row r="81" ht="14.25" customHeight="1">
      <c r="A81" s="1">
        <v>78.0</v>
      </c>
      <c r="B81" s="10">
        <f t="shared" si="5"/>
        <v>62360.76036</v>
      </c>
      <c r="C81" s="11">
        <f t="shared" si="1"/>
        <v>2796.377205</v>
      </c>
      <c r="D81" s="6">
        <v>0.04484193567901274</v>
      </c>
      <c r="E81" s="12">
        <f t="shared" si="2"/>
        <v>0.9551580643</v>
      </c>
      <c r="F81" s="13">
        <f t="shared" si="3"/>
        <v>10.35190922</v>
      </c>
      <c r="G81" s="13"/>
      <c r="H81" s="12">
        <f t="shared" si="4"/>
        <v>0.6236076036</v>
      </c>
      <c r="I81" s="14">
        <f t="shared" si="6"/>
        <v>0.02796377205</v>
      </c>
      <c r="J81" s="15">
        <f t="shared" si="7"/>
        <v>0.04484193568</v>
      </c>
      <c r="K81" s="6">
        <f t="shared" si="8"/>
        <v>0.6236076036</v>
      </c>
      <c r="L81" s="16"/>
    </row>
    <row r="82" ht="14.25" customHeight="1">
      <c r="A82" s="1">
        <v>79.0</v>
      </c>
      <c r="B82" s="10">
        <f t="shared" si="5"/>
        <v>59564.38316</v>
      </c>
      <c r="C82" s="11">
        <f t="shared" si="1"/>
        <v>2924.24336</v>
      </c>
      <c r="D82" s="6">
        <v>0.04909382427157605</v>
      </c>
      <c r="E82" s="12">
        <f t="shared" si="2"/>
        <v>0.9509061757</v>
      </c>
      <c r="F82" s="13">
        <f t="shared" si="3"/>
        <v>9.814428144</v>
      </c>
      <c r="G82" s="13"/>
      <c r="H82" s="12">
        <f t="shared" si="4"/>
        <v>0.5956438316</v>
      </c>
      <c r="I82" s="14">
        <f t="shared" si="6"/>
        <v>0.0292424336</v>
      </c>
      <c r="J82" s="15">
        <f t="shared" si="7"/>
        <v>0.04909382427</v>
      </c>
      <c r="K82" s="6">
        <f t="shared" si="8"/>
        <v>0.5956438316</v>
      </c>
      <c r="L82" s="16"/>
    </row>
    <row r="83" ht="14.25" customHeight="1">
      <c r="A83" s="1">
        <v>80.0</v>
      </c>
      <c r="B83" s="10">
        <f t="shared" si="5"/>
        <v>56640.1398</v>
      </c>
      <c r="C83" s="11">
        <f t="shared" si="1"/>
        <v>3042.380568</v>
      </c>
      <c r="D83" s="6">
        <v>0.053714213601898556</v>
      </c>
      <c r="E83" s="12">
        <f t="shared" si="2"/>
        <v>0.9462857864</v>
      </c>
      <c r="F83" s="13">
        <f t="shared" si="3"/>
        <v>9.295317753</v>
      </c>
      <c r="G83" s="13"/>
      <c r="H83" s="12">
        <f t="shared" si="4"/>
        <v>0.566401398</v>
      </c>
      <c r="I83" s="14">
        <f t="shared" si="6"/>
        <v>0.03042380568</v>
      </c>
      <c r="J83" s="15">
        <f t="shared" si="7"/>
        <v>0.0537142136</v>
      </c>
      <c r="K83" s="6">
        <f t="shared" si="8"/>
        <v>0.566401398</v>
      </c>
      <c r="L83" s="16"/>
    </row>
    <row r="84" ht="14.25" customHeight="1">
      <c r="A84" s="1">
        <v>81.0</v>
      </c>
      <c r="B84" s="10">
        <f t="shared" si="5"/>
        <v>53597.75923</v>
      </c>
      <c r="C84" s="11">
        <f t="shared" si="1"/>
        <v>3148.108405</v>
      </c>
      <c r="D84" s="6">
        <v>0.05873582123832174</v>
      </c>
      <c r="E84" s="12">
        <f t="shared" si="2"/>
        <v>0.9412641788</v>
      </c>
      <c r="F84" s="13">
        <f t="shared" si="3"/>
        <v>8.794568173</v>
      </c>
      <c r="G84" s="13"/>
      <c r="H84" s="12">
        <f t="shared" si="4"/>
        <v>0.5359775923</v>
      </c>
      <c r="I84" s="14">
        <f t="shared" si="6"/>
        <v>0.03148108405</v>
      </c>
      <c r="J84" s="15">
        <f t="shared" si="7"/>
        <v>0.05873582124</v>
      </c>
      <c r="K84" s="6">
        <f t="shared" si="8"/>
        <v>0.5359775923</v>
      </c>
      <c r="L84" s="16"/>
    </row>
    <row r="85" ht="14.25" customHeight="1">
      <c r="A85" s="1">
        <v>82.0</v>
      </c>
      <c r="B85" s="10">
        <f t="shared" si="5"/>
        <v>50449.65083</v>
      </c>
      <c r="C85" s="11">
        <f t="shared" si="1"/>
        <v>3238.250073</v>
      </c>
      <c r="D85" s="6">
        <v>0.06418775987295865</v>
      </c>
      <c r="E85" s="12">
        <f t="shared" si="2"/>
        <v>0.9358122401</v>
      </c>
      <c r="F85" s="13">
        <f t="shared" si="3"/>
        <v>8.312157479</v>
      </c>
      <c r="G85" s="13"/>
      <c r="H85" s="12">
        <f t="shared" si="4"/>
        <v>0.5044965083</v>
      </c>
      <c r="I85" s="14">
        <f t="shared" si="6"/>
        <v>0.03238250073</v>
      </c>
      <c r="J85" s="15">
        <f t="shared" si="7"/>
        <v>0.06418775987</v>
      </c>
      <c r="K85" s="6">
        <f t="shared" si="8"/>
        <v>0.5044965083</v>
      </c>
      <c r="L85" s="16"/>
    </row>
    <row r="86" ht="14.25" customHeight="1">
      <c r="A86" s="1">
        <v>83.0</v>
      </c>
      <c r="B86" s="10">
        <f t="shared" si="5"/>
        <v>47211.40075</v>
      </c>
      <c r="C86" s="11">
        <f t="shared" si="1"/>
        <v>3309.827322</v>
      </c>
      <c r="D86" s="6">
        <v>0.0701065265937985</v>
      </c>
      <c r="E86" s="12">
        <f t="shared" si="2"/>
        <v>0.9298934734</v>
      </c>
      <c r="F86" s="13">
        <f t="shared" si="3"/>
        <v>7.847996686</v>
      </c>
      <c r="G86" s="13"/>
      <c r="H86" s="12">
        <f t="shared" si="4"/>
        <v>0.4721140075</v>
      </c>
      <c r="I86" s="14">
        <f t="shared" si="6"/>
        <v>0.03309827322</v>
      </c>
      <c r="J86" s="15">
        <f t="shared" si="7"/>
        <v>0.07010652659</v>
      </c>
      <c r="K86" s="6">
        <f t="shared" si="8"/>
        <v>0.4721140075</v>
      </c>
      <c r="L86" s="16"/>
    </row>
    <row r="87" ht="14.25" customHeight="1">
      <c r="A87" s="1">
        <v>84.0</v>
      </c>
      <c r="B87" s="10">
        <f t="shared" si="5"/>
        <v>43901.57343</v>
      </c>
      <c r="C87" s="11">
        <f t="shared" si="1"/>
        <v>3359.56408</v>
      </c>
      <c r="D87" s="6">
        <v>0.07652491282658937</v>
      </c>
      <c r="E87" s="12">
        <f t="shared" si="2"/>
        <v>0.9234750872</v>
      </c>
      <c r="F87" s="13">
        <f t="shared" si="3"/>
        <v>7.401976835</v>
      </c>
      <c r="G87" s="13"/>
      <c r="H87" s="12">
        <f t="shared" si="4"/>
        <v>0.4390157343</v>
      </c>
      <c r="I87" s="14">
        <f t="shared" si="6"/>
        <v>0.0335956408</v>
      </c>
      <c r="J87" s="15">
        <f t="shared" si="7"/>
        <v>0.07652491283</v>
      </c>
      <c r="K87" s="6">
        <f t="shared" si="8"/>
        <v>0.4390157343</v>
      </c>
      <c r="L87" s="16"/>
    </row>
    <row r="88" ht="14.25" customHeight="1">
      <c r="A88" s="1">
        <v>85.0</v>
      </c>
      <c r="B88" s="10">
        <f t="shared" si="5"/>
        <v>40542.00935</v>
      </c>
      <c r="C88" s="11">
        <f t="shared" si="1"/>
        <v>3384.581371</v>
      </c>
      <c r="D88" s="6">
        <v>0.08348331582517306</v>
      </c>
      <c r="E88" s="12">
        <f t="shared" si="2"/>
        <v>0.9165166842</v>
      </c>
      <c r="F88" s="13">
        <f t="shared" si="3"/>
        <v>6.973917739</v>
      </c>
      <c r="G88" s="13"/>
      <c r="H88" s="12">
        <f t="shared" si="4"/>
        <v>0.4054200935</v>
      </c>
      <c r="I88" s="14">
        <f t="shared" si="6"/>
        <v>0.03384581371</v>
      </c>
      <c r="J88" s="15">
        <f t="shared" si="7"/>
        <v>0.08348331583</v>
      </c>
      <c r="K88" s="6">
        <f t="shared" si="8"/>
        <v>0.4054200935</v>
      </c>
      <c r="L88" s="16"/>
    </row>
    <row r="89" ht="14.25" customHeight="1">
      <c r="A89" s="1">
        <v>86.0</v>
      </c>
      <c r="B89" s="10">
        <f t="shared" si="5"/>
        <v>37157.42798</v>
      </c>
      <c r="C89" s="11">
        <f t="shared" si="1"/>
        <v>3382.198772</v>
      </c>
      <c r="D89" s="6">
        <v>0.0910234899328859</v>
      </c>
      <c r="E89" s="12">
        <f t="shared" si="2"/>
        <v>0.9089765101</v>
      </c>
      <c r="F89" s="13">
        <f t="shared" si="3"/>
        <v>6.563611444</v>
      </c>
      <c r="G89" s="13"/>
      <c r="H89" s="12">
        <f t="shared" si="4"/>
        <v>0.3715742798</v>
      </c>
      <c r="I89" s="14">
        <f t="shared" si="6"/>
        <v>0.03382198772</v>
      </c>
      <c r="J89" s="15">
        <f t="shared" si="7"/>
        <v>0.09102348993</v>
      </c>
      <c r="K89" s="6">
        <f t="shared" si="8"/>
        <v>0.3715742798</v>
      </c>
      <c r="L89" s="16"/>
    </row>
    <row r="90" ht="14.25" customHeight="1">
      <c r="A90" s="1">
        <v>87.0</v>
      </c>
      <c r="B90" s="10">
        <f t="shared" si="5"/>
        <v>33775.22921</v>
      </c>
      <c r="C90" s="11">
        <f t="shared" si="1"/>
        <v>3350.033683</v>
      </c>
      <c r="D90" s="6">
        <v>0.09918611247461194</v>
      </c>
      <c r="E90" s="12">
        <f t="shared" si="2"/>
        <v>0.9008138875</v>
      </c>
      <c r="F90" s="13">
        <f t="shared" si="3"/>
        <v>6.170812036</v>
      </c>
      <c r="G90" s="13"/>
      <c r="H90" s="12">
        <f t="shared" si="4"/>
        <v>0.3377522921</v>
      </c>
      <c r="I90" s="14">
        <f t="shared" si="6"/>
        <v>0.03350033683</v>
      </c>
      <c r="J90" s="15">
        <f t="shared" si="7"/>
        <v>0.09918611247</v>
      </c>
      <c r="K90" s="6">
        <f t="shared" si="8"/>
        <v>0.3377522921</v>
      </c>
      <c r="L90" s="16"/>
    </row>
    <row r="91" ht="14.25" customHeight="1">
      <c r="A91" s="1">
        <v>88.0</v>
      </c>
      <c r="B91" s="10">
        <f t="shared" si="5"/>
        <v>30425.19553</v>
      </c>
      <c r="C91" s="11">
        <f t="shared" si="1"/>
        <v>3286.299156</v>
      </c>
      <c r="D91" s="6">
        <v>0.10801242519756978</v>
      </c>
      <c r="E91" s="12">
        <f t="shared" si="2"/>
        <v>0.8919875748</v>
      </c>
      <c r="F91" s="13">
        <f t="shared" si="3"/>
        <v>5.795209382</v>
      </c>
      <c r="G91" s="13"/>
      <c r="H91" s="12">
        <f t="shared" si="4"/>
        <v>0.3042519553</v>
      </c>
      <c r="I91" s="14">
        <f t="shared" si="6"/>
        <v>0.03286299156</v>
      </c>
      <c r="J91" s="15">
        <f t="shared" si="7"/>
        <v>0.1080124252</v>
      </c>
      <c r="K91" s="6">
        <f t="shared" si="8"/>
        <v>0.3042519553</v>
      </c>
      <c r="L91" s="16"/>
    </row>
    <row r="92" ht="14.25" customHeight="1">
      <c r="A92" s="1">
        <v>89.0</v>
      </c>
      <c r="B92" s="10">
        <f t="shared" si="5"/>
        <v>27138.89637</v>
      </c>
      <c r="C92" s="11">
        <f t="shared" si="1"/>
        <v>3190.300265</v>
      </c>
      <c r="D92" s="6">
        <v>0.11755453211935428</v>
      </c>
      <c r="E92" s="12">
        <f t="shared" si="2"/>
        <v>0.8824454679</v>
      </c>
      <c r="F92" s="13">
        <f t="shared" si="3"/>
        <v>5.436416079</v>
      </c>
      <c r="G92" s="13"/>
      <c r="H92" s="12">
        <f t="shared" si="4"/>
        <v>0.2713889637</v>
      </c>
      <c r="I92" s="14">
        <f t="shared" si="6"/>
        <v>0.03190300265</v>
      </c>
      <c r="J92" s="15">
        <f t="shared" si="7"/>
        <v>0.1175545321</v>
      </c>
      <c r="K92" s="6">
        <f t="shared" si="8"/>
        <v>0.2713889637</v>
      </c>
      <c r="L92" s="16"/>
    </row>
    <row r="93" ht="14.25" customHeight="1">
      <c r="A93" s="1">
        <v>90.0</v>
      </c>
      <c r="B93" s="10">
        <f t="shared" si="5"/>
        <v>23948.5961</v>
      </c>
      <c r="C93" s="11">
        <f t="shared" si="1"/>
        <v>3062.037011</v>
      </c>
      <c r="D93" s="6">
        <v>0.12785872696747985</v>
      </c>
      <c r="E93" s="12">
        <f t="shared" si="2"/>
        <v>0.872141273</v>
      </c>
      <c r="F93" s="13">
        <f t="shared" si="3"/>
        <v>5.094018281</v>
      </c>
      <c r="G93" s="13"/>
      <c r="H93" s="12">
        <f t="shared" si="4"/>
        <v>0.239485961</v>
      </c>
      <c r="I93" s="14">
        <f t="shared" si="6"/>
        <v>0.03062037011</v>
      </c>
      <c r="J93" s="15">
        <f t="shared" si="7"/>
        <v>0.127858727</v>
      </c>
      <c r="K93" s="6">
        <f t="shared" si="8"/>
        <v>0.239485961</v>
      </c>
      <c r="L93" s="16"/>
    </row>
    <row r="94" ht="14.25" customHeight="1">
      <c r="A94" s="1">
        <v>91.0</v>
      </c>
      <c r="B94" s="10">
        <f t="shared" si="5"/>
        <v>20886.55909</v>
      </c>
      <c r="C94" s="11">
        <f t="shared" si="1"/>
        <v>2902.700692</v>
      </c>
      <c r="D94" s="6">
        <v>0.1389745759086653</v>
      </c>
      <c r="E94" s="12">
        <f t="shared" si="2"/>
        <v>0.8610254241</v>
      </c>
      <c r="F94" s="13">
        <f t="shared" si="3"/>
        <v>4.767516196</v>
      </c>
      <c r="G94" s="13"/>
      <c r="H94" s="12">
        <f t="shared" si="4"/>
        <v>0.2088655909</v>
      </c>
      <c r="I94" s="14">
        <f t="shared" si="6"/>
        <v>0.02902700692</v>
      </c>
      <c r="J94" s="15">
        <f t="shared" si="7"/>
        <v>0.1389745759</v>
      </c>
      <c r="K94" s="6">
        <f t="shared" si="8"/>
        <v>0.2088655909</v>
      </c>
      <c r="L94" s="16"/>
    </row>
    <row r="95" ht="14.25" customHeight="1">
      <c r="A95" s="1">
        <v>92.0</v>
      </c>
      <c r="B95" s="10">
        <f t="shared" si="5"/>
        <v>17983.8584</v>
      </c>
      <c r="C95" s="11">
        <f t="shared" si="1"/>
        <v>2714.574634</v>
      </c>
      <c r="D95" s="6">
        <v>0.1509450627097686</v>
      </c>
      <c r="E95" s="12">
        <f t="shared" si="2"/>
        <v>0.8490549373</v>
      </c>
      <c r="F95" s="13">
        <f t="shared" si="3"/>
        <v>4.456318451</v>
      </c>
      <c r="G95" s="13"/>
      <c r="H95" s="12">
        <f t="shared" si="4"/>
        <v>0.179838584</v>
      </c>
      <c r="I95" s="14">
        <f t="shared" si="6"/>
        <v>0.02714574634</v>
      </c>
      <c r="J95" s="15">
        <f t="shared" si="7"/>
        <v>0.1509450627</v>
      </c>
      <c r="K95" s="6">
        <f t="shared" si="8"/>
        <v>0.179838584</v>
      </c>
      <c r="L95" s="16"/>
    </row>
    <row r="96" ht="14.25" customHeight="1">
      <c r="A96" s="1">
        <v>93.0</v>
      </c>
      <c r="B96" s="10">
        <f t="shared" si="5"/>
        <v>15269.28377</v>
      </c>
      <c r="C96" s="11">
        <f t="shared" si="1"/>
        <v>2501.629835</v>
      </c>
      <c r="D96" s="6">
        <v>0.1638341308644544</v>
      </c>
      <c r="E96" s="12">
        <f t="shared" si="2"/>
        <v>0.8361658691</v>
      </c>
      <c r="F96" s="13">
        <f t="shared" si="3"/>
        <v>4.159673099</v>
      </c>
      <c r="G96" s="13"/>
      <c r="H96" s="12">
        <f t="shared" si="4"/>
        <v>0.1526928377</v>
      </c>
      <c r="I96" s="14">
        <f t="shared" si="6"/>
        <v>0.02501629835</v>
      </c>
      <c r="J96" s="15">
        <f t="shared" si="7"/>
        <v>0.1638341309</v>
      </c>
      <c r="K96" s="6">
        <f t="shared" si="8"/>
        <v>0.1526928377</v>
      </c>
      <c r="L96" s="16"/>
    </row>
    <row r="97" ht="14.25" customHeight="1">
      <c r="A97" s="1">
        <v>94.0</v>
      </c>
      <c r="B97" s="10">
        <f t="shared" si="5"/>
        <v>12767.65393</v>
      </c>
      <c r="C97" s="11">
        <f t="shared" si="1"/>
        <v>2268.532218</v>
      </c>
      <c r="D97" s="6">
        <v>0.17767807851705558</v>
      </c>
      <c r="E97" s="12">
        <f t="shared" si="2"/>
        <v>0.8223219215</v>
      </c>
      <c r="F97" s="13">
        <f t="shared" si="3"/>
        <v>3.876731022</v>
      </c>
      <c r="G97" s="13"/>
      <c r="H97" s="12">
        <f t="shared" si="4"/>
        <v>0.1276765393</v>
      </c>
      <c r="I97" s="14">
        <f t="shared" si="6"/>
        <v>0.02268532218</v>
      </c>
      <c r="J97" s="15">
        <f t="shared" si="7"/>
        <v>0.1776780785</v>
      </c>
      <c r="K97" s="6">
        <f t="shared" si="8"/>
        <v>0.1276765393</v>
      </c>
      <c r="L97" s="16"/>
    </row>
    <row r="98" ht="14.25" customHeight="1">
      <c r="A98" s="1">
        <v>95.0</v>
      </c>
      <c r="B98" s="10">
        <f t="shared" si="5"/>
        <v>10499.12171</v>
      </c>
      <c r="C98" s="11">
        <f t="shared" si="1"/>
        <v>2021.536106</v>
      </c>
      <c r="D98" s="6">
        <v>0.1925433536942832</v>
      </c>
      <c r="E98" s="12">
        <f t="shared" si="2"/>
        <v>0.8074566463</v>
      </c>
      <c r="F98" s="13">
        <f t="shared" si="3"/>
        <v>3.606337109</v>
      </c>
      <c r="G98" s="13"/>
      <c r="H98" s="12">
        <f t="shared" si="4"/>
        <v>0.1049912171</v>
      </c>
      <c r="I98" s="14">
        <f t="shared" si="6"/>
        <v>0.02021536106</v>
      </c>
      <c r="J98" s="15">
        <f t="shared" si="7"/>
        <v>0.1925433537</v>
      </c>
      <c r="K98" s="6">
        <f t="shared" si="8"/>
        <v>0.1049912171</v>
      </c>
      <c r="L98" s="16"/>
    </row>
    <row r="99" ht="14.25" customHeight="1">
      <c r="A99" s="1">
        <v>96.0</v>
      </c>
      <c r="B99" s="10">
        <f t="shared" si="5"/>
        <v>8477.585609</v>
      </c>
      <c r="C99" s="11">
        <f t="shared" si="1"/>
        <v>1770.966095</v>
      </c>
      <c r="D99" s="6">
        <v>0.20889981849054395</v>
      </c>
      <c r="E99" s="12">
        <f t="shared" si="2"/>
        <v>0.7911001815</v>
      </c>
      <c r="F99" s="13">
        <f t="shared" si="3"/>
        <v>3.347063645</v>
      </c>
      <c r="G99" s="13"/>
      <c r="H99" s="12">
        <f t="shared" si="4"/>
        <v>0.08477585609</v>
      </c>
      <c r="I99" s="14">
        <f t="shared" si="6"/>
        <v>0.01770966095</v>
      </c>
      <c r="J99" s="15">
        <f t="shared" si="7"/>
        <v>0.2088998185</v>
      </c>
      <c r="K99" s="6">
        <f t="shared" si="8"/>
        <v>0.08477585609</v>
      </c>
      <c r="L99" s="16"/>
    </row>
    <row r="100" ht="14.25" customHeight="1">
      <c r="A100" s="1">
        <v>97.0</v>
      </c>
      <c r="B100" s="10">
        <f t="shared" si="5"/>
        <v>6706.619514</v>
      </c>
      <c r="C100" s="11">
        <f t="shared" si="1"/>
        <v>1523.870708</v>
      </c>
      <c r="D100" s="6">
        <v>0.22721889987565871</v>
      </c>
      <c r="E100" s="12">
        <f t="shared" si="2"/>
        <v>0.7727811001</v>
      </c>
      <c r="F100" s="13">
        <f t="shared" si="3"/>
        <v>3.098866126</v>
      </c>
      <c r="G100" s="13"/>
      <c r="H100" s="12">
        <f t="shared" si="4"/>
        <v>0.06706619514</v>
      </c>
      <c r="I100" s="14">
        <f t="shared" si="6"/>
        <v>0.01523870708</v>
      </c>
      <c r="J100" s="15">
        <f t="shared" si="7"/>
        <v>0.2272188999</v>
      </c>
      <c r="K100" s="6">
        <f t="shared" si="8"/>
        <v>0.06706619514</v>
      </c>
      <c r="L100" s="16"/>
    </row>
    <row r="101" ht="14.25" customHeight="1">
      <c r="A101" s="1">
        <v>98.0</v>
      </c>
      <c r="B101" s="10">
        <f t="shared" si="5"/>
        <v>5182.748806</v>
      </c>
      <c r="C101" s="11">
        <f t="shared" si="1"/>
        <v>1282.731819</v>
      </c>
      <c r="D101" s="6">
        <v>0.24750028732329618</v>
      </c>
      <c r="E101" s="12">
        <f t="shared" si="2"/>
        <v>0.7524997127</v>
      </c>
      <c r="F101" s="13">
        <f t="shared" si="3"/>
        <v>2.863004252</v>
      </c>
      <c r="G101" s="13"/>
      <c r="H101" s="12">
        <f t="shared" si="4"/>
        <v>0.05182748806</v>
      </c>
      <c r="I101" s="14">
        <f t="shared" si="6"/>
        <v>0.01282731819</v>
      </c>
      <c r="J101" s="15">
        <f t="shared" si="7"/>
        <v>0.2475002873</v>
      </c>
      <c r="K101" s="6">
        <f t="shared" si="8"/>
        <v>0.05182748806</v>
      </c>
      <c r="L101" s="16"/>
    </row>
    <row r="102" ht="14.25" customHeight="1">
      <c r="A102" s="1">
        <v>99.0</v>
      </c>
      <c r="B102" s="10">
        <f t="shared" si="5"/>
        <v>3900.016987</v>
      </c>
      <c r="C102" s="11">
        <f t="shared" si="1"/>
        <v>1052.016801</v>
      </c>
      <c r="D102" s="6">
        <v>0.26974672266768485</v>
      </c>
      <c r="E102" s="12">
        <f t="shared" si="2"/>
        <v>0.7302532773</v>
      </c>
      <c r="F102" s="13">
        <f t="shared" si="3"/>
        <v>2.640206186</v>
      </c>
      <c r="G102" s="13"/>
      <c r="H102" s="12">
        <f t="shared" si="4"/>
        <v>0.03900016987</v>
      </c>
      <c r="I102" s="14">
        <f t="shared" si="6"/>
        <v>0.01052016801</v>
      </c>
      <c r="J102" s="15">
        <f t="shared" si="7"/>
        <v>0.2697467227</v>
      </c>
      <c r="K102" s="6">
        <f t="shared" si="8"/>
        <v>0.03900016987</v>
      </c>
      <c r="L102" s="16"/>
    </row>
    <row r="103" ht="14.25" customHeight="1">
      <c r="A103" s="1">
        <v>100.0</v>
      </c>
      <c r="B103" s="10">
        <f t="shared" si="5"/>
        <v>2848.000187</v>
      </c>
      <c r="C103" s="11">
        <f t="shared" si="1"/>
        <v>837.1857771</v>
      </c>
      <c r="D103" s="6">
        <v>0.29395566090351366</v>
      </c>
      <c r="E103" s="12">
        <f t="shared" si="2"/>
        <v>0.7060443391</v>
      </c>
      <c r="F103" s="13">
        <f t="shared" si="3"/>
        <v>2.430772448</v>
      </c>
      <c r="G103" s="13"/>
      <c r="H103" s="12">
        <f t="shared" si="4"/>
        <v>0.02848000187</v>
      </c>
      <c r="I103" s="14">
        <f t="shared" si="6"/>
        <v>0.008371857771</v>
      </c>
      <c r="J103" s="15">
        <f t="shared" si="7"/>
        <v>0.2939556609</v>
      </c>
      <c r="K103" s="6">
        <f t="shared" si="8"/>
        <v>0.02848000187</v>
      </c>
      <c r="L103" s="16"/>
    </row>
    <row r="104" ht="14.25" customHeight="1">
      <c r="A104" s="1">
        <v>101.0</v>
      </c>
      <c r="B104" s="10">
        <f t="shared" si="5"/>
        <v>2010.81441</v>
      </c>
      <c r="C104" s="11">
        <f t="shared" si="1"/>
        <v>643.698871</v>
      </c>
      <c r="D104" s="6">
        <v>0.32011848926191067</v>
      </c>
      <c r="E104" s="12">
        <f t="shared" si="2"/>
        <v>0.6798815107</v>
      </c>
      <c r="F104" s="13">
        <f t="shared" si="3"/>
        <v>2.234633424</v>
      </c>
      <c r="G104" s="13"/>
      <c r="H104" s="12">
        <f t="shared" si="4"/>
        <v>0.0201081441</v>
      </c>
      <c r="I104" s="14">
        <f t="shared" si="6"/>
        <v>0.00643698871</v>
      </c>
      <c r="J104" s="15">
        <f t="shared" si="7"/>
        <v>0.3201184893</v>
      </c>
      <c r="K104" s="6">
        <f t="shared" si="8"/>
        <v>0.0201081441</v>
      </c>
      <c r="L104" s="16"/>
    </row>
    <row r="105" ht="14.25" customHeight="1">
      <c r="A105" s="1">
        <v>102.0</v>
      </c>
      <c r="B105" s="10">
        <f t="shared" si="5"/>
        <v>1367.115539</v>
      </c>
      <c r="C105" s="11">
        <f t="shared" si="1"/>
        <v>476.1227306</v>
      </c>
      <c r="D105" s="6">
        <v>0.34826809962965655</v>
      </c>
      <c r="E105" s="12">
        <f t="shared" si="2"/>
        <v>0.6517319004</v>
      </c>
      <c r="F105" s="13">
        <f t="shared" si="3"/>
        <v>2.05137608</v>
      </c>
      <c r="G105" s="13"/>
      <c r="H105" s="12">
        <f t="shared" si="4"/>
        <v>0.01367115539</v>
      </c>
      <c r="I105" s="14">
        <f t="shared" si="6"/>
        <v>0.004761227306</v>
      </c>
      <c r="J105" s="15">
        <f t="shared" si="7"/>
        <v>0.3482680996</v>
      </c>
      <c r="K105" s="6">
        <f t="shared" si="8"/>
        <v>0.01367115539</v>
      </c>
      <c r="L105" s="16"/>
    </row>
    <row r="106" ht="14.25" customHeight="1">
      <c r="A106" s="1">
        <v>103.0</v>
      </c>
      <c r="B106" s="10">
        <f t="shared" si="5"/>
        <v>890.992808</v>
      </c>
      <c r="C106" s="11">
        <f t="shared" si="1"/>
        <v>337.0385051</v>
      </c>
      <c r="D106" s="6">
        <v>0.37827298050139274</v>
      </c>
      <c r="E106" s="12">
        <f t="shared" si="2"/>
        <v>0.6217270195</v>
      </c>
      <c r="F106" s="13">
        <f t="shared" si="3"/>
        <v>1.880389972</v>
      </c>
      <c r="G106" s="13"/>
      <c r="H106" s="12">
        <f t="shared" si="4"/>
        <v>0.00890992808</v>
      </c>
      <c r="I106" s="14">
        <f t="shared" si="6"/>
        <v>0.003370385051</v>
      </c>
      <c r="J106" s="15">
        <f t="shared" si="7"/>
        <v>0.3782729805</v>
      </c>
      <c r="K106" s="6">
        <f t="shared" si="8"/>
        <v>0.00890992808</v>
      </c>
      <c r="L106" s="16"/>
    </row>
    <row r="107" ht="14.25" customHeight="1">
      <c r="A107" s="1">
        <v>104.0</v>
      </c>
      <c r="B107" s="10">
        <f t="shared" si="5"/>
        <v>553.9543029</v>
      </c>
      <c r="C107" s="11">
        <f t="shared" si="1"/>
        <v>227.3396691</v>
      </c>
      <c r="D107" s="6">
        <v>0.4103942652329749</v>
      </c>
      <c r="E107" s="12">
        <f t="shared" si="2"/>
        <v>0.5896057348</v>
      </c>
      <c r="F107" s="13">
        <f t="shared" si="3"/>
        <v>1.720250896</v>
      </c>
      <c r="G107" s="13"/>
      <c r="H107" s="12">
        <f t="shared" si="4"/>
        <v>0.005539543029</v>
      </c>
      <c r="I107" s="14">
        <f t="shared" si="6"/>
        <v>0.002273396691</v>
      </c>
      <c r="J107" s="15">
        <f t="shared" si="7"/>
        <v>0.4103942652</v>
      </c>
      <c r="K107" s="6">
        <f t="shared" si="8"/>
        <v>0.005539543029</v>
      </c>
      <c r="L107" s="16"/>
    </row>
    <row r="108" ht="14.25" customHeight="1">
      <c r="A108" s="1">
        <v>105.0</v>
      </c>
      <c r="B108" s="10">
        <f t="shared" si="5"/>
        <v>326.6146338</v>
      </c>
      <c r="C108" s="11">
        <f t="shared" si="1"/>
        <v>145.1399984</v>
      </c>
      <c r="D108" s="6">
        <v>0.44437689969604866</v>
      </c>
      <c r="E108" s="12">
        <f t="shared" si="2"/>
        <v>0.5556231003</v>
      </c>
      <c r="F108" s="13">
        <f t="shared" si="3"/>
        <v>1.569604863</v>
      </c>
      <c r="G108" s="13"/>
      <c r="H108" s="12">
        <f t="shared" si="4"/>
        <v>0.003266146338</v>
      </c>
      <c r="I108" s="14">
        <f t="shared" si="6"/>
        <v>0.001451399984</v>
      </c>
      <c r="J108" s="15">
        <f t="shared" si="7"/>
        <v>0.4443768997</v>
      </c>
      <c r="K108" s="6">
        <f t="shared" si="8"/>
        <v>0.003266146338</v>
      </c>
      <c r="L108" s="16"/>
    </row>
    <row r="109" ht="14.25" customHeight="1">
      <c r="A109" s="1">
        <v>106.0</v>
      </c>
      <c r="B109" s="10">
        <f t="shared" si="5"/>
        <v>181.4746354</v>
      </c>
      <c r="C109" s="11">
        <f t="shared" si="1"/>
        <v>87.16341899</v>
      </c>
      <c r="D109" s="6">
        <v>0.4803063457330416</v>
      </c>
      <c r="E109" s="12">
        <f t="shared" si="2"/>
        <v>0.5196936543</v>
      </c>
      <c r="F109" s="13">
        <f t="shared" si="3"/>
        <v>1.425054705</v>
      </c>
      <c r="G109" s="13"/>
      <c r="H109" s="12">
        <f t="shared" si="4"/>
        <v>0.001814746354</v>
      </c>
      <c r="I109" s="14">
        <f t="shared" si="6"/>
        <v>0.0008716341899</v>
      </c>
      <c r="J109" s="15">
        <f t="shared" si="7"/>
        <v>0.4803063457</v>
      </c>
      <c r="K109" s="6">
        <f t="shared" si="8"/>
        <v>0.001814746354</v>
      </c>
      <c r="L109" s="16"/>
    </row>
    <row r="110" ht="14.25" customHeight="1">
      <c r="A110" s="1">
        <v>107.0</v>
      </c>
      <c r="B110" s="10">
        <f t="shared" si="5"/>
        <v>94.31121645</v>
      </c>
      <c r="C110" s="11">
        <f t="shared" si="1"/>
        <v>48.84328262</v>
      </c>
      <c r="D110" s="6">
        <v>0.5178947368421053</v>
      </c>
      <c r="E110" s="12">
        <f t="shared" si="2"/>
        <v>0.4821052632</v>
      </c>
      <c r="F110" s="13">
        <f t="shared" si="3"/>
        <v>1.28</v>
      </c>
      <c r="G110" s="13"/>
      <c r="H110" s="12">
        <f t="shared" si="4"/>
        <v>0.0009431121645</v>
      </c>
      <c r="I110" s="14">
        <f t="shared" si="6"/>
        <v>0.0004884328262</v>
      </c>
      <c r="J110" s="15">
        <f t="shared" si="7"/>
        <v>0.5178947368</v>
      </c>
      <c r="K110" s="6">
        <f t="shared" si="8"/>
        <v>0.0009431121645</v>
      </c>
      <c r="L110" s="16"/>
    </row>
    <row r="111" ht="14.25" customHeight="1">
      <c r="A111" s="1">
        <v>108.0</v>
      </c>
      <c r="B111" s="10">
        <f t="shared" si="5"/>
        <v>45.46793382</v>
      </c>
      <c r="C111" s="11">
        <f t="shared" si="1"/>
        <v>25.41439096</v>
      </c>
      <c r="D111" s="6">
        <v>0.5589519650655022</v>
      </c>
      <c r="E111" s="12">
        <f t="shared" si="2"/>
        <v>0.4410480349</v>
      </c>
      <c r="F111" s="13">
        <f t="shared" si="3"/>
        <v>1.11790393</v>
      </c>
      <c r="G111" s="13"/>
      <c r="H111" s="12">
        <f t="shared" si="4"/>
        <v>0.0004546793382</v>
      </c>
      <c r="I111" s="14">
        <f t="shared" si="6"/>
        <v>0.0002541439096</v>
      </c>
      <c r="J111" s="15">
        <f t="shared" si="7"/>
        <v>0.5589519651</v>
      </c>
      <c r="K111" s="6">
        <f t="shared" si="8"/>
        <v>0.0004546793382</v>
      </c>
      <c r="L111" s="16"/>
    </row>
    <row r="112" ht="14.25" customHeight="1">
      <c r="A112" s="1">
        <v>109.0</v>
      </c>
      <c r="B112" s="10">
        <f t="shared" si="5"/>
        <v>20.05354287</v>
      </c>
      <c r="C112" s="11">
        <f t="shared" si="1"/>
        <v>12.01227073</v>
      </c>
      <c r="D112" s="6">
        <v>0.599009900990099</v>
      </c>
      <c r="E112" s="12">
        <f t="shared" si="2"/>
        <v>0.400990099</v>
      </c>
      <c r="F112" s="13">
        <f t="shared" si="3"/>
        <v>0.900990099</v>
      </c>
      <c r="G112" s="13"/>
      <c r="H112" s="12">
        <f t="shared" si="4"/>
        <v>0.0002005354287</v>
      </c>
      <c r="I112" s="14">
        <f t="shared" si="6"/>
        <v>0.0001201227073</v>
      </c>
      <c r="J112" s="15">
        <f t="shared" si="7"/>
        <v>0.599009901</v>
      </c>
      <c r="K112" s="6">
        <f t="shared" si="8"/>
        <v>0.0002005354287</v>
      </c>
      <c r="L112" s="16"/>
    </row>
    <row r="113" ht="14.25" customHeight="1">
      <c r="A113" s="1">
        <v>110.0</v>
      </c>
      <c r="B113" s="10">
        <f t="shared" si="5"/>
        <v>8.041272139</v>
      </c>
      <c r="C113" s="11">
        <f t="shared" si="1"/>
        <v>8.041272139</v>
      </c>
      <c r="D113" s="6">
        <v>1.0</v>
      </c>
      <c r="E113" s="12">
        <f t="shared" si="2"/>
        <v>0</v>
      </c>
      <c r="F113" s="13">
        <v>0.5</v>
      </c>
      <c r="G113" s="13"/>
      <c r="H113" s="12">
        <f t="shared" si="4"/>
        <v>0.00008041272139</v>
      </c>
      <c r="I113" s="14">
        <f t="shared" si="6"/>
        <v>0.00008041272139</v>
      </c>
      <c r="J113" s="15">
        <f t="shared" si="7"/>
        <v>1</v>
      </c>
      <c r="K113" s="6">
        <f t="shared" si="8"/>
        <v>0.00008041272139</v>
      </c>
      <c r="L113" s="16"/>
    </row>
    <row r="114" ht="14.25" customHeight="1">
      <c r="B114" s="2"/>
      <c r="C114" s="3"/>
      <c r="E114" s="17"/>
      <c r="I114" s="4"/>
      <c r="J114" s="4"/>
      <c r="K114" s="6"/>
      <c r="L114" s="16"/>
    </row>
    <row r="115" ht="14.25" customHeight="1">
      <c r="B115" s="2"/>
      <c r="C115" s="3"/>
      <c r="I115" s="4"/>
      <c r="J115" s="4"/>
      <c r="K115" s="6"/>
      <c r="L115" s="16"/>
    </row>
    <row r="116" ht="14.25" customHeight="1">
      <c r="B116" s="2"/>
      <c r="C116" s="3"/>
      <c r="I116" s="4"/>
      <c r="J116" s="4"/>
      <c r="K116" s="6"/>
    </row>
    <row r="117" ht="14.25" customHeight="1">
      <c r="B117" s="2"/>
      <c r="C117" s="3"/>
      <c r="I117" s="4"/>
      <c r="J117" s="4"/>
      <c r="K117" s="6"/>
    </row>
    <row r="118" ht="14.25" customHeight="1">
      <c r="B118" s="2"/>
      <c r="C118" s="3"/>
      <c r="I118" s="4"/>
      <c r="J118" s="4"/>
      <c r="K118" s="6"/>
    </row>
    <row r="119" ht="14.25" customHeight="1">
      <c r="B119" s="2"/>
      <c r="C119" s="3"/>
      <c r="I119" s="4"/>
      <c r="J119" s="4"/>
      <c r="K119" s="6"/>
    </row>
    <row r="120" ht="14.25" customHeight="1">
      <c r="B120" s="2"/>
      <c r="C120" s="3"/>
      <c r="I120" s="4"/>
      <c r="J120" s="4"/>
      <c r="K120" s="6"/>
    </row>
    <row r="121" ht="14.25" customHeight="1">
      <c r="B121" s="2"/>
      <c r="C121" s="3"/>
      <c r="I121" s="4"/>
      <c r="J121" s="4"/>
      <c r="K121" s="6"/>
    </row>
    <row r="122" ht="14.25" customHeight="1">
      <c r="B122" s="2"/>
      <c r="C122" s="3"/>
      <c r="I122" s="4"/>
      <c r="J122" s="4"/>
      <c r="K122" s="6"/>
    </row>
    <row r="123" ht="14.25" customHeight="1">
      <c r="B123" s="2"/>
      <c r="C123" s="3"/>
      <c r="I123" s="4"/>
      <c r="J123" s="4"/>
      <c r="K123" s="6"/>
    </row>
    <row r="124" ht="14.25" customHeight="1">
      <c r="B124" s="2"/>
      <c r="C124" s="3"/>
      <c r="I124" s="4"/>
      <c r="J124" s="4"/>
      <c r="K124" s="6"/>
    </row>
    <row r="125" ht="14.25" customHeight="1">
      <c r="B125" s="2"/>
      <c r="C125" s="3"/>
      <c r="I125" s="4"/>
      <c r="J125" s="4"/>
      <c r="K125" s="6"/>
    </row>
    <row r="126" ht="14.25" customHeight="1">
      <c r="B126" s="2"/>
      <c r="C126" s="3"/>
      <c r="I126" s="4"/>
      <c r="J126" s="4"/>
      <c r="K126" s="6"/>
    </row>
    <row r="127" ht="14.25" customHeight="1">
      <c r="B127" s="2"/>
      <c r="C127" s="3"/>
      <c r="I127" s="4"/>
      <c r="J127" s="4"/>
      <c r="K127" s="6"/>
    </row>
    <row r="128" ht="14.25" customHeight="1">
      <c r="B128" s="2"/>
      <c r="C128" s="3"/>
      <c r="I128" s="4"/>
      <c r="J128" s="4"/>
      <c r="K128" s="6"/>
    </row>
    <row r="129" ht="14.25" customHeight="1">
      <c r="B129" s="2"/>
      <c r="C129" s="3"/>
      <c r="I129" s="4"/>
      <c r="J129" s="4"/>
      <c r="K129" s="6"/>
    </row>
    <row r="130" ht="14.25" customHeight="1">
      <c r="B130" s="2"/>
      <c r="C130" s="3"/>
      <c r="I130" s="4"/>
      <c r="J130" s="4"/>
      <c r="K130" s="6"/>
    </row>
    <row r="131" ht="14.25" customHeight="1">
      <c r="B131" s="2"/>
      <c r="C131" s="3"/>
      <c r="I131" s="4"/>
      <c r="J131" s="4"/>
      <c r="K131" s="6"/>
    </row>
    <row r="132" ht="14.25" customHeight="1">
      <c r="B132" s="2"/>
      <c r="C132" s="3"/>
      <c r="I132" s="4"/>
      <c r="J132" s="4"/>
      <c r="K132" s="6"/>
    </row>
    <row r="133" ht="14.25" customHeight="1">
      <c r="B133" s="2"/>
      <c r="C133" s="3"/>
      <c r="I133" s="4"/>
      <c r="J133" s="4"/>
      <c r="K133" s="6"/>
    </row>
    <row r="134" ht="14.25" customHeight="1">
      <c r="B134" s="2"/>
      <c r="C134" s="3"/>
      <c r="I134" s="4"/>
      <c r="J134" s="4"/>
      <c r="K134" s="6"/>
    </row>
    <row r="135" ht="14.25" customHeight="1">
      <c r="B135" s="2"/>
      <c r="C135" s="3"/>
      <c r="I135" s="4"/>
      <c r="J135" s="4"/>
      <c r="K135" s="6"/>
    </row>
    <row r="136" ht="14.25" customHeight="1">
      <c r="B136" s="2"/>
      <c r="C136" s="3"/>
      <c r="I136" s="4"/>
      <c r="J136" s="4"/>
      <c r="K136" s="6"/>
    </row>
    <row r="137" ht="14.25" customHeight="1">
      <c r="B137" s="2"/>
      <c r="C137" s="3"/>
      <c r="I137" s="4"/>
      <c r="J137" s="4"/>
      <c r="K137" s="6"/>
    </row>
    <row r="138" ht="14.25" customHeight="1">
      <c r="B138" s="2"/>
      <c r="C138" s="3"/>
      <c r="I138" s="4"/>
      <c r="J138" s="4"/>
      <c r="K138" s="6"/>
    </row>
    <row r="139" ht="14.25" customHeight="1">
      <c r="B139" s="2"/>
      <c r="C139" s="3"/>
      <c r="I139" s="4"/>
      <c r="J139" s="4"/>
      <c r="K139" s="6"/>
    </row>
    <row r="140" ht="14.25" customHeight="1">
      <c r="B140" s="2"/>
      <c r="C140" s="3"/>
      <c r="I140" s="4"/>
      <c r="J140" s="4"/>
      <c r="K140" s="6"/>
    </row>
    <row r="141" ht="14.25" customHeight="1">
      <c r="B141" s="2"/>
      <c r="C141" s="3"/>
      <c r="I141" s="4"/>
      <c r="J141" s="4"/>
      <c r="K141" s="6"/>
    </row>
    <row r="142" ht="14.25" customHeight="1">
      <c r="B142" s="2"/>
      <c r="C142" s="3"/>
      <c r="I142" s="4"/>
      <c r="J142" s="4"/>
      <c r="K142" s="6"/>
    </row>
    <row r="143" ht="14.25" customHeight="1">
      <c r="B143" s="2"/>
      <c r="C143" s="3"/>
      <c r="I143" s="4"/>
      <c r="J143" s="4"/>
      <c r="K143" s="6"/>
    </row>
    <row r="144" ht="14.25" customHeight="1">
      <c r="B144" s="2"/>
      <c r="C144" s="3"/>
      <c r="I144" s="4"/>
      <c r="J144" s="4"/>
      <c r="K144" s="6"/>
    </row>
    <row r="145" ht="14.25" customHeight="1">
      <c r="B145" s="2"/>
      <c r="C145" s="3"/>
      <c r="I145" s="4"/>
      <c r="J145" s="4"/>
      <c r="K145" s="6"/>
    </row>
    <row r="146" ht="14.25" customHeight="1">
      <c r="B146" s="2"/>
      <c r="C146" s="3"/>
      <c r="I146" s="4"/>
      <c r="J146" s="4"/>
      <c r="K146" s="6"/>
    </row>
    <row r="147" ht="14.25" customHeight="1">
      <c r="B147" s="2"/>
      <c r="C147" s="3"/>
      <c r="I147" s="4"/>
      <c r="J147" s="4"/>
      <c r="K147" s="6"/>
    </row>
    <row r="148" ht="14.25" customHeight="1">
      <c r="B148" s="2"/>
      <c r="C148" s="3"/>
      <c r="I148" s="4"/>
      <c r="J148" s="4"/>
      <c r="K148" s="6"/>
    </row>
    <row r="149" ht="14.25" customHeight="1">
      <c r="B149" s="2"/>
      <c r="C149" s="3"/>
      <c r="I149" s="4"/>
      <c r="J149" s="4"/>
      <c r="K149" s="6"/>
    </row>
    <row r="150" ht="14.25" customHeight="1">
      <c r="B150" s="2"/>
      <c r="C150" s="3"/>
      <c r="I150" s="4"/>
      <c r="J150" s="4"/>
      <c r="K150" s="6"/>
    </row>
    <row r="151" ht="14.25" customHeight="1">
      <c r="B151" s="2"/>
      <c r="C151" s="3"/>
      <c r="I151" s="4"/>
      <c r="J151" s="4"/>
      <c r="K151" s="6"/>
    </row>
    <row r="152" ht="14.25" customHeight="1">
      <c r="B152" s="2"/>
      <c r="C152" s="3"/>
      <c r="I152" s="4"/>
      <c r="J152" s="4"/>
      <c r="K152" s="6"/>
    </row>
    <row r="153" ht="14.25" customHeight="1">
      <c r="B153" s="2"/>
      <c r="C153" s="3"/>
      <c r="I153" s="4"/>
      <c r="J153" s="4"/>
      <c r="K153" s="6"/>
    </row>
    <row r="154" ht="14.25" customHeight="1">
      <c r="B154" s="2"/>
      <c r="C154" s="3"/>
      <c r="I154" s="4"/>
      <c r="J154" s="4"/>
      <c r="K154" s="6"/>
    </row>
    <row r="155" ht="14.25" customHeight="1">
      <c r="B155" s="2"/>
      <c r="C155" s="3"/>
      <c r="I155" s="4"/>
      <c r="J155" s="4"/>
      <c r="K155" s="6"/>
    </row>
    <row r="156" ht="14.25" customHeight="1">
      <c r="B156" s="2"/>
      <c r="C156" s="3"/>
      <c r="I156" s="4"/>
      <c r="J156" s="4"/>
      <c r="K156" s="6"/>
    </row>
    <row r="157" ht="14.25" customHeight="1">
      <c r="B157" s="2"/>
      <c r="C157" s="3"/>
      <c r="I157" s="4"/>
      <c r="J157" s="4"/>
      <c r="K157" s="6"/>
    </row>
    <row r="158" ht="14.25" customHeight="1">
      <c r="B158" s="2"/>
      <c r="C158" s="3"/>
      <c r="I158" s="4"/>
      <c r="J158" s="4"/>
      <c r="K158" s="6"/>
    </row>
    <row r="159" ht="14.25" customHeight="1">
      <c r="B159" s="2"/>
      <c r="C159" s="3"/>
      <c r="I159" s="4"/>
      <c r="J159" s="4"/>
      <c r="K159" s="6"/>
    </row>
    <row r="160" ht="14.25" customHeight="1">
      <c r="B160" s="2"/>
      <c r="C160" s="3"/>
      <c r="I160" s="4"/>
      <c r="J160" s="4"/>
      <c r="K160" s="6"/>
    </row>
    <row r="161" ht="14.25" customHeight="1">
      <c r="B161" s="2"/>
      <c r="C161" s="3"/>
      <c r="I161" s="4"/>
      <c r="J161" s="4"/>
      <c r="K161" s="6"/>
    </row>
    <row r="162" ht="14.25" customHeight="1">
      <c r="B162" s="2"/>
      <c r="C162" s="3"/>
      <c r="I162" s="4"/>
      <c r="J162" s="4"/>
      <c r="K162" s="6"/>
    </row>
    <row r="163" ht="14.25" customHeight="1">
      <c r="B163" s="2"/>
      <c r="C163" s="3"/>
      <c r="I163" s="4"/>
      <c r="J163" s="4"/>
      <c r="K163" s="6"/>
    </row>
    <row r="164" ht="14.25" customHeight="1">
      <c r="B164" s="2"/>
      <c r="C164" s="3"/>
      <c r="I164" s="4"/>
      <c r="J164" s="4"/>
      <c r="K164" s="6"/>
    </row>
    <row r="165" ht="14.25" customHeight="1">
      <c r="B165" s="2"/>
      <c r="C165" s="3"/>
      <c r="I165" s="4"/>
      <c r="J165" s="4"/>
      <c r="K165" s="6"/>
    </row>
    <row r="166" ht="14.25" customHeight="1">
      <c r="B166" s="2"/>
      <c r="C166" s="3"/>
      <c r="I166" s="4"/>
      <c r="J166" s="4"/>
      <c r="K166" s="6"/>
    </row>
    <row r="167" ht="14.25" customHeight="1">
      <c r="B167" s="2"/>
      <c r="C167" s="3"/>
      <c r="I167" s="4"/>
      <c r="J167" s="4"/>
      <c r="K167" s="6"/>
    </row>
    <row r="168" ht="14.25" customHeight="1">
      <c r="B168" s="2"/>
      <c r="C168" s="3"/>
      <c r="I168" s="4"/>
      <c r="J168" s="4"/>
      <c r="K168" s="6"/>
    </row>
    <row r="169" ht="14.25" customHeight="1">
      <c r="B169" s="2"/>
      <c r="C169" s="3"/>
      <c r="I169" s="4"/>
      <c r="J169" s="4"/>
      <c r="K169" s="6"/>
    </row>
    <row r="170" ht="14.25" customHeight="1">
      <c r="B170" s="2"/>
      <c r="C170" s="3"/>
      <c r="I170" s="4"/>
      <c r="J170" s="4"/>
      <c r="K170" s="6"/>
    </row>
    <row r="171" ht="14.25" customHeight="1">
      <c r="B171" s="2"/>
      <c r="C171" s="3"/>
      <c r="I171" s="4"/>
      <c r="J171" s="4"/>
      <c r="K171" s="6"/>
    </row>
    <row r="172" ht="14.25" customHeight="1">
      <c r="B172" s="2"/>
      <c r="C172" s="3"/>
      <c r="I172" s="4"/>
      <c r="J172" s="4"/>
      <c r="K172" s="6"/>
    </row>
    <row r="173" ht="14.25" customHeight="1">
      <c r="B173" s="2"/>
      <c r="C173" s="3"/>
      <c r="I173" s="4"/>
      <c r="J173" s="4"/>
      <c r="K173" s="6"/>
    </row>
    <row r="174" ht="14.25" customHeight="1">
      <c r="B174" s="2"/>
      <c r="C174" s="3"/>
      <c r="I174" s="4"/>
      <c r="J174" s="4"/>
      <c r="K174" s="6"/>
    </row>
    <row r="175" ht="14.25" customHeight="1">
      <c r="B175" s="2"/>
      <c r="C175" s="3"/>
      <c r="I175" s="4"/>
      <c r="J175" s="4"/>
      <c r="K175" s="6"/>
    </row>
    <row r="176" ht="14.25" customHeight="1">
      <c r="B176" s="2"/>
      <c r="C176" s="3"/>
      <c r="I176" s="4"/>
      <c r="J176" s="4"/>
      <c r="K176" s="6"/>
    </row>
    <row r="177" ht="14.25" customHeight="1">
      <c r="B177" s="2"/>
      <c r="C177" s="3"/>
      <c r="I177" s="4"/>
      <c r="J177" s="4"/>
      <c r="K177" s="6"/>
    </row>
    <row r="178" ht="14.25" customHeight="1">
      <c r="B178" s="2"/>
      <c r="C178" s="3"/>
      <c r="I178" s="4"/>
      <c r="J178" s="4"/>
      <c r="K178" s="6"/>
    </row>
    <row r="179" ht="14.25" customHeight="1">
      <c r="B179" s="2"/>
      <c r="C179" s="3"/>
      <c r="I179" s="4"/>
      <c r="J179" s="4"/>
      <c r="K179" s="6"/>
    </row>
    <row r="180" ht="14.25" customHeight="1">
      <c r="B180" s="2"/>
      <c r="C180" s="3"/>
      <c r="I180" s="4"/>
      <c r="J180" s="4"/>
      <c r="K180" s="6"/>
    </row>
    <row r="181" ht="14.25" customHeight="1">
      <c r="B181" s="2"/>
      <c r="C181" s="3"/>
      <c r="I181" s="4"/>
      <c r="J181" s="4"/>
      <c r="K181" s="6"/>
    </row>
    <row r="182" ht="14.25" customHeight="1">
      <c r="B182" s="2"/>
      <c r="C182" s="3"/>
      <c r="I182" s="4"/>
      <c r="J182" s="4"/>
      <c r="K182" s="6"/>
    </row>
    <row r="183" ht="14.25" customHeight="1">
      <c r="B183" s="2"/>
      <c r="C183" s="3"/>
      <c r="I183" s="4"/>
      <c r="J183" s="4"/>
      <c r="K183" s="6"/>
    </row>
    <row r="184" ht="14.25" customHeight="1">
      <c r="B184" s="2"/>
      <c r="C184" s="3"/>
      <c r="I184" s="4"/>
      <c r="J184" s="4"/>
      <c r="K184" s="6"/>
    </row>
    <row r="185" ht="14.25" customHeight="1">
      <c r="B185" s="2"/>
      <c r="C185" s="3"/>
      <c r="I185" s="4"/>
      <c r="J185" s="4"/>
      <c r="K185" s="6"/>
    </row>
    <row r="186" ht="14.25" customHeight="1">
      <c r="B186" s="2"/>
      <c r="C186" s="3"/>
      <c r="I186" s="4"/>
      <c r="J186" s="4"/>
      <c r="K186" s="6"/>
    </row>
    <row r="187" ht="14.25" customHeight="1">
      <c r="B187" s="2"/>
      <c r="C187" s="3"/>
      <c r="I187" s="4"/>
      <c r="J187" s="4"/>
      <c r="K187" s="6"/>
    </row>
    <row r="188" ht="14.25" customHeight="1">
      <c r="B188" s="2"/>
      <c r="C188" s="3"/>
      <c r="I188" s="4"/>
      <c r="J188" s="4"/>
      <c r="K188" s="6"/>
    </row>
    <row r="189" ht="14.25" customHeight="1">
      <c r="B189" s="2"/>
      <c r="C189" s="3"/>
      <c r="I189" s="4"/>
      <c r="J189" s="4"/>
      <c r="K189" s="6"/>
    </row>
    <row r="190" ht="14.25" customHeight="1">
      <c r="B190" s="2"/>
      <c r="C190" s="3"/>
      <c r="I190" s="4"/>
      <c r="J190" s="4"/>
      <c r="K190" s="6"/>
    </row>
    <row r="191" ht="14.25" customHeight="1">
      <c r="B191" s="2"/>
      <c r="C191" s="3"/>
      <c r="I191" s="4"/>
      <c r="J191" s="4"/>
      <c r="K191" s="6"/>
    </row>
    <row r="192" ht="14.25" customHeight="1">
      <c r="B192" s="2"/>
      <c r="C192" s="3"/>
      <c r="I192" s="4"/>
      <c r="J192" s="4"/>
      <c r="K192" s="6"/>
    </row>
    <row r="193" ht="14.25" customHeight="1">
      <c r="B193" s="2"/>
      <c r="C193" s="3"/>
      <c r="I193" s="4"/>
      <c r="J193" s="4"/>
      <c r="K193" s="6"/>
    </row>
    <row r="194" ht="14.25" customHeight="1">
      <c r="B194" s="2"/>
      <c r="C194" s="3"/>
      <c r="I194" s="4"/>
      <c r="J194" s="4"/>
      <c r="K194" s="6"/>
    </row>
    <row r="195" ht="14.25" customHeight="1">
      <c r="B195" s="2"/>
      <c r="C195" s="3"/>
      <c r="I195" s="4"/>
      <c r="J195" s="4"/>
      <c r="K195" s="6"/>
    </row>
    <row r="196" ht="14.25" customHeight="1">
      <c r="B196" s="2"/>
      <c r="C196" s="3"/>
      <c r="I196" s="4"/>
      <c r="J196" s="4"/>
      <c r="K196" s="6"/>
    </row>
    <row r="197" ht="14.25" customHeight="1">
      <c r="B197" s="2"/>
      <c r="C197" s="3"/>
      <c r="I197" s="4"/>
      <c r="J197" s="4"/>
      <c r="K197" s="6"/>
    </row>
    <row r="198" ht="14.25" customHeight="1">
      <c r="B198" s="2"/>
      <c r="C198" s="3"/>
      <c r="I198" s="4"/>
      <c r="J198" s="4"/>
      <c r="K198" s="6"/>
    </row>
    <row r="199" ht="14.25" customHeight="1">
      <c r="B199" s="2"/>
      <c r="C199" s="3"/>
      <c r="I199" s="4"/>
      <c r="J199" s="4"/>
      <c r="K199" s="6"/>
    </row>
    <row r="200" ht="14.25" customHeight="1">
      <c r="B200" s="2"/>
      <c r="C200" s="3"/>
      <c r="I200" s="4"/>
      <c r="J200" s="4"/>
      <c r="K200" s="6"/>
    </row>
    <row r="201" ht="14.25" customHeight="1">
      <c r="B201" s="2"/>
      <c r="C201" s="3"/>
      <c r="I201" s="4"/>
      <c r="J201" s="4"/>
      <c r="K201" s="6"/>
    </row>
    <row r="202" ht="14.25" customHeight="1">
      <c r="B202" s="2"/>
      <c r="C202" s="3"/>
      <c r="I202" s="4"/>
      <c r="J202" s="4"/>
      <c r="K202" s="6"/>
    </row>
    <row r="203" ht="14.25" customHeight="1">
      <c r="B203" s="2"/>
      <c r="C203" s="3"/>
      <c r="I203" s="4"/>
      <c r="J203" s="4"/>
      <c r="K203" s="6"/>
    </row>
    <row r="204" ht="14.25" customHeight="1">
      <c r="B204" s="2"/>
      <c r="C204" s="3"/>
      <c r="I204" s="4"/>
      <c r="J204" s="4"/>
      <c r="K204" s="6"/>
    </row>
    <row r="205" ht="14.25" customHeight="1">
      <c r="B205" s="2"/>
      <c r="C205" s="3"/>
      <c r="I205" s="4"/>
      <c r="J205" s="4"/>
      <c r="K205" s="6"/>
    </row>
    <row r="206" ht="14.25" customHeight="1">
      <c r="B206" s="2"/>
      <c r="C206" s="3"/>
      <c r="I206" s="4"/>
      <c r="J206" s="4"/>
      <c r="K206" s="6"/>
    </row>
    <row r="207" ht="14.25" customHeight="1">
      <c r="B207" s="2"/>
      <c r="C207" s="3"/>
      <c r="I207" s="4"/>
      <c r="J207" s="4"/>
      <c r="K207" s="6"/>
    </row>
    <row r="208" ht="14.25" customHeight="1">
      <c r="B208" s="2"/>
      <c r="C208" s="3"/>
      <c r="I208" s="4"/>
      <c r="J208" s="4"/>
      <c r="K208" s="6"/>
    </row>
    <row r="209" ht="14.25" customHeight="1">
      <c r="B209" s="2"/>
      <c r="C209" s="3"/>
      <c r="I209" s="4"/>
      <c r="J209" s="4"/>
      <c r="K209" s="6"/>
    </row>
    <row r="210" ht="14.25" customHeight="1">
      <c r="B210" s="2"/>
      <c r="C210" s="3"/>
      <c r="I210" s="4"/>
      <c r="J210" s="4"/>
      <c r="K210" s="6"/>
    </row>
    <row r="211" ht="14.25" customHeight="1">
      <c r="B211" s="2"/>
      <c r="C211" s="3"/>
      <c r="I211" s="4"/>
      <c r="J211" s="4"/>
      <c r="K211" s="6"/>
    </row>
    <row r="212" ht="14.25" customHeight="1">
      <c r="B212" s="2"/>
      <c r="C212" s="3"/>
      <c r="I212" s="4"/>
      <c r="J212" s="4"/>
      <c r="K212" s="6"/>
    </row>
    <row r="213" ht="14.25" customHeight="1">
      <c r="B213" s="2"/>
      <c r="C213" s="3"/>
      <c r="I213" s="4"/>
      <c r="J213" s="4"/>
      <c r="K213" s="6"/>
    </row>
    <row r="214" ht="14.25" customHeight="1">
      <c r="B214" s="2"/>
      <c r="C214" s="3"/>
      <c r="I214" s="4"/>
      <c r="J214" s="4"/>
      <c r="K214" s="6"/>
    </row>
    <row r="215" ht="14.25" customHeight="1">
      <c r="B215" s="2"/>
      <c r="C215" s="3"/>
      <c r="I215" s="4"/>
      <c r="J215" s="4"/>
      <c r="K215" s="6"/>
    </row>
    <row r="216" ht="14.25" customHeight="1">
      <c r="B216" s="2"/>
      <c r="C216" s="3"/>
      <c r="I216" s="4"/>
      <c r="J216" s="4"/>
      <c r="K216" s="6"/>
    </row>
    <row r="217" ht="14.25" customHeight="1">
      <c r="B217" s="2"/>
      <c r="C217" s="3"/>
      <c r="I217" s="4"/>
      <c r="J217" s="4"/>
      <c r="K217" s="6"/>
    </row>
    <row r="218" ht="14.25" customHeight="1">
      <c r="B218" s="2"/>
      <c r="C218" s="3"/>
      <c r="I218" s="4"/>
      <c r="J218" s="4"/>
      <c r="K218" s="6"/>
    </row>
    <row r="219" ht="14.25" customHeight="1">
      <c r="B219" s="2"/>
      <c r="C219" s="3"/>
      <c r="I219" s="4"/>
      <c r="J219" s="4"/>
      <c r="K219" s="6"/>
    </row>
    <row r="220" ht="14.25" customHeight="1">
      <c r="B220" s="2"/>
      <c r="C220" s="3"/>
      <c r="I220" s="4"/>
      <c r="J220" s="4"/>
      <c r="K220" s="6"/>
    </row>
    <row r="221" ht="14.25" customHeight="1">
      <c r="B221" s="2"/>
      <c r="C221" s="3"/>
      <c r="I221" s="4"/>
      <c r="J221" s="4"/>
      <c r="K221" s="6"/>
    </row>
    <row r="222" ht="14.25" customHeight="1">
      <c r="B222" s="2"/>
      <c r="C222" s="3"/>
      <c r="I222" s="4"/>
      <c r="J222" s="4"/>
      <c r="K222" s="6"/>
    </row>
    <row r="223" ht="14.25" customHeight="1">
      <c r="B223" s="2"/>
      <c r="C223" s="3"/>
      <c r="I223" s="4"/>
      <c r="J223" s="4"/>
      <c r="K223" s="6"/>
    </row>
    <row r="224" ht="14.25" customHeight="1">
      <c r="B224" s="2"/>
      <c r="C224" s="3"/>
      <c r="I224" s="4"/>
      <c r="J224" s="4"/>
      <c r="K224" s="6"/>
    </row>
    <row r="225" ht="14.25" customHeight="1">
      <c r="B225" s="2"/>
      <c r="C225" s="3"/>
      <c r="I225" s="4"/>
      <c r="J225" s="4"/>
      <c r="K225" s="6"/>
    </row>
    <row r="226" ht="14.25" customHeight="1">
      <c r="B226" s="2"/>
      <c r="C226" s="3"/>
      <c r="I226" s="4"/>
      <c r="J226" s="4"/>
      <c r="K226" s="6"/>
    </row>
    <row r="227" ht="14.25" customHeight="1">
      <c r="B227" s="2"/>
      <c r="C227" s="3"/>
      <c r="I227" s="4"/>
      <c r="J227" s="4"/>
      <c r="K227" s="6"/>
    </row>
    <row r="228" ht="14.25" customHeight="1">
      <c r="B228" s="2"/>
      <c r="C228" s="3"/>
      <c r="I228" s="4"/>
      <c r="J228" s="4"/>
      <c r="K228" s="6"/>
    </row>
    <row r="229" ht="14.25" customHeight="1">
      <c r="B229" s="2"/>
      <c r="C229" s="3"/>
      <c r="I229" s="4"/>
      <c r="J229" s="4"/>
      <c r="K229" s="6"/>
    </row>
    <row r="230" ht="14.25" customHeight="1">
      <c r="B230" s="2"/>
      <c r="C230" s="3"/>
      <c r="I230" s="4"/>
      <c r="J230" s="4"/>
      <c r="K230" s="6"/>
    </row>
    <row r="231" ht="14.25" customHeight="1">
      <c r="B231" s="2"/>
      <c r="C231" s="3"/>
      <c r="I231" s="4"/>
      <c r="J231" s="4"/>
      <c r="K231" s="6"/>
    </row>
    <row r="232" ht="14.25" customHeight="1">
      <c r="B232" s="2"/>
      <c r="C232" s="3"/>
      <c r="I232" s="4"/>
      <c r="J232" s="4"/>
      <c r="K232" s="6"/>
    </row>
    <row r="233" ht="14.25" customHeight="1">
      <c r="B233" s="2"/>
      <c r="C233" s="3"/>
      <c r="I233" s="4"/>
      <c r="J233" s="4"/>
      <c r="K233" s="6"/>
    </row>
    <row r="234" ht="14.25" customHeight="1">
      <c r="B234" s="2"/>
      <c r="C234" s="3"/>
      <c r="I234" s="4"/>
      <c r="J234" s="4"/>
      <c r="K234" s="6"/>
    </row>
    <row r="235" ht="14.25" customHeight="1">
      <c r="B235" s="2"/>
      <c r="C235" s="3"/>
      <c r="I235" s="4"/>
      <c r="J235" s="4"/>
      <c r="K235" s="6"/>
    </row>
    <row r="236" ht="14.25" customHeight="1">
      <c r="B236" s="2"/>
      <c r="C236" s="3"/>
      <c r="I236" s="4"/>
      <c r="J236" s="4"/>
      <c r="K236" s="6"/>
    </row>
    <row r="237" ht="14.25" customHeight="1">
      <c r="B237" s="2"/>
      <c r="C237" s="3"/>
      <c r="I237" s="4"/>
      <c r="J237" s="4"/>
      <c r="K237" s="6"/>
    </row>
    <row r="238" ht="14.25" customHeight="1">
      <c r="B238" s="2"/>
      <c r="C238" s="3"/>
      <c r="I238" s="4"/>
      <c r="J238" s="4"/>
      <c r="K238" s="6"/>
    </row>
    <row r="239" ht="14.25" customHeight="1">
      <c r="B239" s="2"/>
      <c r="C239" s="3"/>
      <c r="I239" s="4"/>
      <c r="J239" s="4"/>
      <c r="K239" s="6"/>
    </row>
    <row r="240" ht="14.25" customHeight="1">
      <c r="B240" s="2"/>
      <c r="C240" s="3"/>
      <c r="I240" s="4"/>
      <c r="J240" s="4"/>
      <c r="K240" s="6"/>
    </row>
    <row r="241" ht="14.25" customHeight="1">
      <c r="B241" s="2"/>
      <c r="C241" s="3"/>
      <c r="I241" s="4"/>
      <c r="J241" s="4"/>
      <c r="K241" s="6"/>
    </row>
    <row r="242" ht="14.25" customHeight="1">
      <c r="B242" s="2"/>
      <c r="C242" s="3"/>
      <c r="I242" s="4"/>
      <c r="J242" s="4"/>
      <c r="K242" s="6"/>
    </row>
    <row r="243" ht="14.25" customHeight="1">
      <c r="B243" s="2"/>
      <c r="C243" s="3"/>
      <c r="I243" s="4"/>
      <c r="J243" s="4"/>
      <c r="K243" s="6"/>
    </row>
    <row r="244" ht="14.25" customHeight="1">
      <c r="B244" s="2"/>
      <c r="C244" s="3"/>
      <c r="I244" s="4"/>
      <c r="J244" s="4"/>
      <c r="K244" s="6"/>
    </row>
    <row r="245" ht="14.25" customHeight="1">
      <c r="B245" s="2"/>
      <c r="C245" s="3"/>
      <c r="I245" s="4"/>
      <c r="J245" s="4"/>
      <c r="K245" s="6"/>
    </row>
    <row r="246" ht="14.25" customHeight="1">
      <c r="B246" s="2"/>
      <c r="C246" s="3"/>
      <c r="I246" s="4"/>
      <c r="J246" s="4"/>
      <c r="K246" s="6"/>
    </row>
    <row r="247" ht="14.25" customHeight="1">
      <c r="B247" s="2"/>
      <c r="C247" s="3"/>
      <c r="I247" s="4"/>
      <c r="J247" s="4"/>
      <c r="K247" s="6"/>
    </row>
    <row r="248" ht="14.25" customHeight="1">
      <c r="B248" s="2"/>
      <c r="C248" s="3"/>
      <c r="I248" s="4"/>
      <c r="J248" s="4"/>
      <c r="K248" s="6"/>
    </row>
    <row r="249" ht="14.25" customHeight="1">
      <c r="B249" s="2"/>
      <c r="C249" s="3"/>
      <c r="I249" s="4"/>
      <c r="J249" s="4"/>
      <c r="K249" s="6"/>
    </row>
    <row r="250" ht="14.25" customHeight="1">
      <c r="B250" s="2"/>
      <c r="C250" s="3"/>
      <c r="I250" s="4"/>
      <c r="J250" s="4"/>
      <c r="K250" s="6"/>
    </row>
    <row r="251" ht="14.25" customHeight="1">
      <c r="B251" s="2"/>
      <c r="C251" s="3"/>
      <c r="I251" s="4"/>
      <c r="J251" s="4"/>
      <c r="K251" s="6"/>
    </row>
    <row r="252" ht="14.25" customHeight="1">
      <c r="B252" s="2"/>
      <c r="C252" s="3"/>
      <c r="I252" s="4"/>
      <c r="J252" s="4"/>
      <c r="K252" s="6"/>
    </row>
    <row r="253" ht="14.25" customHeight="1">
      <c r="B253" s="2"/>
      <c r="C253" s="3"/>
      <c r="I253" s="4"/>
      <c r="J253" s="4"/>
      <c r="K253" s="6"/>
    </row>
    <row r="254" ht="14.25" customHeight="1">
      <c r="B254" s="2"/>
      <c r="C254" s="3"/>
      <c r="I254" s="4"/>
      <c r="J254" s="4"/>
      <c r="K254" s="6"/>
    </row>
    <row r="255" ht="14.25" customHeight="1">
      <c r="B255" s="2"/>
      <c r="C255" s="3"/>
      <c r="I255" s="4"/>
      <c r="J255" s="4"/>
      <c r="K255" s="6"/>
    </row>
    <row r="256" ht="14.25" customHeight="1">
      <c r="B256" s="2"/>
      <c r="C256" s="3"/>
      <c r="I256" s="4"/>
      <c r="J256" s="4"/>
      <c r="K256" s="6"/>
    </row>
    <row r="257" ht="14.25" customHeight="1">
      <c r="B257" s="2"/>
      <c r="C257" s="3"/>
      <c r="I257" s="4"/>
      <c r="J257" s="4"/>
      <c r="K257" s="6"/>
    </row>
    <row r="258" ht="14.25" customHeight="1">
      <c r="B258" s="2"/>
      <c r="C258" s="3"/>
      <c r="I258" s="4"/>
      <c r="J258" s="4"/>
      <c r="K258" s="6"/>
    </row>
    <row r="259" ht="14.25" customHeight="1">
      <c r="B259" s="2"/>
      <c r="C259" s="3"/>
      <c r="I259" s="4"/>
      <c r="J259" s="4"/>
      <c r="K259" s="6"/>
    </row>
    <row r="260" ht="14.25" customHeight="1">
      <c r="B260" s="2"/>
      <c r="C260" s="3"/>
      <c r="I260" s="4"/>
      <c r="J260" s="4"/>
      <c r="K260" s="6"/>
    </row>
    <row r="261" ht="14.25" customHeight="1">
      <c r="B261" s="2"/>
      <c r="C261" s="3"/>
      <c r="I261" s="4"/>
      <c r="J261" s="4"/>
      <c r="K261" s="6"/>
    </row>
    <row r="262" ht="14.25" customHeight="1">
      <c r="B262" s="2"/>
      <c r="C262" s="3"/>
      <c r="I262" s="4"/>
      <c r="J262" s="4"/>
      <c r="K262" s="6"/>
    </row>
    <row r="263" ht="14.25" customHeight="1">
      <c r="B263" s="2"/>
      <c r="C263" s="3"/>
      <c r="I263" s="4"/>
      <c r="J263" s="4"/>
      <c r="K263" s="6"/>
    </row>
    <row r="264" ht="14.25" customHeight="1">
      <c r="B264" s="2"/>
      <c r="C264" s="3"/>
      <c r="I264" s="4"/>
      <c r="J264" s="4"/>
      <c r="K264" s="6"/>
    </row>
    <row r="265" ht="14.25" customHeight="1">
      <c r="B265" s="2"/>
      <c r="C265" s="3"/>
      <c r="I265" s="4"/>
      <c r="J265" s="4"/>
      <c r="K265" s="6"/>
    </row>
    <row r="266" ht="14.25" customHeight="1">
      <c r="B266" s="2"/>
      <c r="C266" s="3"/>
      <c r="I266" s="4"/>
      <c r="J266" s="4"/>
      <c r="K266" s="6"/>
    </row>
    <row r="267" ht="14.25" customHeight="1">
      <c r="B267" s="2"/>
      <c r="C267" s="3"/>
      <c r="I267" s="4"/>
      <c r="J267" s="4"/>
      <c r="K267" s="6"/>
    </row>
    <row r="268" ht="14.25" customHeight="1">
      <c r="B268" s="2"/>
      <c r="C268" s="3"/>
      <c r="I268" s="4"/>
      <c r="J268" s="4"/>
      <c r="K268" s="6"/>
    </row>
    <row r="269" ht="14.25" customHeight="1">
      <c r="B269" s="2"/>
      <c r="C269" s="3"/>
      <c r="I269" s="4"/>
      <c r="J269" s="4"/>
      <c r="K269" s="6"/>
    </row>
    <row r="270" ht="14.25" customHeight="1">
      <c r="B270" s="2"/>
      <c r="C270" s="3"/>
      <c r="I270" s="4"/>
      <c r="J270" s="4"/>
      <c r="K270" s="6"/>
    </row>
    <row r="271" ht="14.25" customHeight="1">
      <c r="B271" s="2"/>
      <c r="C271" s="3"/>
      <c r="I271" s="4"/>
      <c r="J271" s="4"/>
      <c r="K271" s="6"/>
    </row>
    <row r="272" ht="14.25" customHeight="1">
      <c r="B272" s="2"/>
      <c r="C272" s="3"/>
      <c r="I272" s="4"/>
      <c r="J272" s="4"/>
      <c r="K272" s="6"/>
    </row>
    <row r="273" ht="14.25" customHeight="1">
      <c r="B273" s="2"/>
      <c r="C273" s="3"/>
      <c r="I273" s="4"/>
      <c r="J273" s="4"/>
      <c r="K273" s="6"/>
    </row>
    <row r="274" ht="14.25" customHeight="1">
      <c r="B274" s="2"/>
      <c r="C274" s="3"/>
      <c r="I274" s="4"/>
      <c r="J274" s="4"/>
      <c r="K274" s="6"/>
    </row>
    <row r="275" ht="14.25" customHeight="1">
      <c r="B275" s="2"/>
      <c r="C275" s="3"/>
      <c r="I275" s="4"/>
      <c r="J275" s="4"/>
      <c r="K275" s="6"/>
    </row>
    <row r="276" ht="14.25" customHeight="1">
      <c r="B276" s="2"/>
      <c r="C276" s="3"/>
      <c r="I276" s="4"/>
      <c r="J276" s="4"/>
      <c r="K276" s="6"/>
    </row>
    <row r="277" ht="14.25" customHeight="1">
      <c r="B277" s="2"/>
      <c r="C277" s="3"/>
      <c r="I277" s="4"/>
      <c r="J277" s="4"/>
      <c r="K277" s="6"/>
    </row>
    <row r="278" ht="14.25" customHeight="1">
      <c r="B278" s="2"/>
      <c r="C278" s="3"/>
      <c r="I278" s="4"/>
      <c r="J278" s="4"/>
      <c r="K278" s="6"/>
    </row>
    <row r="279" ht="14.25" customHeight="1">
      <c r="B279" s="2"/>
      <c r="C279" s="3"/>
      <c r="I279" s="4"/>
      <c r="J279" s="4"/>
      <c r="K279" s="6"/>
    </row>
    <row r="280" ht="14.25" customHeight="1">
      <c r="B280" s="2"/>
      <c r="C280" s="3"/>
      <c r="I280" s="4"/>
      <c r="J280" s="4"/>
      <c r="K280" s="6"/>
    </row>
    <row r="281" ht="14.25" customHeight="1">
      <c r="B281" s="2"/>
      <c r="C281" s="3"/>
      <c r="I281" s="4"/>
      <c r="J281" s="4"/>
      <c r="K281" s="6"/>
    </row>
    <row r="282" ht="14.25" customHeight="1">
      <c r="B282" s="2"/>
      <c r="C282" s="3"/>
      <c r="I282" s="4"/>
      <c r="J282" s="4"/>
      <c r="K282" s="6"/>
    </row>
    <row r="283" ht="14.25" customHeight="1">
      <c r="B283" s="2"/>
      <c r="C283" s="3"/>
      <c r="I283" s="4"/>
      <c r="J283" s="4"/>
      <c r="K283" s="6"/>
    </row>
    <row r="284" ht="14.25" customHeight="1">
      <c r="B284" s="2"/>
      <c r="C284" s="3"/>
      <c r="I284" s="4"/>
      <c r="J284" s="4"/>
      <c r="K284" s="6"/>
    </row>
    <row r="285" ht="14.25" customHeight="1">
      <c r="B285" s="2"/>
      <c r="C285" s="3"/>
      <c r="I285" s="4"/>
      <c r="J285" s="4"/>
      <c r="K285" s="6"/>
    </row>
    <row r="286" ht="14.25" customHeight="1">
      <c r="B286" s="2"/>
      <c r="C286" s="3"/>
      <c r="I286" s="4"/>
      <c r="J286" s="4"/>
      <c r="K286" s="6"/>
    </row>
    <row r="287" ht="14.25" customHeight="1">
      <c r="B287" s="2"/>
      <c r="C287" s="3"/>
      <c r="I287" s="4"/>
      <c r="J287" s="4"/>
      <c r="K287" s="6"/>
    </row>
    <row r="288" ht="14.25" customHeight="1">
      <c r="B288" s="2"/>
      <c r="C288" s="3"/>
      <c r="I288" s="4"/>
      <c r="J288" s="4"/>
      <c r="K288" s="6"/>
    </row>
    <row r="289" ht="14.25" customHeight="1">
      <c r="B289" s="2"/>
      <c r="C289" s="3"/>
      <c r="I289" s="4"/>
      <c r="J289" s="4"/>
      <c r="K289" s="6"/>
    </row>
    <row r="290" ht="14.25" customHeight="1">
      <c r="B290" s="2"/>
      <c r="C290" s="3"/>
      <c r="I290" s="4"/>
      <c r="J290" s="4"/>
      <c r="K290" s="6"/>
    </row>
    <row r="291" ht="14.25" customHeight="1">
      <c r="B291" s="2"/>
      <c r="C291" s="3"/>
      <c r="I291" s="4"/>
      <c r="J291" s="4"/>
      <c r="K291" s="6"/>
    </row>
    <row r="292" ht="14.25" customHeight="1">
      <c r="B292" s="2"/>
      <c r="C292" s="3"/>
      <c r="I292" s="4"/>
      <c r="J292" s="4"/>
      <c r="K292" s="6"/>
    </row>
    <row r="293" ht="14.25" customHeight="1">
      <c r="B293" s="2"/>
      <c r="C293" s="3"/>
      <c r="I293" s="4"/>
      <c r="J293" s="4"/>
      <c r="K293" s="6"/>
    </row>
    <row r="294" ht="14.25" customHeight="1">
      <c r="B294" s="2"/>
      <c r="C294" s="3"/>
      <c r="I294" s="4"/>
      <c r="J294" s="4"/>
      <c r="K294" s="6"/>
    </row>
    <row r="295" ht="14.25" customHeight="1">
      <c r="B295" s="2"/>
      <c r="C295" s="3"/>
      <c r="I295" s="4"/>
      <c r="J295" s="4"/>
      <c r="K295" s="6"/>
    </row>
    <row r="296" ht="14.25" customHeight="1">
      <c r="B296" s="2"/>
      <c r="C296" s="3"/>
      <c r="I296" s="4"/>
      <c r="J296" s="4"/>
      <c r="K296" s="6"/>
    </row>
    <row r="297" ht="14.25" customHeight="1">
      <c r="B297" s="2"/>
      <c r="C297" s="3"/>
      <c r="I297" s="4"/>
      <c r="J297" s="4"/>
      <c r="K297" s="6"/>
    </row>
    <row r="298" ht="14.25" customHeight="1">
      <c r="B298" s="2"/>
      <c r="C298" s="3"/>
      <c r="I298" s="4"/>
      <c r="J298" s="4"/>
      <c r="K298" s="6"/>
    </row>
    <row r="299" ht="14.25" customHeight="1">
      <c r="B299" s="2"/>
      <c r="C299" s="3"/>
      <c r="I299" s="4"/>
      <c r="J299" s="4"/>
      <c r="K299" s="6"/>
    </row>
    <row r="300" ht="14.25" customHeight="1">
      <c r="B300" s="2"/>
      <c r="C300" s="3"/>
      <c r="I300" s="4"/>
      <c r="J300" s="4"/>
      <c r="K300" s="6"/>
    </row>
    <row r="301" ht="14.25" customHeight="1">
      <c r="B301" s="2"/>
      <c r="C301" s="3"/>
      <c r="I301" s="4"/>
      <c r="J301" s="4"/>
      <c r="K301" s="6"/>
    </row>
    <row r="302" ht="14.25" customHeight="1">
      <c r="B302" s="2"/>
      <c r="C302" s="3"/>
      <c r="I302" s="4"/>
      <c r="J302" s="4"/>
      <c r="K302" s="6"/>
    </row>
    <row r="303" ht="14.25" customHeight="1">
      <c r="B303" s="2"/>
      <c r="C303" s="3"/>
      <c r="I303" s="4"/>
      <c r="J303" s="4"/>
      <c r="K303" s="6"/>
    </row>
    <row r="304" ht="14.25" customHeight="1">
      <c r="B304" s="2"/>
      <c r="C304" s="3"/>
      <c r="I304" s="4"/>
      <c r="J304" s="4"/>
      <c r="K304" s="6"/>
    </row>
    <row r="305" ht="14.25" customHeight="1">
      <c r="B305" s="2"/>
      <c r="C305" s="3"/>
      <c r="I305" s="4"/>
      <c r="J305" s="4"/>
      <c r="K305" s="6"/>
    </row>
    <row r="306" ht="14.25" customHeight="1">
      <c r="B306" s="2"/>
      <c r="C306" s="3"/>
      <c r="I306" s="4"/>
      <c r="J306" s="4"/>
      <c r="K306" s="6"/>
    </row>
    <row r="307" ht="14.25" customHeight="1">
      <c r="B307" s="2"/>
      <c r="C307" s="3"/>
      <c r="I307" s="4"/>
      <c r="J307" s="4"/>
      <c r="K307" s="6"/>
    </row>
    <row r="308" ht="14.25" customHeight="1">
      <c r="B308" s="2"/>
      <c r="C308" s="3"/>
      <c r="I308" s="4"/>
      <c r="J308" s="4"/>
      <c r="K308" s="6"/>
    </row>
    <row r="309" ht="14.25" customHeight="1">
      <c r="B309" s="2"/>
      <c r="C309" s="3"/>
      <c r="I309" s="4"/>
      <c r="J309" s="4"/>
      <c r="K309" s="6"/>
    </row>
    <row r="310" ht="14.25" customHeight="1">
      <c r="B310" s="2"/>
      <c r="C310" s="3"/>
      <c r="I310" s="4"/>
      <c r="J310" s="4"/>
      <c r="K310" s="6"/>
    </row>
    <row r="311" ht="14.25" customHeight="1">
      <c r="B311" s="2"/>
      <c r="C311" s="3"/>
      <c r="I311" s="4"/>
      <c r="J311" s="4"/>
      <c r="K311" s="6"/>
    </row>
    <row r="312" ht="14.25" customHeight="1">
      <c r="B312" s="2"/>
      <c r="C312" s="3"/>
      <c r="I312" s="4"/>
      <c r="J312" s="4"/>
      <c r="K312" s="6"/>
    </row>
    <row r="313" ht="14.25" customHeight="1">
      <c r="B313" s="2"/>
      <c r="C313" s="3"/>
      <c r="I313" s="4"/>
      <c r="J313" s="4"/>
      <c r="K313" s="6"/>
    </row>
    <row r="314" ht="14.25" customHeight="1">
      <c r="B314" s="2"/>
      <c r="C314" s="3"/>
      <c r="I314" s="4"/>
      <c r="J314" s="4"/>
      <c r="K314" s="6"/>
    </row>
    <row r="315" ht="14.25" customHeight="1">
      <c r="B315" s="2"/>
      <c r="C315" s="3"/>
      <c r="I315" s="4"/>
      <c r="J315" s="4"/>
      <c r="K315" s="6"/>
    </row>
    <row r="316" ht="14.25" customHeight="1">
      <c r="B316" s="2"/>
      <c r="C316" s="3"/>
      <c r="I316" s="4"/>
      <c r="J316" s="4"/>
      <c r="K316" s="6"/>
    </row>
    <row r="317" ht="14.25" customHeight="1">
      <c r="B317" s="2"/>
      <c r="C317" s="3"/>
      <c r="I317" s="4"/>
      <c r="J317" s="4"/>
      <c r="K317" s="6"/>
    </row>
    <row r="318" ht="14.25" customHeight="1">
      <c r="B318" s="2"/>
      <c r="C318" s="3"/>
      <c r="I318" s="4"/>
      <c r="J318" s="4"/>
      <c r="K318" s="6"/>
    </row>
    <row r="319" ht="14.25" customHeight="1">
      <c r="B319" s="2"/>
      <c r="C319" s="3"/>
      <c r="I319" s="4"/>
      <c r="J319" s="4"/>
      <c r="K319" s="6"/>
    </row>
    <row r="320" ht="14.25" customHeight="1">
      <c r="B320" s="2"/>
      <c r="C320" s="3"/>
      <c r="I320" s="4"/>
      <c r="J320" s="4"/>
      <c r="K320" s="6"/>
    </row>
    <row r="321" ht="14.25" customHeight="1">
      <c r="B321" s="2"/>
      <c r="C321" s="3"/>
      <c r="I321" s="4"/>
      <c r="J321" s="4"/>
      <c r="K321" s="6"/>
    </row>
    <row r="322" ht="14.25" customHeight="1">
      <c r="B322" s="2"/>
      <c r="C322" s="3"/>
      <c r="I322" s="4"/>
      <c r="J322" s="4"/>
      <c r="K322" s="6"/>
    </row>
    <row r="323" ht="14.25" customHeight="1">
      <c r="B323" s="2"/>
      <c r="C323" s="3"/>
      <c r="I323" s="4"/>
      <c r="J323" s="4"/>
      <c r="K323" s="6"/>
    </row>
    <row r="324" ht="14.25" customHeight="1">
      <c r="B324" s="2"/>
      <c r="C324" s="3"/>
      <c r="I324" s="4"/>
      <c r="J324" s="4"/>
      <c r="K324" s="6"/>
    </row>
    <row r="325" ht="14.25" customHeight="1">
      <c r="B325" s="2"/>
      <c r="C325" s="3"/>
      <c r="I325" s="4"/>
      <c r="J325" s="4"/>
      <c r="K325" s="6"/>
    </row>
    <row r="326" ht="14.25" customHeight="1">
      <c r="B326" s="2"/>
      <c r="C326" s="3"/>
      <c r="I326" s="4"/>
      <c r="J326" s="4"/>
      <c r="K326" s="6"/>
    </row>
    <row r="327" ht="14.25" customHeight="1">
      <c r="B327" s="2"/>
      <c r="C327" s="3"/>
      <c r="I327" s="4"/>
      <c r="J327" s="4"/>
      <c r="K327" s="6"/>
    </row>
    <row r="328" ht="14.25" customHeight="1">
      <c r="B328" s="2"/>
      <c r="C328" s="3"/>
      <c r="I328" s="4"/>
      <c r="J328" s="4"/>
      <c r="K328" s="6"/>
    </row>
    <row r="329" ht="14.25" customHeight="1">
      <c r="B329" s="2"/>
      <c r="C329" s="3"/>
      <c r="I329" s="4"/>
      <c r="J329" s="4"/>
      <c r="K329" s="6"/>
    </row>
    <row r="330" ht="14.25" customHeight="1">
      <c r="B330" s="2"/>
      <c r="C330" s="3"/>
      <c r="I330" s="4"/>
      <c r="J330" s="4"/>
      <c r="K330" s="6"/>
    </row>
    <row r="331" ht="14.25" customHeight="1">
      <c r="B331" s="2"/>
      <c r="C331" s="3"/>
      <c r="I331" s="4"/>
      <c r="J331" s="4"/>
      <c r="K331" s="6"/>
    </row>
    <row r="332" ht="14.25" customHeight="1">
      <c r="B332" s="2"/>
      <c r="C332" s="3"/>
      <c r="I332" s="4"/>
      <c r="J332" s="4"/>
      <c r="K332" s="6"/>
    </row>
    <row r="333" ht="14.25" customHeight="1">
      <c r="B333" s="2"/>
      <c r="C333" s="3"/>
      <c r="I333" s="4"/>
      <c r="J333" s="4"/>
      <c r="K333" s="6"/>
    </row>
    <row r="334" ht="14.25" customHeight="1">
      <c r="B334" s="2"/>
      <c r="C334" s="3"/>
      <c r="I334" s="4"/>
      <c r="J334" s="4"/>
      <c r="K334" s="6"/>
    </row>
    <row r="335" ht="14.25" customHeight="1">
      <c r="B335" s="2"/>
      <c r="C335" s="3"/>
      <c r="I335" s="4"/>
      <c r="J335" s="4"/>
      <c r="K335" s="6"/>
    </row>
    <row r="336" ht="14.25" customHeight="1">
      <c r="B336" s="2"/>
      <c r="C336" s="3"/>
      <c r="I336" s="4"/>
      <c r="J336" s="4"/>
      <c r="K336" s="6"/>
    </row>
    <row r="337" ht="14.25" customHeight="1">
      <c r="B337" s="2"/>
      <c r="C337" s="3"/>
      <c r="I337" s="4"/>
      <c r="J337" s="4"/>
      <c r="K337" s="6"/>
    </row>
    <row r="338" ht="14.25" customHeight="1">
      <c r="B338" s="2"/>
      <c r="C338" s="3"/>
      <c r="I338" s="4"/>
      <c r="J338" s="4"/>
      <c r="K338" s="6"/>
    </row>
    <row r="339" ht="14.25" customHeight="1">
      <c r="B339" s="2"/>
      <c r="C339" s="3"/>
      <c r="I339" s="4"/>
      <c r="J339" s="4"/>
      <c r="K339" s="6"/>
    </row>
    <row r="340" ht="14.25" customHeight="1">
      <c r="B340" s="2"/>
      <c r="C340" s="3"/>
      <c r="I340" s="4"/>
      <c r="J340" s="4"/>
      <c r="K340" s="6"/>
    </row>
    <row r="341" ht="14.25" customHeight="1">
      <c r="B341" s="2"/>
      <c r="C341" s="3"/>
      <c r="I341" s="4"/>
      <c r="J341" s="4"/>
      <c r="K341" s="6"/>
    </row>
    <row r="342" ht="14.25" customHeight="1">
      <c r="B342" s="2"/>
      <c r="C342" s="3"/>
      <c r="I342" s="4"/>
      <c r="J342" s="4"/>
      <c r="K342" s="6"/>
    </row>
    <row r="343" ht="14.25" customHeight="1">
      <c r="B343" s="2"/>
      <c r="C343" s="3"/>
      <c r="I343" s="4"/>
      <c r="J343" s="4"/>
      <c r="K343" s="6"/>
    </row>
    <row r="344" ht="14.25" customHeight="1">
      <c r="B344" s="2"/>
      <c r="C344" s="3"/>
      <c r="I344" s="4"/>
      <c r="J344" s="4"/>
      <c r="K344" s="6"/>
    </row>
    <row r="345" ht="14.25" customHeight="1">
      <c r="B345" s="2"/>
      <c r="C345" s="3"/>
      <c r="I345" s="4"/>
      <c r="J345" s="4"/>
      <c r="K345" s="6"/>
    </row>
    <row r="346" ht="14.25" customHeight="1">
      <c r="B346" s="2"/>
      <c r="C346" s="3"/>
      <c r="I346" s="4"/>
      <c r="J346" s="4"/>
      <c r="K346" s="6"/>
    </row>
    <row r="347" ht="14.25" customHeight="1">
      <c r="B347" s="2"/>
      <c r="C347" s="3"/>
      <c r="I347" s="4"/>
      <c r="J347" s="4"/>
      <c r="K347" s="6"/>
    </row>
    <row r="348" ht="14.25" customHeight="1">
      <c r="B348" s="2"/>
      <c r="C348" s="3"/>
      <c r="I348" s="4"/>
      <c r="J348" s="4"/>
      <c r="K348" s="6"/>
    </row>
    <row r="349" ht="14.25" customHeight="1">
      <c r="B349" s="2"/>
      <c r="C349" s="3"/>
      <c r="I349" s="4"/>
      <c r="J349" s="4"/>
      <c r="K349" s="6"/>
    </row>
    <row r="350" ht="14.25" customHeight="1">
      <c r="B350" s="2"/>
      <c r="C350" s="3"/>
      <c r="I350" s="4"/>
      <c r="J350" s="4"/>
      <c r="K350" s="6"/>
    </row>
    <row r="351" ht="14.25" customHeight="1">
      <c r="B351" s="2"/>
      <c r="C351" s="3"/>
      <c r="I351" s="4"/>
      <c r="J351" s="4"/>
      <c r="K351" s="6"/>
    </row>
    <row r="352" ht="14.25" customHeight="1">
      <c r="B352" s="2"/>
      <c r="C352" s="3"/>
      <c r="I352" s="4"/>
      <c r="J352" s="4"/>
      <c r="K352" s="6"/>
    </row>
    <row r="353" ht="14.25" customHeight="1">
      <c r="B353" s="2"/>
      <c r="C353" s="3"/>
      <c r="I353" s="4"/>
      <c r="J353" s="4"/>
      <c r="K353" s="6"/>
    </row>
    <row r="354" ht="14.25" customHeight="1">
      <c r="B354" s="2"/>
      <c r="C354" s="3"/>
      <c r="I354" s="4"/>
      <c r="J354" s="4"/>
      <c r="K354" s="6"/>
    </row>
    <row r="355" ht="14.25" customHeight="1">
      <c r="B355" s="2"/>
      <c r="C355" s="3"/>
      <c r="I355" s="4"/>
      <c r="J355" s="4"/>
      <c r="K355" s="6"/>
    </row>
    <row r="356" ht="14.25" customHeight="1">
      <c r="B356" s="2"/>
      <c r="C356" s="3"/>
      <c r="I356" s="4"/>
      <c r="J356" s="4"/>
      <c r="K356" s="6"/>
    </row>
    <row r="357" ht="14.25" customHeight="1">
      <c r="B357" s="2"/>
      <c r="C357" s="3"/>
      <c r="I357" s="4"/>
      <c r="J357" s="4"/>
      <c r="K357" s="6"/>
    </row>
    <row r="358" ht="14.25" customHeight="1">
      <c r="B358" s="2"/>
      <c r="C358" s="3"/>
      <c r="I358" s="4"/>
      <c r="J358" s="4"/>
      <c r="K358" s="6"/>
    </row>
    <row r="359" ht="14.25" customHeight="1">
      <c r="B359" s="2"/>
      <c r="C359" s="3"/>
      <c r="I359" s="4"/>
      <c r="J359" s="4"/>
      <c r="K359" s="6"/>
    </row>
    <row r="360" ht="14.25" customHeight="1">
      <c r="B360" s="2"/>
      <c r="C360" s="3"/>
      <c r="I360" s="4"/>
      <c r="J360" s="4"/>
      <c r="K360" s="6"/>
    </row>
    <row r="361" ht="14.25" customHeight="1">
      <c r="B361" s="2"/>
      <c r="C361" s="3"/>
      <c r="I361" s="4"/>
      <c r="J361" s="4"/>
      <c r="K361" s="6"/>
    </row>
    <row r="362" ht="14.25" customHeight="1">
      <c r="B362" s="2"/>
      <c r="C362" s="3"/>
      <c r="I362" s="4"/>
      <c r="J362" s="4"/>
      <c r="K362" s="6"/>
    </row>
    <row r="363" ht="14.25" customHeight="1">
      <c r="B363" s="2"/>
      <c r="C363" s="3"/>
      <c r="I363" s="4"/>
      <c r="J363" s="4"/>
      <c r="K363" s="6"/>
    </row>
    <row r="364" ht="14.25" customHeight="1">
      <c r="B364" s="2"/>
      <c r="C364" s="3"/>
      <c r="I364" s="4"/>
      <c r="J364" s="4"/>
      <c r="K364" s="6"/>
    </row>
    <row r="365" ht="14.25" customHeight="1">
      <c r="B365" s="2"/>
      <c r="C365" s="3"/>
      <c r="I365" s="4"/>
      <c r="J365" s="4"/>
      <c r="K365" s="6"/>
    </row>
    <row r="366" ht="14.25" customHeight="1">
      <c r="B366" s="2"/>
      <c r="C366" s="3"/>
      <c r="I366" s="4"/>
      <c r="J366" s="4"/>
      <c r="K366" s="6"/>
    </row>
    <row r="367" ht="14.25" customHeight="1">
      <c r="B367" s="2"/>
      <c r="C367" s="3"/>
      <c r="I367" s="4"/>
      <c r="J367" s="4"/>
      <c r="K367" s="6"/>
    </row>
    <row r="368" ht="14.25" customHeight="1">
      <c r="B368" s="2"/>
      <c r="C368" s="3"/>
      <c r="I368" s="4"/>
      <c r="J368" s="4"/>
      <c r="K368" s="6"/>
    </row>
    <row r="369" ht="14.25" customHeight="1">
      <c r="B369" s="2"/>
      <c r="C369" s="3"/>
      <c r="I369" s="4"/>
      <c r="J369" s="4"/>
      <c r="K369" s="6"/>
    </row>
    <row r="370" ht="14.25" customHeight="1">
      <c r="B370" s="2"/>
      <c r="C370" s="3"/>
      <c r="I370" s="4"/>
      <c r="J370" s="4"/>
      <c r="K370" s="6"/>
    </row>
    <row r="371" ht="14.25" customHeight="1">
      <c r="B371" s="2"/>
      <c r="C371" s="3"/>
      <c r="I371" s="4"/>
      <c r="J371" s="4"/>
      <c r="K371" s="6"/>
    </row>
    <row r="372" ht="14.25" customHeight="1">
      <c r="B372" s="2"/>
      <c r="C372" s="3"/>
      <c r="I372" s="4"/>
      <c r="J372" s="4"/>
      <c r="K372" s="6"/>
    </row>
    <row r="373" ht="14.25" customHeight="1">
      <c r="B373" s="2"/>
      <c r="C373" s="3"/>
      <c r="I373" s="4"/>
      <c r="J373" s="4"/>
      <c r="K373" s="6"/>
    </row>
    <row r="374" ht="14.25" customHeight="1">
      <c r="B374" s="2"/>
      <c r="C374" s="3"/>
      <c r="I374" s="4"/>
      <c r="J374" s="4"/>
      <c r="K374" s="6"/>
    </row>
    <row r="375" ht="14.25" customHeight="1">
      <c r="B375" s="2"/>
      <c r="C375" s="3"/>
      <c r="I375" s="4"/>
      <c r="J375" s="4"/>
      <c r="K375" s="6"/>
    </row>
    <row r="376" ht="14.25" customHeight="1">
      <c r="B376" s="2"/>
      <c r="C376" s="3"/>
      <c r="I376" s="4"/>
      <c r="J376" s="4"/>
      <c r="K376" s="6"/>
    </row>
    <row r="377" ht="14.25" customHeight="1">
      <c r="B377" s="2"/>
      <c r="C377" s="3"/>
      <c r="I377" s="4"/>
      <c r="J377" s="4"/>
      <c r="K377" s="6"/>
    </row>
    <row r="378" ht="14.25" customHeight="1">
      <c r="B378" s="2"/>
      <c r="C378" s="3"/>
      <c r="I378" s="4"/>
      <c r="J378" s="4"/>
      <c r="K378" s="6"/>
    </row>
    <row r="379" ht="14.25" customHeight="1">
      <c r="B379" s="2"/>
      <c r="C379" s="3"/>
      <c r="I379" s="4"/>
      <c r="J379" s="4"/>
      <c r="K379" s="6"/>
    </row>
    <row r="380" ht="14.25" customHeight="1">
      <c r="B380" s="2"/>
      <c r="C380" s="3"/>
      <c r="I380" s="4"/>
      <c r="J380" s="4"/>
      <c r="K380" s="6"/>
    </row>
    <row r="381" ht="14.25" customHeight="1">
      <c r="B381" s="2"/>
      <c r="C381" s="3"/>
      <c r="I381" s="4"/>
      <c r="J381" s="4"/>
      <c r="K381" s="6"/>
    </row>
    <row r="382" ht="14.25" customHeight="1">
      <c r="B382" s="2"/>
      <c r="C382" s="3"/>
      <c r="I382" s="4"/>
      <c r="J382" s="4"/>
      <c r="K382" s="6"/>
    </row>
    <row r="383" ht="14.25" customHeight="1">
      <c r="B383" s="2"/>
      <c r="C383" s="3"/>
      <c r="I383" s="4"/>
      <c r="J383" s="4"/>
      <c r="K383" s="6"/>
    </row>
    <row r="384" ht="14.25" customHeight="1">
      <c r="B384" s="2"/>
      <c r="C384" s="3"/>
      <c r="I384" s="4"/>
      <c r="J384" s="4"/>
      <c r="K384" s="6"/>
    </row>
    <row r="385" ht="14.25" customHeight="1">
      <c r="B385" s="2"/>
      <c r="C385" s="3"/>
      <c r="I385" s="4"/>
      <c r="J385" s="4"/>
      <c r="K385" s="6"/>
    </row>
    <row r="386" ht="14.25" customHeight="1">
      <c r="B386" s="2"/>
      <c r="C386" s="3"/>
      <c r="I386" s="4"/>
      <c r="J386" s="4"/>
      <c r="K386" s="6"/>
    </row>
    <row r="387" ht="14.25" customHeight="1">
      <c r="B387" s="2"/>
      <c r="C387" s="3"/>
      <c r="I387" s="4"/>
      <c r="J387" s="4"/>
      <c r="K387" s="6"/>
    </row>
    <row r="388" ht="14.25" customHeight="1">
      <c r="B388" s="2"/>
      <c r="C388" s="3"/>
      <c r="I388" s="4"/>
      <c r="J388" s="4"/>
      <c r="K388" s="6"/>
    </row>
    <row r="389" ht="14.25" customHeight="1">
      <c r="B389" s="2"/>
      <c r="C389" s="3"/>
      <c r="I389" s="4"/>
      <c r="J389" s="4"/>
      <c r="K389" s="6"/>
    </row>
    <row r="390" ht="14.25" customHeight="1">
      <c r="B390" s="2"/>
      <c r="C390" s="3"/>
      <c r="I390" s="4"/>
      <c r="J390" s="4"/>
      <c r="K390" s="6"/>
    </row>
    <row r="391" ht="14.25" customHeight="1">
      <c r="B391" s="2"/>
      <c r="C391" s="3"/>
      <c r="I391" s="4"/>
      <c r="J391" s="4"/>
      <c r="K391" s="6"/>
    </row>
    <row r="392" ht="14.25" customHeight="1">
      <c r="B392" s="2"/>
      <c r="C392" s="3"/>
      <c r="I392" s="4"/>
      <c r="J392" s="4"/>
      <c r="K392" s="6"/>
    </row>
    <row r="393" ht="14.25" customHeight="1">
      <c r="B393" s="2"/>
      <c r="C393" s="3"/>
      <c r="I393" s="4"/>
      <c r="J393" s="4"/>
      <c r="K393" s="6"/>
    </row>
    <row r="394" ht="14.25" customHeight="1">
      <c r="B394" s="2"/>
      <c r="C394" s="3"/>
      <c r="I394" s="4"/>
      <c r="J394" s="4"/>
      <c r="K394" s="6"/>
    </row>
    <row r="395" ht="14.25" customHeight="1">
      <c r="B395" s="2"/>
      <c r="C395" s="3"/>
      <c r="I395" s="4"/>
      <c r="J395" s="4"/>
      <c r="K395" s="6"/>
    </row>
    <row r="396" ht="14.25" customHeight="1">
      <c r="B396" s="2"/>
      <c r="C396" s="3"/>
      <c r="I396" s="4"/>
      <c r="J396" s="4"/>
      <c r="K396" s="6"/>
    </row>
    <row r="397" ht="14.25" customHeight="1">
      <c r="B397" s="2"/>
      <c r="C397" s="3"/>
      <c r="I397" s="4"/>
      <c r="J397" s="4"/>
      <c r="K397" s="6"/>
    </row>
    <row r="398" ht="14.25" customHeight="1">
      <c r="B398" s="2"/>
      <c r="C398" s="3"/>
      <c r="I398" s="4"/>
      <c r="J398" s="4"/>
      <c r="K398" s="6"/>
    </row>
    <row r="399" ht="14.25" customHeight="1">
      <c r="B399" s="2"/>
      <c r="C399" s="3"/>
      <c r="I399" s="4"/>
      <c r="J399" s="4"/>
      <c r="K399" s="6"/>
    </row>
    <row r="400" ht="14.25" customHeight="1">
      <c r="B400" s="2"/>
      <c r="C400" s="3"/>
      <c r="I400" s="4"/>
      <c r="J400" s="4"/>
      <c r="K400" s="6"/>
    </row>
    <row r="401" ht="14.25" customHeight="1">
      <c r="B401" s="2"/>
      <c r="C401" s="3"/>
      <c r="I401" s="4"/>
      <c r="J401" s="4"/>
      <c r="K401" s="6"/>
    </row>
    <row r="402" ht="14.25" customHeight="1">
      <c r="B402" s="2"/>
      <c r="C402" s="3"/>
      <c r="I402" s="4"/>
      <c r="J402" s="4"/>
      <c r="K402" s="6"/>
    </row>
    <row r="403" ht="14.25" customHeight="1">
      <c r="B403" s="2"/>
      <c r="C403" s="3"/>
      <c r="I403" s="4"/>
      <c r="J403" s="4"/>
      <c r="K403" s="6"/>
    </row>
    <row r="404" ht="14.25" customHeight="1">
      <c r="B404" s="2"/>
      <c r="C404" s="3"/>
      <c r="I404" s="4"/>
      <c r="J404" s="4"/>
      <c r="K404" s="6"/>
    </row>
    <row r="405" ht="14.25" customHeight="1">
      <c r="B405" s="2"/>
      <c r="C405" s="3"/>
      <c r="I405" s="4"/>
      <c r="J405" s="4"/>
      <c r="K405" s="6"/>
    </row>
    <row r="406" ht="14.25" customHeight="1">
      <c r="B406" s="2"/>
      <c r="C406" s="3"/>
      <c r="I406" s="4"/>
      <c r="J406" s="4"/>
      <c r="K406" s="6"/>
    </row>
    <row r="407" ht="14.25" customHeight="1">
      <c r="B407" s="2"/>
      <c r="C407" s="3"/>
      <c r="I407" s="4"/>
      <c r="J407" s="4"/>
      <c r="K407" s="6"/>
    </row>
    <row r="408" ht="14.25" customHeight="1">
      <c r="B408" s="2"/>
      <c r="C408" s="3"/>
      <c r="I408" s="4"/>
      <c r="J408" s="4"/>
      <c r="K408" s="6"/>
    </row>
    <row r="409" ht="14.25" customHeight="1">
      <c r="B409" s="2"/>
      <c r="C409" s="3"/>
      <c r="I409" s="4"/>
      <c r="J409" s="4"/>
      <c r="K409" s="6"/>
    </row>
    <row r="410" ht="14.25" customHeight="1">
      <c r="B410" s="2"/>
      <c r="C410" s="3"/>
      <c r="I410" s="4"/>
      <c r="J410" s="4"/>
      <c r="K410" s="6"/>
    </row>
    <row r="411" ht="14.25" customHeight="1">
      <c r="B411" s="2"/>
      <c r="C411" s="3"/>
      <c r="I411" s="4"/>
      <c r="J411" s="4"/>
      <c r="K411" s="6"/>
    </row>
    <row r="412" ht="14.25" customHeight="1">
      <c r="B412" s="2"/>
      <c r="C412" s="3"/>
      <c r="I412" s="4"/>
      <c r="J412" s="4"/>
      <c r="K412" s="6"/>
    </row>
    <row r="413" ht="14.25" customHeight="1">
      <c r="B413" s="2"/>
      <c r="C413" s="3"/>
      <c r="I413" s="4"/>
      <c r="J413" s="4"/>
      <c r="K413" s="6"/>
    </row>
    <row r="414" ht="14.25" customHeight="1">
      <c r="B414" s="2"/>
      <c r="C414" s="3"/>
      <c r="I414" s="4"/>
      <c r="J414" s="4"/>
      <c r="K414" s="6"/>
    </row>
    <row r="415" ht="14.25" customHeight="1">
      <c r="B415" s="2"/>
      <c r="C415" s="3"/>
      <c r="I415" s="4"/>
      <c r="J415" s="4"/>
      <c r="K415" s="6"/>
    </row>
    <row r="416" ht="14.25" customHeight="1">
      <c r="B416" s="2"/>
      <c r="C416" s="3"/>
      <c r="I416" s="4"/>
      <c r="J416" s="4"/>
      <c r="K416" s="6"/>
    </row>
    <row r="417" ht="14.25" customHeight="1">
      <c r="B417" s="2"/>
      <c r="C417" s="3"/>
      <c r="I417" s="4"/>
      <c r="J417" s="4"/>
      <c r="K417" s="6"/>
    </row>
    <row r="418" ht="14.25" customHeight="1">
      <c r="B418" s="2"/>
      <c r="C418" s="3"/>
      <c r="I418" s="4"/>
      <c r="J418" s="4"/>
      <c r="K418" s="6"/>
    </row>
    <row r="419" ht="14.25" customHeight="1">
      <c r="B419" s="2"/>
      <c r="C419" s="3"/>
      <c r="I419" s="4"/>
      <c r="J419" s="4"/>
      <c r="K419" s="6"/>
    </row>
    <row r="420" ht="14.25" customHeight="1">
      <c r="B420" s="2"/>
      <c r="C420" s="3"/>
      <c r="I420" s="4"/>
      <c r="J420" s="4"/>
      <c r="K420" s="6"/>
    </row>
    <row r="421" ht="14.25" customHeight="1">
      <c r="B421" s="2"/>
      <c r="C421" s="3"/>
      <c r="I421" s="4"/>
      <c r="J421" s="4"/>
      <c r="K421" s="6"/>
    </row>
    <row r="422" ht="14.25" customHeight="1">
      <c r="B422" s="2"/>
      <c r="C422" s="3"/>
      <c r="I422" s="4"/>
      <c r="J422" s="4"/>
      <c r="K422" s="6"/>
    </row>
    <row r="423" ht="14.25" customHeight="1">
      <c r="B423" s="2"/>
      <c r="C423" s="3"/>
      <c r="I423" s="4"/>
      <c r="J423" s="4"/>
      <c r="K423" s="6"/>
    </row>
    <row r="424" ht="14.25" customHeight="1">
      <c r="B424" s="2"/>
      <c r="C424" s="3"/>
      <c r="I424" s="4"/>
      <c r="J424" s="4"/>
      <c r="K424" s="6"/>
    </row>
    <row r="425" ht="14.25" customHeight="1">
      <c r="B425" s="2"/>
      <c r="C425" s="3"/>
      <c r="I425" s="4"/>
      <c r="J425" s="4"/>
      <c r="K425" s="6"/>
    </row>
    <row r="426" ht="14.25" customHeight="1">
      <c r="B426" s="2"/>
      <c r="C426" s="3"/>
      <c r="I426" s="4"/>
      <c r="J426" s="4"/>
      <c r="K426" s="6"/>
    </row>
    <row r="427" ht="14.25" customHeight="1">
      <c r="B427" s="2"/>
      <c r="C427" s="3"/>
      <c r="I427" s="4"/>
      <c r="J427" s="4"/>
      <c r="K427" s="6"/>
    </row>
    <row r="428" ht="14.25" customHeight="1">
      <c r="B428" s="2"/>
      <c r="C428" s="3"/>
      <c r="I428" s="4"/>
      <c r="J428" s="4"/>
      <c r="K428" s="6"/>
    </row>
    <row r="429" ht="14.25" customHeight="1">
      <c r="B429" s="2"/>
      <c r="C429" s="3"/>
      <c r="I429" s="4"/>
      <c r="J429" s="4"/>
      <c r="K429" s="6"/>
    </row>
    <row r="430" ht="14.25" customHeight="1">
      <c r="B430" s="2"/>
      <c r="C430" s="3"/>
      <c r="I430" s="4"/>
      <c r="J430" s="4"/>
      <c r="K430" s="6"/>
    </row>
    <row r="431" ht="14.25" customHeight="1">
      <c r="B431" s="2"/>
      <c r="C431" s="3"/>
      <c r="I431" s="4"/>
      <c r="J431" s="4"/>
      <c r="K431" s="6"/>
    </row>
    <row r="432" ht="14.25" customHeight="1">
      <c r="B432" s="2"/>
      <c r="C432" s="3"/>
      <c r="I432" s="4"/>
      <c r="J432" s="4"/>
      <c r="K432" s="6"/>
    </row>
    <row r="433" ht="14.25" customHeight="1">
      <c r="B433" s="2"/>
      <c r="C433" s="3"/>
      <c r="I433" s="4"/>
      <c r="J433" s="4"/>
      <c r="K433" s="6"/>
    </row>
    <row r="434" ht="14.25" customHeight="1">
      <c r="B434" s="2"/>
      <c r="C434" s="3"/>
      <c r="I434" s="4"/>
      <c r="J434" s="4"/>
      <c r="K434" s="6"/>
    </row>
    <row r="435" ht="14.25" customHeight="1">
      <c r="B435" s="2"/>
      <c r="C435" s="3"/>
      <c r="I435" s="4"/>
      <c r="J435" s="4"/>
      <c r="K435" s="6"/>
    </row>
    <row r="436" ht="14.25" customHeight="1">
      <c r="B436" s="2"/>
      <c r="C436" s="3"/>
      <c r="I436" s="4"/>
      <c r="J436" s="4"/>
      <c r="K436" s="6"/>
    </row>
    <row r="437" ht="14.25" customHeight="1">
      <c r="B437" s="2"/>
      <c r="C437" s="3"/>
      <c r="I437" s="4"/>
      <c r="J437" s="4"/>
      <c r="K437" s="6"/>
    </row>
    <row r="438" ht="14.25" customHeight="1">
      <c r="B438" s="2"/>
      <c r="C438" s="3"/>
      <c r="I438" s="4"/>
      <c r="J438" s="4"/>
      <c r="K438" s="6"/>
    </row>
    <row r="439" ht="14.25" customHeight="1">
      <c r="B439" s="2"/>
      <c r="C439" s="3"/>
      <c r="I439" s="4"/>
      <c r="J439" s="4"/>
      <c r="K439" s="6"/>
    </row>
    <row r="440" ht="14.25" customHeight="1">
      <c r="B440" s="2"/>
      <c r="C440" s="3"/>
      <c r="I440" s="4"/>
      <c r="J440" s="4"/>
      <c r="K440" s="6"/>
    </row>
    <row r="441" ht="14.25" customHeight="1">
      <c r="B441" s="2"/>
      <c r="C441" s="3"/>
      <c r="I441" s="4"/>
      <c r="J441" s="4"/>
      <c r="K441" s="6"/>
    </row>
    <row r="442" ht="14.25" customHeight="1">
      <c r="B442" s="2"/>
      <c r="C442" s="3"/>
      <c r="I442" s="4"/>
      <c r="J442" s="4"/>
      <c r="K442" s="6"/>
    </row>
    <row r="443" ht="14.25" customHeight="1">
      <c r="B443" s="2"/>
      <c r="C443" s="3"/>
      <c r="I443" s="4"/>
      <c r="J443" s="4"/>
      <c r="K443" s="6"/>
    </row>
    <row r="444" ht="14.25" customHeight="1">
      <c r="B444" s="2"/>
      <c r="C444" s="3"/>
      <c r="I444" s="4"/>
      <c r="J444" s="4"/>
      <c r="K444" s="6"/>
    </row>
    <row r="445" ht="14.25" customHeight="1">
      <c r="B445" s="2"/>
      <c r="C445" s="3"/>
      <c r="I445" s="4"/>
      <c r="J445" s="4"/>
      <c r="K445" s="6"/>
    </row>
    <row r="446" ht="14.25" customHeight="1">
      <c r="B446" s="2"/>
      <c r="C446" s="3"/>
      <c r="I446" s="4"/>
      <c r="J446" s="4"/>
      <c r="K446" s="6"/>
    </row>
    <row r="447" ht="14.25" customHeight="1">
      <c r="B447" s="2"/>
      <c r="C447" s="3"/>
      <c r="I447" s="4"/>
      <c r="J447" s="4"/>
      <c r="K447" s="6"/>
    </row>
    <row r="448" ht="14.25" customHeight="1">
      <c r="B448" s="2"/>
      <c r="C448" s="3"/>
      <c r="I448" s="4"/>
      <c r="J448" s="4"/>
      <c r="K448" s="6"/>
    </row>
    <row r="449" ht="14.25" customHeight="1">
      <c r="B449" s="2"/>
      <c r="C449" s="3"/>
      <c r="I449" s="4"/>
      <c r="J449" s="4"/>
      <c r="K449" s="6"/>
    </row>
    <row r="450" ht="14.25" customHeight="1">
      <c r="B450" s="2"/>
      <c r="C450" s="3"/>
      <c r="I450" s="4"/>
      <c r="J450" s="4"/>
      <c r="K450" s="6"/>
    </row>
    <row r="451" ht="14.25" customHeight="1">
      <c r="B451" s="2"/>
      <c r="C451" s="3"/>
      <c r="I451" s="4"/>
      <c r="J451" s="4"/>
      <c r="K451" s="6"/>
    </row>
    <row r="452" ht="14.25" customHeight="1">
      <c r="B452" s="2"/>
      <c r="C452" s="3"/>
      <c r="I452" s="4"/>
      <c r="J452" s="4"/>
      <c r="K452" s="6"/>
    </row>
    <row r="453" ht="14.25" customHeight="1">
      <c r="B453" s="2"/>
      <c r="C453" s="3"/>
      <c r="I453" s="4"/>
      <c r="J453" s="4"/>
      <c r="K453" s="6"/>
    </row>
    <row r="454" ht="14.25" customHeight="1">
      <c r="B454" s="2"/>
      <c r="C454" s="3"/>
      <c r="I454" s="4"/>
      <c r="J454" s="4"/>
      <c r="K454" s="6"/>
    </row>
    <row r="455" ht="14.25" customHeight="1">
      <c r="B455" s="2"/>
      <c r="C455" s="3"/>
      <c r="I455" s="4"/>
      <c r="J455" s="4"/>
      <c r="K455" s="6"/>
    </row>
    <row r="456" ht="14.25" customHeight="1">
      <c r="B456" s="2"/>
      <c r="C456" s="3"/>
      <c r="I456" s="4"/>
      <c r="J456" s="4"/>
      <c r="K456" s="6"/>
    </row>
    <row r="457" ht="14.25" customHeight="1">
      <c r="B457" s="2"/>
      <c r="C457" s="3"/>
      <c r="I457" s="4"/>
      <c r="J457" s="4"/>
      <c r="K457" s="6"/>
    </row>
    <row r="458" ht="14.25" customHeight="1">
      <c r="B458" s="2"/>
      <c r="C458" s="3"/>
      <c r="I458" s="4"/>
      <c r="J458" s="4"/>
      <c r="K458" s="6"/>
    </row>
    <row r="459" ht="14.25" customHeight="1">
      <c r="B459" s="2"/>
      <c r="C459" s="3"/>
      <c r="I459" s="4"/>
      <c r="J459" s="4"/>
      <c r="K459" s="6"/>
    </row>
    <row r="460" ht="14.25" customHeight="1">
      <c r="B460" s="2"/>
      <c r="C460" s="3"/>
      <c r="I460" s="4"/>
      <c r="J460" s="4"/>
      <c r="K460" s="6"/>
    </row>
    <row r="461" ht="14.25" customHeight="1">
      <c r="B461" s="2"/>
      <c r="C461" s="3"/>
      <c r="I461" s="4"/>
      <c r="J461" s="4"/>
      <c r="K461" s="6"/>
    </row>
    <row r="462" ht="14.25" customHeight="1">
      <c r="B462" s="2"/>
      <c r="C462" s="3"/>
      <c r="I462" s="4"/>
      <c r="J462" s="4"/>
      <c r="K462" s="6"/>
    </row>
    <row r="463" ht="14.25" customHeight="1">
      <c r="B463" s="2"/>
      <c r="C463" s="3"/>
      <c r="I463" s="4"/>
      <c r="J463" s="4"/>
      <c r="K463" s="6"/>
    </row>
    <row r="464" ht="14.25" customHeight="1">
      <c r="B464" s="2"/>
      <c r="C464" s="3"/>
      <c r="I464" s="4"/>
      <c r="J464" s="4"/>
      <c r="K464" s="6"/>
    </row>
    <row r="465" ht="14.25" customHeight="1">
      <c r="B465" s="2"/>
      <c r="C465" s="3"/>
      <c r="I465" s="4"/>
      <c r="J465" s="4"/>
      <c r="K465" s="6"/>
    </row>
    <row r="466" ht="14.25" customHeight="1">
      <c r="B466" s="2"/>
      <c r="C466" s="3"/>
      <c r="I466" s="4"/>
      <c r="J466" s="4"/>
      <c r="K466" s="6"/>
    </row>
    <row r="467" ht="14.25" customHeight="1">
      <c r="B467" s="2"/>
      <c r="C467" s="3"/>
      <c r="I467" s="4"/>
      <c r="J467" s="4"/>
      <c r="K467" s="6"/>
    </row>
    <row r="468" ht="14.25" customHeight="1">
      <c r="B468" s="2"/>
      <c r="C468" s="3"/>
      <c r="I468" s="4"/>
      <c r="J468" s="4"/>
      <c r="K468" s="6"/>
    </row>
    <row r="469" ht="14.25" customHeight="1">
      <c r="B469" s="2"/>
      <c r="C469" s="3"/>
      <c r="I469" s="4"/>
      <c r="J469" s="4"/>
      <c r="K469" s="6"/>
    </row>
    <row r="470" ht="14.25" customHeight="1">
      <c r="B470" s="2"/>
      <c r="C470" s="3"/>
      <c r="I470" s="4"/>
      <c r="J470" s="4"/>
      <c r="K470" s="6"/>
    </row>
    <row r="471" ht="14.25" customHeight="1">
      <c r="B471" s="2"/>
      <c r="C471" s="3"/>
      <c r="I471" s="4"/>
      <c r="J471" s="4"/>
      <c r="K471" s="6"/>
    </row>
    <row r="472" ht="14.25" customHeight="1">
      <c r="B472" s="2"/>
      <c r="C472" s="3"/>
      <c r="I472" s="4"/>
      <c r="J472" s="4"/>
      <c r="K472" s="6"/>
    </row>
    <row r="473" ht="14.25" customHeight="1">
      <c r="B473" s="2"/>
      <c r="C473" s="3"/>
      <c r="I473" s="4"/>
      <c r="J473" s="4"/>
      <c r="K473" s="6"/>
    </row>
    <row r="474" ht="14.25" customHeight="1">
      <c r="B474" s="2"/>
      <c r="C474" s="3"/>
      <c r="I474" s="4"/>
      <c r="J474" s="4"/>
      <c r="K474" s="6"/>
    </row>
    <row r="475" ht="14.25" customHeight="1">
      <c r="B475" s="2"/>
      <c r="C475" s="3"/>
      <c r="I475" s="4"/>
      <c r="J475" s="4"/>
      <c r="K475" s="6"/>
    </row>
    <row r="476" ht="14.25" customHeight="1">
      <c r="B476" s="2"/>
      <c r="C476" s="3"/>
      <c r="I476" s="4"/>
      <c r="J476" s="4"/>
      <c r="K476" s="6"/>
    </row>
    <row r="477" ht="14.25" customHeight="1">
      <c r="B477" s="2"/>
      <c r="C477" s="3"/>
      <c r="I477" s="4"/>
      <c r="J477" s="4"/>
      <c r="K477" s="6"/>
    </row>
    <row r="478" ht="14.25" customHeight="1">
      <c r="B478" s="2"/>
      <c r="C478" s="3"/>
      <c r="I478" s="4"/>
      <c r="J478" s="4"/>
      <c r="K478" s="6"/>
    </row>
    <row r="479" ht="14.25" customHeight="1">
      <c r="B479" s="2"/>
      <c r="C479" s="3"/>
      <c r="I479" s="4"/>
      <c r="J479" s="4"/>
      <c r="K479" s="6"/>
    </row>
    <row r="480" ht="14.25" customHeight="1">
      <c r="B480" s="2"/>
      <c r="C480" s="3"/>
      <c r="I480" s="4"/>
      <c r="J480" s="4"/>
      <c r="K480" s="6"/>
    </row>
    <row r="481" ht="14.25" customHeight="1">
      <c r="B481" s="2"/>
      <c r="C481" s="3"/>
      <c r="I481" s="4"/>
      <c r="J481" s="4"/>
      <c r="K481" s="6"/>
    </row>
    <row r="482" ht="14.25" customHeight="1">
      <c r="B482" s="2"/>
      <c r="C482" s="3"/>
      <c r="I482" s="4"/>
      <c r="J482" s="4"/>
      <c r="K482" s="6"/>
    </row>
    <row r="483" ht="14.25" customHeight="1">
      <c r="B483" s="2"/>
      <c r="C483" s="3"/>
      <c r="I483" s="4"/>
      <c r="J483" s="4"/>
      <c r="K483" s="6"/>
    </row>
    <row r="484" ht="14.25" customHeight="1">
      <c r="B484" s="2"/>
      <c r="C484" s="3"/>
      <c r="I484" s="4"/>
      <c r="J484" s="4"/>
      <c r="K484" s="6"/>
    </row>
    <row r="485" ht="14.25" customHeight="1">
      <c r="B485" s="2"/>
      <c r="C485" s="3"/>
      <c r="I485" s="4"/>
      <c r="J485" s="4"/>
      <c r="K485" s="6"/>
    </row>
    <row r="486" ht="14.25" customHeight="1">
      <c r="B486" s="2"/>
      <c r="C486" s="3"/>
      <c r="I486" s="4"/>
      <c r="J486" s="4"/>
      <c r="K486" s="6"/>
    </row>
    <row r="487" ht="14.25" customHeight="1">
      <c r="B487" s="2"/>
      <c r="C487" s="3"/>
      <c r="I487" s="4"/>
      <c r="J487" s="4"/>
      <c r="K487" s="6"/>
    </row>
    <row r="488" ht="14.25" customHeight="1">
      <c r="B488" s="2"/>
      <c r="C488" s="3"/>
      <c r="I488" s="4"/>
      <c r="J488" s="4"/>
      <c r="K488" s="6"/>
    </row>
    <row r="489" ht="14.25" customHeight="1">
      <c r="B489" s="2"/>
      <c r="C489" s="3"/>
      <c r="I489" s="4"/>
      <c r="J489" s="4"/>
      <c r="K489" s="6"/>
    </row>
    <row r="490" ht="14.25" customHeight="1">
      <c r="B490" s="2"/>
      <c r="C490" s="3"/>
      <c r="I490" s="4"/>
      <c r="J490" s="4"/>
      <c r="K490" s="6"/>
    </row>
    <row r="491" ht="14.25" customHeight="1">
      <c r="B491" s="2"/>
      <c r="C491" s="3"/>
      <c r="I491" s="4"/>
      <c r="J491" s="4"/>
      <c r="K491" s="6"/>
    </row>
    <row r="492" ht="14.25" customHeight="1">
      <c r="B492" s="2"/>
      <c r="C492" s="3"/>
      <c r="I492" s="4"/>
      <c r="J492" s="4"/>
      <c r="K492" s="6"/>
    </row>
    <row r="493" ht="14.25" customHeight="1">
      <c r="B493" s="2"/>
      <c r="C493" s="3"/>
      <c r="I493" s="4"/>
      <c r="J493" s="4"/>
      <c r="K493" s="6"/>
    </row>
    <row r="494" ht="14.25" customHeight="1">
      <c r="B494" s="2"/>
      <c r="C494" s="3"/>
      <c r="I494" s="4"/>
      <c r="J494" s="4"/>
      <c r="K494" s="6"/>
    </row>
    <row r="495" ht="14.25" customHeight="1">
      <c r="B495" s="2"/>
      <c r="C495" s="3"/>
      <c r="I495" s="4"/>
      <c r="J495" s="4"/>
      <c r="K495" s="6"/>
    </row>
    <row r="496" ht="14.25" customHeight="1">
      <c r="B496" s="2"/>
      <c r="C496" s="3"/>
      <c r="I496" s="4"/>
      <c r="J496" s="4"/>
      <c r="K496" s="6"/>
    </row>
    <row r="497" ht="14.25" customHeight="1">
      <c r="B497" s="2"/>
      <c r="C497" s="3"/>
      <c r="I497" s="4"/>
      <c r="J497" s="4"/>
      <c r="K497" s="6"/>
    </row>
    <row r="498" ht="14.25" customHeight="1">
      <c r="B498" s="2"/>
      <c r="C498" s="3"/>
      <c r="I498" s="4"/>
      <c r="J498" s="4"/>
      <c r="K498" s="6"/>
    </row>
    <row r="499" ht="14.25" customHeight="1">
      <c r="B499" s="2"/>
      <c r="C499" s="3"/>
      <c r="I499" s="4"/>
      <c r="J499" s="4"/>
      <c r="K499" s="6"/>
    </row>
    <row r="500" ht="14.25" customHeight="1">
      <c r="B500" s="2"/>
      <c r="C500" s="3"/>
      <c r="I500" s="4"/>
      <c r="J500" s="4"/>
      <c r="K500" s="6"/>
    </row>
    <row r="501" ht="14.25" customHeight="1">
      <c r="B501" s="2"/>
      <c r="C501" s="3"/>
      <c r="I501" s="4"/>
      <c r="J501" s="4"/>
      <c r="K501" s="6"/>
    </row>
    <row r="502" ht="14.25" customHeight="1">
      <c r="B502" s="2"/>
      <c r="C502" s="3"/>
      <c r="I502" s="4"/>
      <c r="J502" s="4"/>
      <c r="K502" s="6"/>
    </row>
    <row r="503" ht="14.25" customHeight="1">
      <c r="B503" s="2"/>
      <c r="C503" s="3"/>
      <c r="I503" s="4"/>
      <c r="J503" s="4"/>
      <c r="K503" s="6"/>
    </row>
    <row r="504" ht="14.25" customHeight="1">
      <c r="B504" s="2"/>
      <c r="C504" s="3"/>
      <c r="I504" s="4"/>
      <c r="J504" s="4"/>
      <c r="K504" s="6"/>
    </row>
    <row r="505" ht="14.25" customHeight="1">
      <c r="B505" s="2"/>
      <c r="C505" s="3"/>
      <c r="I505" s="4"/>
      <c r="J505" s="4"/>
      <c r="K505" s="6"/>
    </row>
    <row r="506" ht="14.25" customHeight="1">
      <c r="B506" s="2"/>
      <c r="C506" s="3"/>
      <c r="I506" s="4"/>
      <c r="J506" s="4"/>
      <c r="K506" s="6"/>
    </row>
    <row r="507" ht="14.25" customHeight="1">
      <c r="B507" s="2"/>
      <c r="C507" s="3"/>
      <c r="I507" s="4"/>
      <c r="J507" s="4"/>
      <c r="K507" s="6"/>
    </row>
    <row r="508" ht="14.25" customHeight="1">
      <c r="B508" s="2"/>
      <c r="C508" s="3"/>
      <c r="I508" s="4"/>
      <c r="J508" s="4"/>
      <c r="K508" s="6"/>
    </row>
    <row r="509" ht="14.25" customHeight="1">
      <c r="B509" s="2"/>
      <c r="C509" s="3"/>
      <c r="I509" s="4"/>
      <c r="J509" s="4"/>
      <c r="K509" s="6"/>
    </row>
    <row r="510" ht="14.25" customHeight="1">
      <c r="B510" s="2"/>
      <c r="C510" s="3"/>
      <c r="I510" s="4"/>
      <c r="J510" s="4"/>
      <c r="K510" s="6"/>
    </row>
    <row r="511" ht="14.25" customHeight="1">
      <c r="B511" s="2"/>
      <c r="C511" s="3"/>
      <c r="I511" s="4"/>
      <c r="J511" s="4"/>
      <c r="K511" s="6"/>
    </row>
    <row r="512" ht="14.25" customHeight="1">
      <c r="B512" s="2"/>
      <c r="C512" s="3"/>
      <c r="I512" s="4"/>
      <c r="J512" s="4"/>
      <c r="K512" s="6"/>
    </row>
    <row r="513" ht="14.25" customHeight="1">
      <c r="B513" s="2"/>
      <c r="C513" s="3"/>
      <c r="I513" s="4"/>
      <c r="J513" s="4"/>
      <c r="K513" s="6"/>
    </row>
    <row r="514" ht="14.25" customHeight="1">
      <c r="B514" s="2"/>
      <c r="C514" s="3"/>
      <c r="I514" s="4"/>
      <c r="J514" s="4"/>
      <c r="K514" s="6"/>
    </row>
    <row r="515" ht="14.25" customHeight="1">
      <c r="B515" s="2"/>
      <c r="C515" s="3"/>
      <c r="I515" s="4"/>
      <c r="J515" s="4"/>
      <c r="K515" s="6"/>
    </row>
    <row r="516" ht="14.25" customHeight="1">
      <c r="B516" s="2"/>
      <c r="C516" s="3"/>
      <c r="I516" s="4"/>
      <c r="J516" s="4"/>
      <c r="K516" s="6"/>
    </row>
    <row r="517" ht="14.25" customHeight="1">
      <c r="B517" s="2"/>
      <c r="C517" s="3"/>
      <c r="I517" s="4"/>
      <c r="J517" s="4"/>
      <c r="K517" s="6"/>
    </row>
    <row r="518" ht="14.25" customHeight="1">
      <c r="B518" s="2"/>
      <c r="C518" s="3"/>
      <c r="I518" s="4"/>
      <c r="J518" s="4"/>
      <c r="K518" s="6"/>
    </row>
    <row r="519" ht="14.25" customHeight="1">
      <c r="B519" s="2"/>
      <c r="C519" s="3"/>
      <c r="I519" s="4"/>
      <c r="J519" s="4"/>
      <c r="K519" s="6"/>
    </row>
    <row r="520" ht="14.25" customHeight="1">
      <c r="B520" s="2"/>
      <c r="C520" s="3"/>
      <c r="I520" s="4"/>
      <c r="J520" s="4"/>
      <c r="K520" s="6"/>
    </row>
    <row r="521" ht="14.25" customHeight="1">
      <c r="B521" s="2"/>
      <c r="C521" s="3"/>
      <c r="I521" s="4"/>
      <c r="J521" s="4"/>
      <c r="K521" s="6"/>
    </row>
    <row r="522" ht="14.25" customHeight="1">
      <c r="B522" s="2"/>
      <c r="C522" s="3"/>
      <c r="I522" s="4"/>
      <c r="J522" s="4"/>
      <c r="K522" s="6"/>
    </row>
    <row r="523" ht="14.25" customHeight="1">
      <c r="B523" s="2"/>
      <c r="C523" s="3"/>
      <c r="I523" s="4"/>
      <c r="J523" s="4"/>
      <c r="K523" s="6"/>
    </row>
    <row r="524" ht="14.25" customHeight="1">
      <c r="B524" s="2"/>
      <c r="C524" s="3"/>
      <c r="I524" s="4"/>
      <c r="J524" s="4"/>
      <c r="K524" s="6"/>
    </row>
    <row r="525" ht="14.25" customHeight="1">
      <c r="B525" s="2"/>
      <c r="C525" s="3"/>
      <c r="I525" s="4"/>
      <c r="J525" s="4"/>
      <c r="K525" s="6"/>
    </row>
    <row r="526" ht="14.25" customHeight="1">
      <c r="B526" s="2"/>
      <c r="C526" s="3"/>
      <c r="I526" s="4"/>
      <c r="J526" s="4"/>
      <c r="K526" s="6"/>
    </row>
    <row r="527" ht="14.25" customHeight="1">
      <c r="B527" s="2"/>
      <c r="C527" s="3"/>
      <c r="I527" s="4"/>
      <c r="J527" s="4"/>
      <c r="K527" s="6"/>
    </row>
    <row r="528" ht="14.25" customHeight="1">
      <c r="B528" s="2"/>
      <c r="C528" s="3"/>
      <c r="I528" s="4"/>
      <c r="J528" s="4"/>
      <c r="K528" s="6"/>
    </row>
    <row r="529" ht="14.25" customHeight="1">
      <c r="B529" s="2"/>
      <c r="C529" s="3"/>
      <c r="I529" s="4"/>
      <c r="J529" s="4"/>
      <c r="K529" s="6"/>
    </row>
    <row r="530" ht="14.25" customHeight="1">
      <c r="B530" s="2"/>
      <c r="C530" s="3"/>
      <c r="I530" s="4"/>
      <c r="J530" s="4"/>
      <c r="K530" s="6"/>
    </row>
    <row r="531" ht="14.25" customHeight="1">
      <c r="B531" s="2"/>
      <c r="C531" s="3"/>
      <c r="I531" s="4"/>
      <c r="J531" s="4"/>
      <c r="K531" s="6"/>
    </row>
    <row r="532" ht="14.25" customHeight="1">
      <c r="B532" s="2"/>
      <c r="C532" s="3"/>
      <c r="I532" s="4"/>
      <c r="J532" s="4"/>
      <c r="K532" s="6"/>
    </row>
    <row r="533" ht="14.25" customHeight="1">
      <c r="B533" s="2"/>
      <c r="C533" s="3"/>
      <c r="I533" s="4"/>
      <c r="J533" s="4"/>
      <c r="K533" s="6"/>
    </row>
    <row r="534" ht="14.25" customHeight="1">
      <c r="B534" s="2"/>
      <c r="C534" s="3"/>
      <c r="I534" s="4"/>
      <c r="J534" s="4"/>
      <c r="K534" s="6"/>
    </row>
    <row r="535" ht="14.25" customHeight="1">
      <c r="B535" s="2"/>
      <c r="C535" s="3"/>
      <c r="I535" s="4"/>
      <c r="J535" s="4"/>
      <c r="K535" s="6"/>
    </row>
    <row r="536" ht="14.25" customHeight="1">
      <c r="B536" s="2"/>
      <c r="C536" s="3"/>
      <c r="I536" s="4"/>
      <c r="J536" s="4"/>
      <c r="K536" s="6"/>
    </row>
    <row r="537" ht="14.25" customHeight="1">
      <c r="B537" s="2"/>
      <c r="C537" s="3"/>
      <c r="I537" s="4"/>
      <c r="J537" s="4"/>
      <c r="K537" s="6"/>
    </row>
    <row r="538" ht="14.25" customHeight="1">
      <c r="B538" s="2"/>
      <c r="C538" s="3"/>
      <c r="I538" s="4"/>
      <c r="J538" s="4"/>
      <c r="K538" s="6"/>
    </row>
    <row r="539" ht="14.25" customHeight="1">
      <c r="B539" s="2"/>
      <c r="C539" s="3"/>
      <c r="I539" s="4"/>
      <c r="J539" s="4"/>
      <c r="K539" s="6"/>
    </row>
    <row r="540" ht="14.25" customHeight="1">
      <c r="B540" s="2"/>
      <c r="C540" s="3"/>
      <c r="I540" s="4"/>
      <c r="J540" s="4"/>
      <c r="K540" s="6"/>
    </row>
    <row r="541" ht="14.25" customHeight="1">
      <c r="B541" s="2"/>
      <c r="C541" s="3"/>
      <c r="I541" s="4"/>
      <c r="J541" s="4"/>
      <c r="K541" s="6"/>
    </row>
    <row r="542" ht="14.25" customHeight="1">
      <c r="B542" s="2"/>
      <c r="C542" s="3"/>
      <c r="I542" s="4"/>
      <c r="J542" s="4"/>
      <c r="K542" s="6"/>
    </row>
    <row r="543" ht="14.25" customHeight="1">
      <c r="B543" s="2"/>
      <c r="C543" s="3"/>
      <c r="I543" s="4"/>
      <c r="J543" s="4"/>
      <c r="K543" s="6"/>
    </row>
    <row r="544" ht="14.25" customHeight="1">
      <c r="B544" s="2"/>
      <c r="C544" s="3"/>
      <c r="I544" s="4"/>
      <c r="J544" s="4"/>
      <c r="K544" s="6"/>
    </row>
    <row r="545" ht="14.25" customHeight="1">
      <c r="B545" s="2"/>
      <c r="C545" s="3"/>
      <c r="I545" s="4"/>
      <c r="J545" s="4"/>
      <c r="K545" s="6"/>
    </row>
    <row r="546" ht="14.25" customHeight="1">
      <c r="B546" s="2"/>
      <c r="C546" s="3"/>
      <c r="I546" s="4"/>
      <c r="J546" s="4"/>
      <c r="K546" s="6"/>
    </row>
    <row r="547" ht="14.25" customHeight="1">
      <c r="B547" s="2"/>
      <c r="C547" s="3"/>
      <c r="I547" s="4"/>
      <c r="J547" s="4"/>
      <c r="K547" s="6"/>
    </row>
    <row r="548" ht="14.25" customHeight="1">
      <c r="B548" s="2"/>
      <c r="C548" s="3"/>
      <c r="I548" s="4"/>
      <c r="J548" s="4"/>
      <c r="K548" s="6"/>
    </row>
    <row r="549" ht="14.25" customHeight="1">
      <c r="B549" s="2"/>
      <c r="C549" s="3"/>
      <c r="I549" s="4"/>
      <c r="J549" s="4"/>
      <c r="K549" s="6"/>
    </row>
    <row r="550" ht="14.25" customHeight="1">
      <c r="B550" s="2"/>
      <c r="C550" s="3"/>
      <c r="I550" s="4"/>
      <c r="J550" s="4"/>
      <c r="K550" s="6"/>
    </row>
    <row r="551" ht="14.25" customHeight="1">
      <c r="B551" s="2"/>
      <c r="C551" s="3"/>
      <c r="I551" s="4"/>
      <c r="J551" s="4"/>
      <c r="K551" s="6"/>
    </row>
    <row r="552" ht="14.25" customHeight="1">
      <c r="B552" s="2"/>
      <c r="C552" s="3"/>
      <c r="I552" s="4"/>
      <c r="J552" s="4"/>
      <c r="K552" s="6"/>
    </row>
    <row r="553" ht="14.25" customHeight="1">
      <c r="B553" s="2"/>
      <c r="C553" s="3"/>
      <c r="I553" s="4"/>
      <c r="J553" s="4"/>
      <c r="K553" s="6"/>
    </row>
    <row r="554" ht="14.25" customHeight="1">
      <c r="B554" s="2"/>
      <c r="C554" s="3"/>
      <c r="I554" s="4"/>
      <c r="J554" s="4"/>
      <c r="K554" s="6"/>
    </row>
    <row r="555" ht="14.25" customHeight="1">
      <c r="B555" s="2"/>
      <c r="C555" s="3"/>
      <c r="I555" s="4"/>
      <c r="J555" s="4"/>
      <c r="K555" s="6"/>
    </row>
    <row r="556" ht="14.25" customHeight="1">
      <c r="B556" s="2"/>
      <c r="C556" s="3"/>
      <c r="I556" s="4"/>
      <c r="J556" s="4"/>
      <c r="K556" s="6"/>
    </row>
    <row r="557" ht="14.25" customHeight="1">
      <c r="B557" s="2"/>
      <c r="C557" s="3"/>
      <c r="I557" s="4"/>
      <c r="J557" s="4"/>
      <c r="K557" s="6"/>
    </row>
    <row r="558" ht="14.25" customHeight="1">
      <c r="B558" s="2"/>
      <c r="C558" s="3"/>
      <c r="I558" s="4"/>
      <c r="J558" s="4"/>
      <c r="K558" s="6"/>
    </row>
    <row r="559" ht="14.25" customHeight="1">
      <c r="B559" s="2"/>
      <c r="C559" s="3"/>
      <c r="I559" s="4"/>
      <c r="J559" s="4"/>
      <c r="K559" s="6"/>
    </row>
    <row r="560" ht="14.25" customHeight="1">
      <c r="B560" s="2"/>
      <c r="C560" s="3"/>
      <c r="I560" s="4"/>
      <c r="J560" s="4"/>
      <c r="K560" s="6"/>
    </row>
    <row r="561" ht="14.25" customHeight="1">
      <c r="B561" s="2"/>
      <c r="C561" s="3"/>
      <c r="I561" s="4"/>
      <c r="J561" s="4"/>
      <c r="K561" s="6"/>
    </row>
    <row r="562" ht="14.25" customHeight="1">
      <c r="B562" s="2"/>
      <c r="C562" s="3"/>
      <c r="I562" s="4"/>
      <c r="J562" s="4"/>
      <c r="K562" s="6"/>
    </row>
    <row r="563" ht="14.25" customHeight="1">
      <c r="B563" s="2"/>
      <c r="C563" s="3"/>
      <c r="I563" s="4"/>
      <c r="J563" s="4"/>
      <c r="K563" s="6"/>
    </row>
    <row r="564" ht="14.25" customHeight="1">
      <c r="B564" s="2"/>
      <c r="C564" s="3"/>
      <c r="I564" s="4"/>
      <c r="J564" s="4"/>
      <c r="K564" s="6"/>
    </row>
    <row r="565" ht="14.25" customHeight="1">
      <c r="B565" s="2"/>
      <c r="C565" s="3"/>
      <c r="I565" s="4"/>
      <c r="J565" s="4"/>
      <c r="K565" s="6"/>
    </row>
    <row r="566" ht="14.25" customHeight="1">
      <c r="B566" s="2"/>
      <c r="C566" s="3"/>
      <c r="I566" s="4"/>
      <c r="J566" s="4"/>
      <c r="K566" s="6"/>
    </row>
    <row r="567" ht="14.25" customHeight="1">
      <c r="B567" s="2"/>
      <c r="C567" s="3"/>
      <c r="I567" s="4"/>
      <c r="J567" s="4"/>
      <c r="K567" s="6"/>
    </row>
    <row r="568" ht="14.25" customHeight="1">
      <c r="B568" s="2"/>
      <c r="C568" s="3"/>
      <c r="I568" s="4"/>
      <c r="J568" s="4"/>
      <c r="K568" s="6"/>
    </row>
    <row r="569" ht="14.25" customHeight="1">
      <c r="B569" s="2"/>
      <c r="C569" s="3"/>
      <c r="I569" s="4"/>
      <c r="J569" s="4"/>
      <c r="K569" s="6"/>
    </row>
    <row r="570" ht="14.25" customHeight="1">
      <c r="B570" s="2"/>
      <c r="C570" s="3"/>
      <c r="I570" s="4"/>
      <c r="J570" s="4"/>
      <c r="K570" s="6"/>
    </row>
    <row r="571" ht="14.25" customHeight="1">
      <c r="B571" s="2"/>
      <c r="C571" s="3"/>
      <c r="I571" s="4"/>
      <c r="J571" s="4"/>
      <c r="K571" s="6"/>
    </row>
    <row r="572" ht="14.25" customHeight="1">
      <c r="B572" s="2"/>
      <c r="C572" s="3"/>
      <c r="I572" s="4"/>
      <c r="J572" s="4"/>
      <c r="K572" s="6"/>
    </row>
    <row r="573" ht="14.25" customHeight="1">
      <c r="B573" s="2"/>
      <c r="C573" s="3"/>
      <c r="I573" s="4"/>
      <c r="J573" s="4"/>
      <c r="K573" s="6"/>
    </row>
    <row r="574" ht="14.25" customHeight="1">
      <c r="B574" s="2"/>
      <c r="C574" s="3"/>
      <c r="I574" s="4"/>
      <c r="J574" s="4"/>
      <c r="K574" s="6"/>
    </row>
    <row r="575" ht="14.25" customHeight="1">
      <c r="B575" s="2"/>
      <c r="C575" s="3"/>
      <c r="I575" s="4"/>
      <c r="J575" s="4"/>
      <c r="K575" s="6"/>
    </row>
    <row r="576" ht="14.25" customHeight="1">
      <c r="B576" s="2"/>
      <c r="C576" s="3"/>
      <c r="I576" s="4"/>
      <c r="J576" s="4"/>
      <c r="K576" s="6"/>
    </row>
    <row r="577" ht="14.25" customHeight="1">
      <c r="B577" s="2"/>
      <c r="C577" s="3"/>
      <c r="I577" s="4"/>
      <c r="J577" s="4"/>
      <c r="K577" s="6"/>
    </row>
    <row r="578" ht="14.25" customHeight="1">
      <c r="B578" s="2"/>
      <c r="C578" s="3"/>
      <c r="I578" s="4"/>
      <c r="J578" s="4"/>
      <c r="K578" s="6"/>
    </row>
    <row r="579" ht="14.25" customHeight="1">
      <c r="B579" s="2"/>
      <c r="C579" s="3"/>
      <c r="I579" s="4"/>
      <c r="J579" s="4"/>
      <c r="K579" s="6"/>
    </row>
    <row r="580" ht="14.25" customHeight="1">
      <c r="B580" s="2"/>
      <c r="C580" s="3"/>
      <c r="I580" s="4"/>
      <c r="J580" s="4"/>
      <c r="K580" s="6"/>
    </row>
    <row r="581" ht="14.25" customHeight="1">
      <c r="B581" s="2"/>
      <c r="C581" s="3"/>
      <c r="I581" s="4"/>
      <c r="J581" s="4"/>
      <c r="K581" s="6"/>
    </row>
    <row r="582" ht="14.25" customHeight="1">
      <c r="B582" s="2"/>
      <c r="C582" s="3"/>
      <c r="I582" s="4"/>
      <c r="J582" s="4"/>
      <c r="K582" s="6"/>
    </row>
    <row r="583" ht="14.25" customHeight="1">
      <c r="B583" s="2"/>
      <c r="C583" s="3"/>
      <c r="I583" s="4"/>
      <c r="J583" s="4"/>
      <c r="K583" s="6"/>
    </row>
    <row r="584" ht="14.25" customHeight="1">
      <c r="B584" s="2"/>
      <c r="C584" s="3"/>
      <c r="I584" s="4"/>
      <c r="J584" s="4"/>
      <c r="K584" s="6"/>
    </row>
    <row r="585" ht="14.25" customHeight="1">
      <c r="B585" s="2"/>
      <c r="C585" s="3"/>
      <c r="I585" s="4"/>
      <c r="J585" s="4"/>
      <c r="K585" s="6"/>
    </row>
    <row r="586" ht="14.25" customHeight="1">
      <c r="B586" s="2"/>
      <c r="C586" s="3"/>
      <c r="I586" s="4"/>
      <c r="J586" s="4"/>
      <c r="K586" s="6"/>
    </row>
    <row r="587" ht="14.25" customHeight="1">
      <c r="B587" s="2"/>
      <c r="C587" s="3"/>
      <c r="I587" s="4"/>
      <c r="J587" s="4"/>
      <c r="K587" s="6"/>
    </row>
    <row r="588" ht="14.25" customHeight="1">
      <c r="B588" s="2"/>
      <c r="C588" s="3"/>
      <c r="I588" s="4"/>
      <c r="J588" s="4"/>
      <c r="K588" s="6"/>
    </row>
    <row r="589" ht="14.25" customHeight="1">
      <c r="B589" s="2"/>
      <c r="C589" s="3"/>
      <c r="I589" s="4"/>
      <c r="J589" s="4"/>
      <c r="K589" s="6"/>
    </row>
    <row r="590" ht="14.25" customHeight="1">
      <c r="B590" s="2"/>
      <c r="C590" s="3"/>
      <c r="I590" s="4"/>
      <c r="J590" s="4"/>
      <c r="K590" s="6"/>
    </row>
    <row r="591" ht="14.25" customHeight="1">
      <c r="B591" s="2"/>
      <c r="C591" s="3"/>
      <c r="I591" s="4"/>
      <c r="J591" s="4"/>
      <c r="K591" s="6"/>
    </row>
    <row r="592" ht="14.25" customHeight="1">
      <c r="B592" s="2"/>
      <c r="C592" s="3"/>
      <c r="I592" s="4"/>
      <c r="J592" s="4"/>
      <c r="K592" s="6"/>
    </row>
    <row r="593" ht="14.25" customHeight="1">
      <c r="B593" s="2"/>
      <c r="C593" s="3"/>
      <c r="I593" s="4"/>
      <c r="J593" s="4"/>
      <c r="K593" s="6"/>
    </row>
    <row r="594" ht="14.25" customHeight="1">
      <c r="B594" s="2"/>
      <c r="C594" s="3"/>
      <c r="I594" s="4"/>
      <c r="J594" s="4"/>
      <c r="K594" s="6"/>
    </row>
    <row r="595" ht="14.25" customHeight="1">
      <c r="B595" s="2"/>
      <c r="C595" s="3"/>
      <c r="I595" s="4"/>
      <c r="J595" s="4"/>
      <c r="K595" s="6"/>
    </row>
    <row r="596" ht="14.25" customHeight="1">
      <c r="B596" s="2"/>
      <c r="C596" s="3"/>
      <c r="I596" s="4"/>
      <c r="J596" s="4"/>
      <c r="K596" s="6"/>
    </row>
    <row r="597" ht="14.25" customHeight="1">
      <c r="B597" s="2"/>
      <c r="C597" s="3"/>
      <c r="I597" s="4"/>
      <c r="J597" s="4"/>
      <c r="K597" s="6"/>
    </row>
    <row r="598" ht="14.25" customHeight="1">
      <c r="B598" s="2"/>
      <c r="C598" s="3"/>
      <c r="I598" s="4"/>
      <c r="J598" s="4"/>
      <c r="K598" s="6"/>
    </row>
    <row r="599" ht="14.25" customHeight="1">
      <c r="B599" s="2"/>
      <c r="C599" s="3"/>
      <c r="I599" s="4"/>
      <c r="J599" s="4"/>
      <c r="K599" s="6"/>
    </row>
    <row r="600" ht="14.25" customHeight="1">
      <c r="B600" s="2"/>
      <c r="C600" s="3"/>
      <c r="I600" s="4"/>
      <c r="J600" s="4"/>
      <c r="K600" s="6"/>
    </row>
    <row r="601" ht="14.25" customHeight="1">
      <c r="B601" s="2"/>
      <c r="C601" s="3"/>
      <c r="I601" s="4"/>
      <c r="J601" s="4"/>
      <c r="K601" s="6"/>
    </row>
    <row r="602" ht="14.25" customHeight="1">
      <c r="B602" s="2"/>
      <c r="C602" s="3"/>
      <c r="I602" s="4"/>
      <c r="J602" s="4"/>
      <c r="K602" s="6"/>
    </row>
    <row r="603" ht="14.25" customHeight="1">
      <c r="B603" s="2"/>
      <c r="C603" s="3"/>
      <c r="I603" s="4"/>
      <c r="J603" s="4"/>
      <c r="K603" s="6"/>
    </row>
    <row r="604" ht="14.25" customHeight="1">
      <c r="B604" s="2"/>
      <c r="C604" s="3"/>
      <c r="I604" s="4"/>
      <c r="J604" s="4"/>
      <c r="K604" s="6"/>
    </row>
    <row r="605" ht="14.25" customHeight="1">
      <c r="B605" s="2"/>
      <c r="C605" s="3"/>
      <c r="I605" s="4"/>
      <c r="J605" s="4"/>
      <c r="K605" s="6"/>
    </row>
    <row r="606" ht="14.25" customHeight="1">
      <c r="B606" s="2"/>
      <c r="C606" s="3"/>
      <c r="I606" s="4"/>
      <c r="J606" s="4"/>
      <c r="K606" s="6"/>
    </row>
    <row r="607" ht="14.25" customHeight="1">
      <c r="B607" s="2"/>
      <c r="C607" s="3"/>
      <c r="I607" s="4"/>
      <c r="J607" s="4"/>
      <c r="K607" s="6"/>
    </row>
    <row r="608" ht="14.25" customHeight="1">
      <c r="B608" s="2"/>
      <c r="C608" s="3"/>
      <c r="I608" s="4"/>
      <c r="J608" s="4"/>
      <c r="K608" s="6"/>
    </row>
    <row r="609" ht="14.25" customHeight="1">
      <c r="B609" s="2"/>
      <c r="C609" s="3"/>
      <c r="I609" s="4"/>
      <c r="J609" s="4"/>
      <c r="K609" s="6"/>
    </row>
    <row r="610" ht="14.25" customHeight="1">
      <c r="B610" s="2"/>
      <c r="C610" s="3"/>
      <c r="I610" s="4"/>
      <c r="J610" s="4"/>
      <c r="K610" s="6"/>
    </row>
    <row r="611" ht="14.25" customHeight="1">
      <c r="B611" s="2"/>
      <c r="C611" s="3"/>
      <c r="I611" s="4"/>
      <c r="J611" s="4"/>
      <c r="K611" s="6"/>
    </row>
    <row r="612" ht="14.25" customHeight="1">
      <c r="B612" s="2"/>
      <c r="C612" s="3"/>
      <c r="I612" s="4"/>
      <c r="J612" s="4"/>
      <c r="K612" s="6"/>
    </row>
    <row r="613" ht="14.25" customHeight="1">
      <c r="B613" s="2"/>
      <c r="C613" s="3"/>
      <c r="I613" s="4"/>
      <c r="J613" s="4"/>
      <c r="K613" s="6"/>
    </row>
    <row r="614" ht="14.25" customHeight="1">
      <c r="B614" s="2"/>
      <c r="C614" s="3"/>
      <c r="I614" s="4"/>
      <c r="J614" s="4"/>
      <c r="K614" s="6"/>
    </row>
    <row r="615" ht="14.25" customHeight="1">
      <c r="B615" s="2"/>
      <c r="C615" s="3"/>
      <c r="I615" s="4"/>
      <c r="J615" s="4"/>
      <c r="K615" s="6"/>
    </row>
    <row r="616" ht="14.25" customHeight="1">
      <c r="B616" s="2"/>
      <c r="C616" s="3"/>
      <c r="I616" s="4"/>
      <c r="J616" s="4"/>
      <c r="K616" s="6"/>
    </row>
    <row r="617" ht="14.25" customHeight="1">
      <c r="B617" s="2"/>
      <c r="C617" s="3"/>
      <c r="I617" s="4"/>
      <c r="J617" s="4"/>
      <c r="K617" s="6"/>
    </row>
    <row r="618" ht="14.25" customHeight="1">
      <c r="B618" s="2"/>
      <c r="C618" s="3"/>
      <c r="I618" s="4"/>
      <c r="J618" s="4"/>
      <c r="K618" s="6"/>
    </row>
    <row r="619" ht="14.25" customHeight="1">
      <c r="B619" s="2"/>
      <c r="C619" s="3"/>
      <c r="I619" s="4"/>
      <c r="J619" s="4"/>
      <c r="K619" s="6"/>
    </row>
    <row r="620" ht="14.25" customHeight="1">
      <c r="B620" s="2"/>
      <c r="C620" s="3"/>
      <c r="I620" s="4"/>
      <c r="J620" s="4"/>
      <c r="K620" s="6"/>
    </row>
    <row r="621" ht="14.25" customHeight="1">
      <c r="B621" s="2"/>
      <c r="C621" s="3"/>
      <c r="I621" s="4"/>
      <c r="J621" s="4"/>
      <c r="K621" s="6"/>
    </row>
    <row r="622" ht="14.25" customHeight="1">
      <c r="B622" s="2"/>
      <c r="C622" s="3"/>
      <c r="I622" s="4"/>
      <c r="J622" s="4"/>
      <c r="K622" s="6"/>
    </row>
    <row r="623" ht="14.25" customHeight="1">
      <c r="B623" s="2"/>
      <c r="C623" s="3"/>
      <c r="I623" s="4"/>
      <c r="J623" s="4"/>
      <c r="K623" s="6"/>
    </row>
    <row r="624" ht="14.25" customHeight="1">
      <c r="B624" s="2"/>
      <c r="C624" s="3"/>
      <c r="I624" s="4"/>
      <c r="J624" s="4"/>
      <c r="K624" s="6"/>
    </row>
    <row r="625" ht="14.25" customHeight="1">
      <c r="B625" s="2"/>
      <c r="C625" s="3"/>
      <c r="I625" s="4"/>
      <c r="J625" s="4"/>
      <c r="K625" s="6"/>
    </row>
    <row r="626" ht="14.25" customHeight="1">
      <c r="B626" s="2"/>
      <c r="C626" s="3"/>
      <c r="I626" s="4"/>
      <c r="J626" s="4"/>
      <c r="K626" s="6"/>
    </row>
    <row r="627" ht="14.25" customHeight="1">
      <c r="B627" s="2"/>
      <c r="C627" s="3"/>
      <c r="I627" s="4"/>
      <c r="J627" s="4"/>
      <c r="K627" s="6"/>
    </row>
    <row r="628" ht="14.25" customHeight="1">
      <c r="B628" s="2"/>
      <c r="C628" s="3"/>
      <c r="I628" s="4"/>
      <c r="J628" s="4"/>
      <c r="K628" s="6"/>
    </row>
    <row r="629" ht="14.25" customHeight="1">
      <c r="B629" s="2"/>
      <c r="C629" s="3"/>
      <c r="I629" s="4"/>
      <c r="J629" s="4"/>
      <c r="K629" s="6"/>
    </row>
    <row r="630" ht="14.25" customHeight="1">
      <c r="B630" s="2"/>
      <c r="C630" s="3"/>
      <c r="I630" s="4"/>
      <c r="J630" s="4"/>
      <c r="K630" s="6"/>
    </row>
    <row r="631" ht="14.25" customHeight="1">
      <c r="B631" s="2"/>
      <c r="C631" s="3"/>
      <c r="I631" s="4"/>
      <c r="J631" s="4"/>
      <c r="K631" s="6"/>
    </row>
    <row r="632" ht="14.25" customHeight="1">
      <c r="B632" s="2"/>
      <c r="C632" s="3"/>
      <c r="I632" s="4"/>
      <c r="J632" s="4"/>
      <c r="K632" s="6"/>
    </row>
    <row r="633" ht="14.25" customHeight="1">
      <c r="B633" s="2"/>
      <c r="C633" s="3"/>
      <c r="I633" s="4"/>
      <c r="J633" s="4"/>
      <c r="K633" s="6"/>
    </row>
    <row r="634" ht="14.25" customHeight="1">
      <c r="B634" s="2"/>
      <c r="C634" s="3"/>
      <c r="I634" s="4"/>
      <c r="J634" s="4"/>
      <c r="K634" s="6"/>
    </row>
    <row r="635" ht="14.25" customHeight="1">
      <c r="B635" s="2"/>
      <c r="C635" s="3"/>
      <c r="I635" s="4"/>
      <c r="J635" s="4"/>
      <c r="K635" s="6"/>
    </row>
    <row r="636" ht="14.25" customHeight="1">
      <c r="B636" s="2"/>
      <c r="C636" s="3"/>
      <c r="I636" s="4"/>
      <c r="J636" s="4"/>
      <c r="K636" s="6"/>
    </row>
    <row r="637" ht="14.25" customHeight="1">
      <c r="B637" s="2"/>
      <c r="C637" s="3"/>
      <c r="I637" s="4"/>
      <c r="J637" s="4"/>
      <c r="K637" s="6"/>
    </row>
    <row r="638" ht="14.25" customHeight="1">
      <c r="B638" s="2"/>
      <c r="C638" s="3"/>
      <c r="I638" s="4"/>
      <c r="J638" s="4"/>
      <c r="K638" s="6"/>
    </row>
    <row r="639" ht="14.25" customHeight="1">
      <c r="B639" s="2"/>
      <c r="C639" s="3"/>
      <c r="I639" s="4"/>
      <c r="J639" s="4"/>
      <c r="K639" s="6"/>
    </row>
    <row r="640" ht="14.25" customHeight="1">
      <c r="B640" s="2"/>
      <c r="C640" s="3"/>
      <c r="I640" s="4"/>
      <c r="J640" s="4"/>
      <c r="K640" s="6"/>
    </row>
    <row r="641" ht="14.25" customHeight="1">
      <c r="B641" s="2"/>
      <c r="C641" s="3"/>
      <c r="I641" s="4"/>
      <c r="J641" s="4"/>
      <c r="K641" s="6"/>
    </row>
    <row r="642" ht="14.25" customHeight="1">
      <c r="B642" s="2"/>
      <c r="C642" s="3"/>
      <c r="I642" s="4"/>
      <c r="J642" s="4"/>
      <c r="K642" s="6"/>
    </row>
    <row r="643" ht="14.25" customHeight="1">
      <c r="B643" s="2"/>
      <c r="C643" s="3"/>
      <c r="I643" s="4"/>
      <c r="J643" s="4"/>
      <c r="K643" s="6"/>
    </row>
    <row r="644" ht="14.25" customHeight="1">
      <c r="B644" s="2"/>
      <c r="C644" s="3"/>
      <c r="I644" s="4"/>
      <c r="J644" s="4"/>
      <c r="K644" s="6"/>
    </row>
    <row r="645" ht="14.25" customHeight="1">
      <c r="B645" s="2"/>
      <c r="C645" s="3"/>
      <c r="I645" s="4"/>
      <c r="J645" s="4"/>
      <c r="K645" s="6"/>
    </row>
    <row r="646" ht="14.25" customHeight="1">
      <c r="B646" s="2"/>
      <c r="C646" s="3"/>
      <c r="I646" s="4"/>
      <c r="J646" s="4"/>
      <c r="K646" s="6"/>
    </row>
    <row r="647" ht="14.25" customHeight="1">
      <c r="B647" s="2"/>
      <c r="C647" s="3"/>
      <c r="I647" s="4"/>
      <c r="J647" s="4"/>
      <c r="K647" s="6"/>
    </row>
    <row r="648" ht="14.25" customHeight="1">
      <c r="B648" s="2"/>
      <c r="C648" s="3"/>
      <c r="I648" s="4"/>
      <c r="J648" s="4"/>
      <c r="K648" s="6"/>
    </row>
    <row r="649" ht="14.25" customHeight="1">
      <c r="B649" s="2"/>
      <c r="C649" s="3"/>
      <c r="I649" s="4"/>
      <c r="J649" s="4"/>
      <c r="K649" s="6"/>
    </row>
    <row r="650" ht="14.25" customHeight="1">
      <c r="B650" s="2"/>
      <c r="C650" s="3"/>
      <c r="I650" s="4"/>
      <c r="J650" s="4"/>
      <c r="K650" s="6"/>
    </row>
    <row r="651" ht="14.25" customHeight="1">
      <c r="B651" s="2"/>
      <c r="C651" s="3"/>
      <c r="I651" s="4"/>
      <c r="J651" s="4"/>
      <c r="K651" s="6"/>
    </row>
    <row r="652" ht="14.25" customHeight="1">
      <c r="B652" s="2"/>
      <c r="C652" s="3"/>
      <c r="I652" s="4"/>
      <c r="J652" s="4"/>
      <c r="K652" s="6"/>
    </row>
    <row r="653" ht="14.25" customHeight="1">
      <c r="B653" s="2"/>
      <c r="C653" s="3"/>
      <c r="I653" s="4"/>
      <c r="J653" s="4"/>
      <c r="K653" s="6"/>
    </row>
    <row r="654" ht="14.25" customHeight="1">
      <c r="B654" s="2"/>
      <c r="C654" s="3"/>
      <c r="I654" s="4"/>
      <c r="J654" s="4"/>
      <c r="K654" s="6"/>
    </row>
    <row r="655" ht="14.25" customHeight="1">
      <c r="B655" s="2"/>
      <c r="C655" s="3"/>
      <c r="I655" s="4"/>
      <c r="J655" s="4"/>
      <c r="K655" s="6"/>
    </row>
    <row r="656" ht="14.25" customHeight="1">
      <c r="B656" s="2"/>
      <c r="C656" s="3"/>
      <c r="I656" s="4"/>
      <c r="J656" s="4"/>
      <c r="K656" s="6"/>
    </row>
    <row r="657" ht="14.25" customHeight="1">
      <c r="B657" s="2"/>
      <c r="C657" s="3"/>
      <c r="I657" s="4"/>
      <c r="J657" s="4"/>
      <c r="K657" s="6"/>
    </row>
    <row r="658" ht="14.25" customHeight="1">
      <c r="B658" s="2"/>
      <c r="C658" s="3"/>
      <c r="I658" s="4"/>
      <c r="J658" s="4"/>
      <c r="K658" s="6"/>
    </row>
    <row r="659" ht="14.25" customHeight="1">
      <c r="B659" s="2"/>
      <c r="C659" s="3"/>
      <c r="I659" s="4"/>
      <c r="J659" s="4"/>
      <c r="K659" s="6"/>
    </row>
    <row r="660" ht="14.25" customHeight="1">
      <c r="B660" s="2"/>
      <c r="C660" s="3"/>
      <c r="I660" s="4"/>
      <c r="J660" s="4"/>
      <c r="K660" s="6"/>
    </row>
    <row r="661" ht="14.25" customHeight="1">
      <c r="B661" s="2"/>
      <c r="C661" s="3"/>
      <c r="I661" s="4"/>
      <c r="J661" s="4"/>
      <c r="K661" s="6"/>
    </row>
    <row r="662" ht="14.25" customHeight="1">
      <c r="B662" s="2"/>
      <c r="C662" s="3"/>
      <c r="I662" s="4"/>
      <c r="J662" s="4"/>
      <c r="K662" s="6"/>
    </row>
    <row r="663" ht="14.25" customHeight="1">
      <c r="B663" s="2"/>
      <c r="C663" s="3"/>
      <c r="I663" s="4"/>
      <c r="J663" s="4"/>
      <c r="K663" s="6"/>
    </row>
    <row r="664" ht="14.25" customHeight="1">
      <c r="B664" s="2"/>
      <c r="C664" s="3"/>
      <c r="I664" s="4"/>
      <c r="J664" s="4"/>
      <c r="K664" s="6"/>
    </row>
    <row r="665" ht="14.25" customHeight="1">
      <c r="B665" s="2"/>
      <c r="C665" s="3"/>
      <c r="I665" s="4"/>
      <c r="J665" s="4"/>
      <c r="K665" s="6"/>
    </row>
    <row r="666" ht="14.25" customHeight="1">
      <c r="B666" s="2"/>
      <c r="C666" s="3"/>
      <c r="I666" s="4"/>
      <c r="J666" s="4"/>
      <c r="K666" s="6"/>
    </row>
    <row r="667" ht="14.25" customHeight="1">
      <c r="B667" s="2"/>
      <c r="C667" s="3"/>
      <c r="I667" s="4"/>
      <c r="J667" s="4"/>
      <c r="K667" s="6"/>
    </row>
    <row r="668" ht="14.25" customHeight="1">
      <c r="B668" s="2"/>
      <c r="C668" s="3"/>
      <c r="I668" s="4"/>
      <c r="J668" s="4"/>
      <c r="K668" s="6"/>
    </row>
    <row r="669" ht="14.25" customHeight="1">
      <c r="B669" s="2"/>
      <c r="C669" s="3"/>
      <c r="I669" s="4"/>
      <c r="J669" s="4"/>
      <c r="K669" s="6"/>
    </row>
    <row r="670" ht="14.25" customHeight="1">
      <c r="B670" s="2"/>
      <c r="C670" s="3"/>
      <c r="I670" s="4"/>
      <c r="J670" s="4"/>
      <c r="K670" s="6"/>
    </row>
    <row r="671" ht="14.25" customHeight="1">
      <c r="B671" s="2"/>
      <c r="C671" s="3"/>
      <c r="I671" s="4"/>
      <c r="J671" s="4"/>
      <c r="K671" s="6"/>
    </row>
    <row r="672" ht="14.25" customHeight="1">
      <c r="B672" s="2"/>
      <c r="C672" s="3"/>
      <c r="I672" s="4"/>
      <c r="J672" s="4"/>
      <c r="K672" s="6"/>
    </row>
    <row r="673" ht="14.25" customHeight="1">
      <c r="B673" s="2"/>
      <c r="C673" s="3"/>
      <c r="I673" s="4"/>
      <c r="J673" s="4"/>
      <c r="K673" s="6"/>
    </row>
    <row r="674" ht="14.25" customHeight="1">
      <c r="B674" s="2"/>
      <c r="C674" s="3"/>
      <c r="I674" s="4"/>
      <c r="J674" s="4"/>
      <c r="K674" s="6"/>
    </row>
    <row r="675" ht="14.25" customHeight="1">
      <c r="B675" s="2"/>
      <c r="C675" s="3"/>
      <c r="I675" s="4"/>
      <c r="J675" s="4"/>
      <c r="K675" s="6"/>
    </row>
    <row r="676" ht="14.25" customHeight="1">
      <c r="B676" s="2"/>
      <c r="C676" s="3"/>
      <c r="I676" s="4"/>
      <c r="J676" s="4"/>
      <c r="K676" s="6"/>
    </row>
    <row r="677" ht="14.25" customHeight="1">
      <c r="B677" s="2"/>
      <c r="C677" s="3"/>
      <c r="I677" s="4"/>
      <c r="J677" s="4"/>
      <c r="K677" s="6"/>
    </row>
    <row r="678" ht="14.25" customHeight="1">
      <c r="B678" s="2"/>
      <c r="C678" s="3"/>
      <c r="I678" s="4"/>
      <c r="J678" s="4"/>
      <c r="K678" s="6"/>
    </row>
    <row r="679" ht="14.25" customHeight="1">
      <c r="B679" s="2"/>
      <c r="C679" s="3"/>
      <c r="I679" s="4"/>
      <c r="J679" s="4"/>
      <c r="K679" s="6"/>
    </row>
    <row r="680" ht="14.25" customHeight="1">
      <c r="B680" s="2"/>
      <c r="C680" s="3"/>
      <c r="I680" s="4"/>
      <c r="J680" s="4"/>
      <c r="K680" s="6"/>
    </row>
    <row r="681" ht="14.25" customHeight="1">
      <c r="B681" s="2"/>
      <c r="C681" s="3"/>
      <c r="I681" s="4"/>
      <c r="J681" s="4"/>
      <c r="K681" s="6"/>
    </row>
    <row r="682" ht="14.25" customHeight="1">
      <c r="B682" s="2"/>
      <c r="C682" s="3"/>
      <c r="I682" s="4"/>
      <c r="J682" s="4"/>
      <c r="K682" s="6"/>
    </row>
    <row r="683" ht="14.25" customHeight="1">
      <c r="B683" s="2"/>
      <c r="C683" s="3"/>
      <c r="I683" s="4"/>
      <c r="J683" s="4"/>
      <c r="K683" s="6"/>
    </row>
    <row r="684" ht="14.25" customHeight="1">
      <c r="B684" s="2"/>
      <c r="C684" s="3"/>
      <c r="I684" s="4"/>
      <c r="J684" s="4"/>
      <c r="K684" s="6"/>
    </row>
    <row r="685" ht="14.25" customHeight="1">
      <c r="B685" s="2"/>
      <c r="C685" s="3"/>
      <c r="I685" s="4"/>
      <c r="J685" s="4"/>
      <c r="K685" s="6"/>
    </row>
    <row r="686" ht="14.25" customHeight="1">
      <c r="B686" s="2"/>
      <c r="C686" s="3"/>
      <c r="I686" s="4"/>
      <c r="J686" s="4"/>
      <c r="K686" s="6"/>
    </row>
    <row r="687" ht="14.25" customHeight="1">
      <c r="B687" s="2"/>
      <c r="C687" s="3"/>
      <c r="I687" s="4"/>
      <c r="J687" s="4"/>
      <c r="K687" s="6"/>
    </row>
    <row r="688" ht="14.25" customHeight="1">
      <c r="B688" s="2"/>
      <c r="C688" s="3"/>
      <c r="I688" s="4"/>
      <c r="J688" s="4"/>
      <c r="K688" s="6"/>
    </row>
    <row r="689" ht="14.25" customHeight="1">
      <c r="B689" s="2"/>
      <c r="C689" s="3"/>
      <c r="I689" s="4"/>
      <c r="J689" s="4"/>
      <c r="K689" s="6"/>
    </row>
    <row r="690" ht="14.25" customHeight="1">
      <c r="B690" s="2"/>
      <c r="C690" s="3"/>
      <c r="I690" s="4"/>
      <c r="J690" s="4"/>
      <c r="K690" s="6"/>
    </row>
    <row r="691" ht="14.25" customHeight="1">
      <c r="B691" s="2"/>
      <c r="C691" s="3"/>
      <c r="I691" s="4"/>
      <c r="J691" s="4"/>
      <c r="K691" s="6"/>
    </row>
    <row r="692" ht="14.25" customHeight="1">
      <c r="B692" s="2"/>
      <c r="C692" s="3"/>
      <c r="I692" s="4"/>
      <c r="J692" s="4"/>
      <c r="K692" s="6"/>
    </row>
    <row r="693" ht="14.25" customHeight="1">
      <c r="B693" s="2"/>
      <c r="C693" s="3"/>
      <c r="I693" s="4"/>
      <c r="J693" s="4"/>
      <c r="K693" s="6"/>
    </row>
    <row r="694" ht="14.25" customHeight="1">
      <c r="B694" s="2"/>
      <c r="C694" s="3"/>
      <c r="I694" s="4"/>
      <c r="J694" s="4"/>
      <c r="K694" s="6"/>
    </row>
    <row r="695" ht="14.25" customHeight="1">
      <c r="B695" s="2"/>
      <c r="C695" s="3"/>
      <c r="I695" s="4"/>
      <c r="J695" s="4"/>
      <c r="K695" s="6"/>
    </row>
    <row r="696" ht="14.25" customHeight="1">
      <c r="B696" s="2"/>
      <c r="C696" s="3"/>
      <c r="I696" s="4"/>
      <c r="J696" s="4"/>
      <c r="K696" s="6"/>
    </row>
    <row r="697" ht="14.25" customHeight="1">
      <c r="B697" s="2"/>
      <c r="C697" s="3"/>
      <c r="I697" s="4"/>
      <c r="J697" s="4"/>
      <c r="K697" s="6"/>
    </row>
    <row r="698" ht="14.25" customHeight="1">
      <c r="B698" s="2"/>
      <c r="C698" s="3"/>
      <c r="I698" s="4"/>
      <c r="J698" s="4"/>
      <c r="K698" s="6"/>
    </row>
    <row r="699" ht="14.25" customHeight="1">
      <c r="B699" s="2"/>
      <c r="C699" s="3"/>
      <c r="I699" s="4"/>
      <c r="J699" s="4"/>
      <c r="K699" s="6"/>
    </row>
    <row r="700" ht="14.25" customHeight="1">
      <c r="B700" s="2"/>
      <c r="C700" s="3"/>
      <c r="I700" s="4"/>
      <c r="J700" s="4"/>
      <c r="K700" s="6"/>
    </row>
    <row r="701" ht="14.25" customHeight="1">
      <c r="B701" s="2"/>
      <c r="C701" s="3"/>
      <c r="I701" s="4"/>
      <c r="J701" s="4"/>
      <c r="K701" s="6"/>
    </row>
    <row r="702" ht="14.25" customHeight="1">
      <c r="B702" s="2"/>
      <c r="C702" s="3"/>
      <c r="I702" s="4"/>
      <c r="J702" s="4"/>
      <c r="K702" s="6"/>
    </row>
    <row r="703" ht="14.25" customHeight="1">
      <c r="B703" s="2"/>
      <c r="C703" s="3"/>
      <c r="I703" s="4"/>
      <c r="J703" s="4"/>
      <c r="K703" s="6"/>
    </row>
    <row r="704" ht="14.25" customHeight="1">
      <c r="B704" s="2"/>
      <c r="C704" s="3"/>
      <c r="I704" s="4"/>
      <c r="J704" s="4"/>
      <c r="K704" s="6"/>
    </row>
    <row r="705" ht="14.25" customHeight="1">
      <c r="B705" s="2"/>
      <c r="C705" s="3"/>
      <c r="I705" s="4"/>
      <c r="J705" s="4"/>
      <c r="K705" s="6"/>
    </row>
    <row r="706" ht="14.25" customHeight="1">
      <c r="B706" s="2"/>
      <c r="C706" s="3"/>
      <c r="I706" s="4"/>
      <c r="J706" s="4"/>
      <c r="K706" s="6"/>
    </row>
    <row r="707" ht="14.25" customHeight="1">
      <c r="B707" s="2"/>
      <c r="C707" s="3"/>
      <c r="I707" s="4"/>
      <c r="J707" s="4"/>
      <c r="K707" s="6"/>
    </row>
    <row r="708" ht="14.25" customHeight="1">
      <c r="B708" s="2"/>
      <c r="C708" s="3"/>
      <c r="I708" s="4"/>
      <c r="J708" s="4"/>
      <c r="K708" s="6"/>
    </row>
    <row r="709" ht="14.25" customHeight="1">
      <c r="B709" s="2"/>
      <c r="C709" s="3"/>
      <c r="I709" s="4"/>
      <c r="J709" s="4"/>
      <c r="K709" s="6"/>
    </row>
    <row r="710" ht="14.25" customHeight="1">
      <c r="B710" s="2"/>
      <c r="C710" s="3"/>
      <c r="I710" s="4"/>
      <c r="J710" s="4"/>
      <c r="K710" s="6"/>
    </row>
    <row r="711" ht="14.25" customHeight="1">
      <c r="B711" s="2"/>
      <c r="C711" s="3"/>
      <c r="I711" s="4"/>
      <c r="J711" s="4"/>
      <c r="K711" s="6"/>
    </row>
    <row r="712" ht="14.25" customHeight="1">
      <c r="B712" s="2"/>
      <c r="C712" s="3"/>
      <c r="I712" s="4"/>
      <c r="J712" s="4"/>
      <c r="K712" s="6"/>
    </row>
    <row r="713" ht="14.25" customHeight="1">
      <c r="B713" s="2"/>
      <c r="C713" s="3"/>
      <c r="I713" s="4"/>
      <c r="J713" s="4"/>
      <c r="K713" s="6"/>
    </row>
    <row r="714" ht="14.25" customHeight="1">
      <c r="B714" s="2"/>
      <c r="C714" s="3"/>
      <c r="I714" s="4"/>
      <c r="J714" s="4"/>
      <c r="K714" s="6"/>
    </row>
    <row r="715" ht="14.25" customHeight="1">
      <c r="B715" s="2"/>
      <c r="C715" s="3"/>
      <c r="I715" s="4"/>
      <c r="J715" s="4"/>
      <c r="K715" s="6"/>
    </row>
    <row r="716" ht="14.25" customHeight="1">
      <c r="B716" s="2"/>
      <c r="C716" s="3"/>
      <c r="I716" s="4"/>
      <c r="J716" s="4"/>
      <c r="K716" s="6"/>
    </row>
    <row r="717" ht="14.25" customHeight="1">
      <c r="B717" s="2"/>
      <c r="C717" s="3"/>
      <c r="I717" s="4"/>
      <c r="J717" s="4"/>
      <c r="K717" s="6"/>
    </row>
    <row r="718" ht="14.25" customHeight="1">
      <c r="B718" s="2"/>
      <c r="C718" s="3"/>
      <c r="I718" s="4"/>
      <c r="J718" s="4"/>
      <c r="K718" s="6"/>
    </row>
    <row r="719" ht="14.25" customHeight="1">
      <c r="B719" s="2"/>
      <c r="C719" s="3"/>
      <c r="I719" s="4"/>
      <c r="J719" s="4"/>
      <c r="K719" s="6"/>
    </row>
    <row r="720" ht="14.25" customHeight="1">
      <c r="B720" s="2"/>
      <c r="C720" s="3"/>
      <c r="I720" s="4"/>
      <c r="J720" s="4"/>
      <c r="K720" s="6"/>
    </row>
    <row r="721" ht="14.25" customHeight="1">
      <c r="B721" s="2"/>
      <c r="C721" s="3"/>
      <c r="I721" s="4"/>
      <c r="J721" s="4"/>
      <c r="K721" s="6"/>
    </row>
    <row r="722" ht="14.25" customHeight="1">
      <c r="B722" s="2"/>
      <c r="C722" s="3"/>
      <c r="I722" s="4"/>
      <c r="J722" s="4"/>
      <c r="K722" s="6"/>
    </row>
    <row r="723" ht="14.25" customHeight="1">
      <c r="B723" s="2"/>
      <c r="C723" s="3"/>
      <c r="I723" s="4"/>
      <c r="J723" s="4"/>
      <c r="K723" s="6"/>
    </row>
    <row r="724" ht="14.25" customHeight="1">
      <c r="B724" s="2"/>
      <c r="C724" s="3"/>
      <c r="I724" s="4"/>
      <c r="J724" s="4"/>
      <c r="K724" s="6"/>
    </row>
    <row r="725" ht="14.25" customHeight="1">
      <c r="B725" s="2"/>
      <c r="C725" s="3"/>
      <c r="I725" s="4"/>
      <c r="J725" s="4"/>
      <c r="K725" s="6"/>
    </row>
    <row r="726" ht="14.25" customHeight="1">
      <c r="B726" s="2"/>
      <c r="C726" s="3"/>
      <c r="I726" s="4"/>
      <c r="J726" s="4"/>
      <c r="K726" s="6"/>
    </row>
    <row r="727" ht="14.25" customHeight="1">
      <c r="B727" s="2"/>
      <c r="C727" s="3"/>
      <c r="I727" s="4"/>
      <c r="J727" s="4"/>
      <c r="K727" s="6"/>
    </row>
    <row r="728" ht="14.25" customHeight="1">
      <c r="B728" s="2"/>
      <c r="C728" s="3"/>
      <c r="I728" s="4"/>
      <c r="J728" s="4"/>
      <c r="K728" s="6"/>
    </row>
    <row r="729" ht="14.25" customHeight="1">
      <c r="B729" s="2"/>
      <c r="C729" s="3"/>
      <c r="I729" s="4"/>
      <c r="J729" s="4"/>
      <c r="K729" s="6"/>
    </row>
    <row r="730" ht="14.25" customHeight="1">
      <c r="B730" s="2"/>
      <c r="C730" s="3"/>
      <c r="I730" s="4"/>
      <c r="J730" s="4"/>
      <c r="K730" s="6"/>
    </row>
    <row r="731" ht="14.25" customHeight="1">
      <c r="B731" s="2"/>
      <c r="C731" s="3"/>
      <c r="I731" s="4"/>
      <c r="J731" s="4"/>
      <c r="K731" s="6"/>
    </row>
    <row r="732" ht="14.25" customHeight="1">
      <c r="B732" s="2"/>
      <c r="C732" s="3"/>
      <c r="I732" s="4"/>
      <c r="J732" s="4"/>
      <c r="K732" s="6"/>
    </row>
    <row r="733" ht="14.25" customHeight="1">
      <c r="B733" s="2"/>
      <c r="C733" s="3"/>
      <c r="I733" s="4"/>
      <c r="J733" s="4"/>
      <c r="K733" s="6"/>
    </row>
    <row r="734" ht="14.25" customHeight="1">
      <c r="B734" s="2"/>
      <c r="C734" s="3"/>
      <c r="I734" s="4"/>
      <c r="J734" s="4"/>
      <c r="K734" s="6"/>
    </row>
    <row r="735" ht="14.25" customHeight="1">
      <c r="B735" s="2"/>
      <c r="C735" s="3"/>
      <c r="I735" s="4"/>
      <c r="J735" s="4"/>
      <c r="K735" s="6"/>
    </row>
    <row r="736" ht="14.25" customHeight="1">
      <c r="B736" s="2"/>
      <c r="C736" s="3"/>
      <c r="I736" s="4"/>
      <c r="J736" s="4"/>
      <c r="K736" s="6"/>
    </row>
    <row r="737" ht="14.25" customHeight="1">
      <c r="B737" s="2"/>
      <c r="C737" s="3"/>
      <c r="I737" s="4"/>
      <c r="J737" s="4"/>
      <c r="K737" s="6"/>
    </row>
    <row r="738" ht="14.25" customHeight="1">
      <c r="B738" s="2"/>
      <c r="C738" s="3"/>
      <c r="I738" s="4"/>
      <c r="J738" s="4"/>
      <c r="K738" s="6"/>
    </row>
    <row r="739" ht="14.25" customHeight="1">
      <c r="B739" s="2"/>
      <c r="C739" s="3"/>
      <c r="I739" s="4"/>
      <c r="J739" s="4"/>
      <c r="K739" s="6"/>
    </row>
    <row r="740" ht="14.25" customHeight="1">
      <c r="B740" s="2"/>
      <c r="C740" s="3"/>
      <c r="I740" s="4"/>
      <c r="J740" s="4"/>
      <c r="K740" s="6"/>
    </row>
    <row r="741" ht="14.25" customHeight="1">
      <c r="B741" s="2"/>
      <c r="C741" s="3"/>
      <c r="I741" s="4"/>
      <c r="J741" s="4"/>
      <c r="K741" s="6"/>
    </row>
    <row r="742" ht="14.25" customHeight="1">
      <c r="B742" s="2"/>
      <c r="C742" s="3"/>
      <c r="I742" s="4"/>
      <c r="J742" s="4"/>
      <c r="K742" s="6"/>
    </row>
    <row r="743" ht="14.25" customHeight="1">
      <c r="B743" s="2"/>
      <c r="C743" s="3"/>
      <c r="I743" s="4"/>
      <c r="J743" s="4"/>
      <c r="K743" s="6"/>
    </row>
    <row r="744" ht="14.25" customHeight="1">
      <c r="B744" s="2"/>
      <c r="C744" s="3"/>
      <c r="I744" s="4"/>
      <c r="J744" s="4"/>
      <c r="K744" s="6"/>
    </row>
    <row r="745" ht="14.25" customHeight="1">
      <c r="B745" s="2"/>
      <c r="C745" s="3"/>
      <c r="I745" s="4"/>
      <c r="J745" s="4"/>
      <c r="K745" s="6"/>
    </row>
    <row r="746" ht="14.25" customHeight="1">
      <c r="B746" s="2"/>
      <c r="C746" s="3"/>
      <c r="I746" s="4"/>
      <c r="J746" s="4"/>
      <c r="K746" s="6"/>
    </row>
    <row r="747" ht="14.25" customHeight="1">
      <c r="B747" s="2"/>
      <c r="C747" s="3"/>
      <c r="I747" s="4"/>
      <c r="J747" s="4"/>
      <c r="K747" s="6"/>
    </row>
    <row r="748" ht="14.25" customHeight="1">
      <c r="B748" s="2"/>
      <c r="C748" s="3"/>
      <c r="I748" s="4"/>
      <c r="J748" s="4"/>
      <c r="K748" s="6"/>
    </row>
    <row r="749" ht="14.25" customHeight="1">
      <c r="B749" s="2"/>
      <c r="C749" s="3"/>
      <c r="I749" s="4"/>
      <c r="J749" s="4"/>
      <c r="K749" s="6"/>
    </row>
    <row r="750" ht="14.25" customHeight="1">
      <c r="B750" s="2"/>
      <c r="C750" s="3"/>
      <c r="I750" s="4"/>
      <c r="J750" s="4"/>
      <c r="K750" s="6"/>
    </row>
    <row r="751" ht="14.25" customHeight="1">
      <c r="B751" s="2"/>
      <c r="C751" s="3"/>
      <c r="I751" s="4"/>
      <c r="J751" s="4"/>
      <c r="K751" s="6"/>
    </row>
    <row r="752" ht="14.25" customHeight="1">
      <c r="B752" s="2"/>
      <c r="C752" s="3"/>
      <c r="I752" s="4"/>
      <c r="J752" s="4"/>
      <c r="K752" s="6"/>
    </row>
    <row r="753" ht="14.25" customHeight="1">
      <c r="B753" s="2"/>
      <c r="C753" s="3"/>
      <c r="I753" s="4"/>
      <c r="J753" s="4"/>
      <c r="K753" s="6"/>
    </row>
    <row r="754" ht="14.25" customHeight="1">
      <c r="B754" s="2"/>
      <c r="C754" s="3"/>
      <c r="I754" s="4"/>
      <c r="J754" s="4"/>
      <c r="K754" s="6"/>
    </row>
    <row r="755" ht="14.25" customHeight="1">
      <c r="B755" s="2"/>
      <c r="C755" s="3"/>
      <c r="I755" s="4"/>
      <c r="J755" s="4"/>
      <c r="K755" s="6"/>
    </row>
    <row r="756" ht="14.25" customHeight="1">
      <c r="B756" s="2"/>
      <c r="C756" s="3"/>
      <c r="I756" s="4"/>
      <c r="J756" s="4"/>
      <c r="K756" s="6"/>
    </row>
    <row r="757" ht="14.25" customHeight="1">
      <c r="B757" s="2"/>
      <c r="C757" s="3"/>
      <c r="I757" s="4"/>
      <c r="J757" s="4"/>
      <c r="K757" s="6"/>
    </row>
    <row r="758" ht="14.25" customHeight="1">
      <c r="B758" s="2"/>
      <c r="C758" s="3"/>
      <c r="I758" s="4"/>
      <c r="J758" s="4"/>
      <c r="K758" s="6"/>
    </row>
    <row r="759" ht="14.25" customHeight="1">
      <c r="B759" s="2"/>
      <c r="C759" s="3"/>
      <c r="I759" s="4"/>
      <c r="J759" s="4"/>
      <c r="K759" s="6"/>
    </row>
    <row r="760" ht="14.25" customHeight="1">
      <c r="B760" s="2"/>
      <c r="C760" s="3"/>
      <c r="I760" s="4"/>
      <c r="J760" s="4"/>
      <c r="K760" s="6"/>
    </row>
    <row r="761" ht="14.25" customHeight="1">
      <c r="B761" s="2"/>
      <c r="C761" s="3"/>
      <c r="I761" s="4"/>
      <c r="J761" s="4"/>
      <c r="K761" s="6"/>
    </row>
    <row r="762" ht="14.25" customHeight="1">
      <c r="B762" s="2"/>
      <c r="C762" s="3"/>
      <c r="I762" s="4"/>
      <c r="J762" s="4"/>
      <c r="K762" s="6"/>
    </row>
    <row r="763" ht="14.25" customHeight="1">
      <c r="B763" s="2"/>
      <c r="C763" s="3"/>
      <c r="I763" s="4"/>
      <c r="J763" s="4"/>
      <c r="K763" s="6"/>
    </row>
    <row r="764" ht="14.25" customHeight="1">
      <c r="B764" s="2"/>
      <c r="C764" s="3"/>
      <c r="I764" s="4"/>
      <c r="J764" s="4"/>
      <c r="K764" s="6"/>
    </row>
    <row r="765" ht="14.25" customHeight="1">
      <c r="B765" s="2"/>
      <c r="C765" s="3"/>
      <c r="I765" s="4"/>
      <c r="J765" s="4"/>
      <c r="K765" s="6"/>
    </row>
    <row r="766" ht="14.25" customHeight="1">
      <c r="B766" s="2"/>
      <c r="C766" s="3"/>
      <c r="I766" s="4"/>
      <c r="J766" s="4"/>
      <c r="K766" s="6"/>
    </row>
    <row r="767" ht="14.25" customHeight="1">
      <c r="B767" s="2"/>
      <c r="C767" s="3"/>
      <c r="I767" s="4"/>
      <c r="J767" s="4"/>
      <c r="K767" s="6"/>
    </row>
    <row r="768" ht="14.25" customHeight="1">
      <c r="B768" s="2"/>
      <c r="C768" s="3"/>
      <c r="I768" s="4"/>
      <c r="J768" s="4"/>
      <c r="K768" s="6"/>
    </row>
    <row r="769" ht="14.25" customHeight="1">
      <c r="B769" s="2"/>
      <c r="C769" s="3"/>
      <c r="I769" s="4"/>
      <c r="J769" s="4"/>
      <c r="K769" s="6"/>
    </row>
    <row r="770" ht="14.25" customHeight="1">
      <c r="B770" s="2"/>
      <c r="C770" s="3"/>
      <c r="I770" s="4"/>
      <c r="J770" s="4"/>
      <c r="K770" s="6"/>
    </row>
    <row r="771" ht="14.25" customHeight="1">
      <c r="B771" s="2"/>
      <c r="C771" s="3"/>
      <c r="I771" s="4"/>
      <c r="J771" s="4"/>
      <c r="K771" s="6"/>
    </row>
    <row r="772" ht="14.25" customHeight="1">
      <c r="B772" s="2"/>
      <c r="C772" s="3"/>
      <c r="I772" s="4"/>
      <c r="J772" s="4"/>
      <c r="K772" s="6"/>
    </row>
    <row r="773" ht="14.25" customHeight="1">
      <c r="B773" s="2"/>
      <c r="C773" s="3"/>
      <c r="I773" s="4"/>
      <c r="J773" s="4"/>
      <c r="K773" s="6"/>
    </row>
    <row r="774" ht="14.25" customHeight="1">
      <c r="B774" s="2"/>
      <c r="C774" s="3"/>
      <c r="I774" s="4"/>
      <c r="J774" s="4"/>
      <c r="K774" s="6"/>
    </row>
    <row r="775" ht="14.25" customHeight="1">
      <c r="B775" s="2"/>
      <c r="C775" s="3"/>
      <c r="I775" s="4"/>
      <c r="J775" s="4"/>
      <c r="K775" s="6"/>
    </row>
    <row r="776" ht="14.25" customHeight="1">
      <c r="B776" s="2"/>
      <c r="C776" s="3"/>
      <c r="I776" s="4"/>
      <c r="J776" s="4"/>
      <c r="K776" s="6"/>
    </row>
    <row r="777" ht="14.25" customHeight="1">
      <c r="B777" s="2"/>
      <c r="C777" s="3"/>
      <c r="I777" s="4"/>
      <c r="J777" s="4"/>
      <c r="K777" s="6"/>
    </row>
    <row r="778" ht="14.25" customHeight="1">
      <c r="B778" s="2"/>
      <c r="C778" s="3"/>
      <c r="I778" s="4"/>
      <c r="J778" s="4"/>
      <c r="K778" s="6"/>
    </row>
    <row r="779" ht="14.25" customHeight="1">
      <c r="B779" s="2"/>
      <c r="C779" s="3"/>
      <c r="I779" s="4"/>
      <c r="J779" s="4"/>
      <c r="K779" s="6"/>
    </row>
    <row r="780" ht="14.25" customHeight="1">
      <c r="B780" s="2"/>
      <c r="C780" s="3"/>
      <c r="I780" s="4"/>
      <c r="J780" s="4"/>
      <c r="K780" s="6"/>
    </row>
    <row r="781" ht="14.25" customHeight="1">
      <c r="B781" s="2"/>
      <c r="C781" s="3"/>
      <c r="I781" s="4"/>
      <c r="J781" s="4"/>
      <c r="K781" s="6"/>
    </row>
    <row r="782" ht="14.25" customHeight="1">
      <c r="B782" s="2"/>
      <c r="C782" s="3"/>
      <c r="I782" s="4"/>
      <c r="J782" s="4"/>
      <c r="K782" s="6"/>
    </row>
    <row r="783" ht="14.25" customHeight="1">
      <c r="B783" s="2"/>
      <c r="C783" s="3"/>
      <c r="I783" s="4"/>
      <c r="J783" s="4"/>
      <c r="K783" s="6"/>
    </row>
    <row r="784" ht="14.25" customHeight="1">
      <c r="B784" s="2"/>
      <c r="C784" s="3"/>
      <c r="I784" s="4"/>
      <c r="J784" s="4"/>
      <c r="K784" s="6"/>
    </row>
    <row r="785" ht="14.25" customHeight="1">
      <c r="B785" s="2"/>
      <c r="C785" s="3"/>
      <c r="I785" s="4"/>
      <c r="J785" s="4"/>
      <c r="K785" s="6"/>
    </row>
    <row r="786" ht="14.25" customHeight="1">
      <c r="B786" s="2"/>
      <c r="C786" s="3"/>
      <c r="I786" s="4"/>
      <c r="J786" s="4"/>
      <c r="K786" s="6"/>
    </row>
    <row r="787" ht="14.25" customHeight="1">
      <c r="B787" s="2"/>
      <c r="C787" s="3"/>
      <c r="I787" s="4"/>
      <c r="J787" s="4"/>
      <c r="K787" s="6"/>
    </row>
    <row r="788" ht="14.25" customHeight="1">
      <c r="B788" s="2"/>
      <c r="C788" s="3"/>
      <c r="I788" s="4"/>
      <c r="J788" s="4"/>
      <c r="K788" s="6"/>
    </row>
    <row r="789" ht="14.25" customHeight="1">
      <c r="B789" s="2"/>
      <c r="C789" s="3"/>
      <c r="I789" s="4"/>
      <c r="J789" s="4"/>
      <c r="K789" s="6"/>
    </row>
    <row r="790" ht="14.25" customHeight="1">
      <c r="B790" s="2"/>
      <c r="C790" s="3"/>
      <c r="I790" s="4"/>
      <c r="J790" s="4"/>
      <c r="K790" s="6"/>
    </row>
    <row r="791" ht="14.25" customHeight="1">
      <c r="B791" s="2"/>
      <c r="C791" s="3"/>
      <c r="I791" s="4"/>
      <c r="J791" s="4"/>
      <c r="K791" s="6"/>
    </row>
    <row r="792" ht="14.25" customHeight="1">
      <c r="B792" s="2"/>
      <c r="C792" s="3"/>
      <c r="I792" s="4"/>
      <c r="J792" s="4"/>
      <c r="K792" s="6"/>
    </row>
    <row r="793" ht="14.25" customHeight="1">
      <c r="B793" s="2"/>
      <c r="C793" s="3"/>
      <c r="I793" s="4"/>
      <c r="J793" s="4"/>
      <c r="K793" s="6"/>
    </row>
    <row r="794" ht="14.25" customHeight="1">
      <c r="B794" s="2"/>
      <c r="C794" s="3"/>
      <c r="I794" s="4"/>
      <c r="J794" s="4"/>
      <c r="K794" s="6"/>
    </row>
    <row r="795" ht="14.25" customHeight="1">
      <c r="B795" s="2"/>
      <c r="C795" s="3"/>
      <c r="I795" s="4"/>
      <c r="J795" s="4"/>
      <c r="K795" s="6"/>
    </row>
    <row r="796" ht="14.25" customHeight="1">
      <c r="B796" s="2"/>
      <c r="C796" s="3"/>
      <c r="I796" s="4"/>
      <c r="J796" s="4"/>
      <c r="K796" s="6"/>
    </row>
    <row r="797" ht="14.25" customHeight="1">
      <c r="B797" s="2"/>
      <c r="C797" s="3"/>
      <c r="I797" s="4"/>
      <c r="J797" s="4"/>
      <c r="K797" s="6"/>
    </row>
    <row r="798" ht="14.25" customHeight="1">
      <c r="B798" s="2"/>
      <c r="C798" s="3"/>
      <c r="I798" s="4"/>
      <c r="J798" s="4"/>
      <c r="K798" s="6"/>
    </row>
    <row r="799" ht="14.25" customHeight="1">
      <c r="B799" s="2"/>
      <c r="C799" s="3"/>
      <c r="I799" s="4"/>
      <c r="J799" s="4"/>
      <c r="K799" s="6"/>
    </row>
    <row r="800" ht="14.25" customHeight="1">
      <c r="B800" s="2"/>
      <c r="C800" s="3"/>
      <c r="I800" s="4"/>
      <c r="J800" s="4"/>
      <c r="K800" s="6"/>
    </row>
    <row r="801" ht="14.25" customHeight="1">
      <c r="B801" s="2"/>
      <c r="C801" s="3"/>
      <c r="I801" s="4"/>
      <c r="J801" s="4"/>
      <c r="K801" s="6"/>
    </row>
    <row r="802" ht="14.25" customHeight="1">
      <c r="B802" s="2"/>
      <c r="C802" s="3"/>
      <c r="I802" s="4"/>
      <c r="J802" s="4"/>
      <c r="K802" s="6"/>
    </row>
    <row r="803" ht="14.25" customHeight="1">
      <c r="B803" s="2"/>
      <c r="C803" s="3"/>
      <c r="I803" s="4"/>
      <c r="J803" s="4"/>
      <c r="K803" s="6"/>
    </row>
    <row r="804" ht="14.25" customHeight="1">
      <c r="B804" s="2"/>
      <c r="C804" s="3"/>
      <c r="I804" s="4"/>
      <c r="J804" s="4"/>
      <c r="K804" s="6"/>
    </row>
    <row r="805" ht="14.25" customHeight="1">
      <c r="B805" s="2"/>
      <c r="C805" s="3"/>
      <c r="I805" s="4"/>
      <c r="J805" s="4"/>
      <c r="K805" s="6"/>
    </row>
    <row r="806" ht="14.25" customHeight="1">
      <c r="B806" s="2"/>
      <c r="C806" s="3"/>
      <c r="I806" s="4"/>
      <c r="J806" s="4"/>
      <c r="K806" s="6"/>
    </row>
    <row r="807" ht="14.25" customHeight="1">
      <c r="B807" s="2"/>
      <c r="C807" s="3"/>
      <c r="I807" s="4"/>
      <c r="J807" s="4"/>
      <c r="K807" s="6"/>
    </row>
    <row r="808" ht="14.25" customHeight="1">
      <c r="B808" s="2"/>
      <c r="C808" s="3"/>
      <c r="I808" s="4"/>
      <c r="J808" s="4"/>
      <c r="K808" s="6"/>
    </row>
    <row r="809" ht="14.25" customHeight="1">
      <c r="B809" s="2"/>
      <c r="C809" s="3"/>
      <c r="I809" s="4"/>
      <c r="J809" s="4"/>
      <c r="K809" s="6"/>
    </row>
    <row r="810" ht="14.25" customHeight="1">
      <c r="B810" s="2"/>
      <c r="C810" s="3"/>
      <c r="I810" s="4"/>
      <c r="J810" s="4"/>
      <c r="K810" s="6"/>
    </row>
    <row r="811" ht="14.25" customHeight="1">
      <c r="B811" s="2"/>
      <c r="C811" s="3"/>
      <c r="I811" s="4"/>
      <c r="J811" s="4"/>
      <c r="K811" s="6"/>
    </row>
    <row r="812" ht="14.25" customHeight="1">
      <c r="B812" s="2"/>
      <c r="C812" s="3"/>
      <c r="I812" s="4"/>
      <c r="J812" s="4"/>
      <c r="K812" s="6"/>
    </row>
    <row r="813" ht="14.25" customHeight="1">
      <c r="B813" s="2"/>
      <c r="C813" s="3"/>
      <c r="I813" s="4"/>
      <c r="J813" s="4"/>
      <c r="K813" s="6"/>
    </row>
    <row r="814" ht="14.25" customHeight="1">
      <c r="B814" s="2"/>
      <c r="C814" s="3"/>
      <c r="I814" s="4"/>
      <c r="J814" s="4"/>
      <c r="K814" s="6"/>
    </row>
    <row r="815" ht="14.25" customHeight="1">
      <c r="B815" s="2"/>
      <c r="C815" s="3"/>
      <c r="I815" s="4"/>
      <c r="J815" s="4"/>
      <c r="K815" s="6"/>
    </row>
    <row r="816" ht="14.25" customHeight="1">
      <c r="B816" s="2"/>
      <c r="C816" s="3"/>
      <c r="I816" s="4"/>
      <c r="J816" s="4"/>
      <c r="K816" s="6"/>
    </row>
    <row r="817" ht="14.25" customHeight="1">
      <c r="B817" s="2"/>
      <c r="C817" s="3"/>
      <c r="I817" s="4"/>
      <c r="J817" s="4"/>
      <c r="K817" s="6"/>
    </row>
    <row r="818" ht="14.25" customHeight="1">
      <c r="B818" s="2"/>
      <c r="C818" s="3"/>
      <c r="I818" s="4"/>
      <c r="J818" s="4"/>
      <c r="K818" s="6"/>
    </row>
    <row r="819" ht="14.25" customHeight="1">
      <c r="B819" s="2"/>
      <c r="C819" s="3"/>
      <c r="I819" s="4"/>
      <c r="J819" s="4"/>
      <c r="K819" s="6"/>
    </row>
    <row r="820" ht="14.25" customHeight="1">
      <c r="B820" s="2"/>
      <c r="C820" s="3"/>
      <c r="I820" s="4"/>
      <c r="J820" s="4"/>
      <c r="K820" s="6"/>
    </row>
    <row r="821" ht="14.25" customHeight="1">
      <c r="B821" s="2"/>
      <c r="C821" s="3"/>
      <c r="I821" s="4"/>
      <c r="J821" s="4"/>
      <c r="K821" s="6"/>
    </row>
    <row r="822" ht="14.25" customHeight="1">
      <c r="B822" s="2"/>
      <c r="C822" s="3"/>
      <c r="I822" s="4"/>
      <c r="J822" s="4"/>
      <c r="K822" s="6"/>
    </row>
    <row r="823" ht="14.25" customHeight="1">
      <c r="B823" s="2"/>
      <c r="C823" s="3"/>
      <c r="I823" s="4"/>
      <c r="J823" s="4"/>
      <c r="K823" s="6"/>
    </row>
    <row r="824" ht="14.25" customHeight="1">
      <c r="B824" s="2"/>
      <c r="C824" s="3"/>
      <c r="I824" s="4"/>
      <c r="J824" s="4"/>
      <c r="K824" s="6"/>
    </row>
    <row r="825" ht="14.25" customHeight="1">
      <c r="B825" s="2"/>
      <c r="C825" s="3"/>
      <c r="I825" s="4"/>
      <c r="J825" s="4"/>
      <c r="K825" s="6"/>
    </row>
    <row r="826" ht="14.25" customHeight="1">
      <c r="B826" s="2"/>
      <c r="C826" s="3"/>
      <c r="I826" s="4"/>
      <c r="J826" s="4"/>
      <c r="K826" s="6"/>
    </row>
    <row r="827" ht="14.25" customHeight="1">
      <c r="B827" s="2"/>
      <c r="C827" s="3"/>
      <c r="I827" s="4"/>
      <c r="J827" s="4"/>
      <c r="K827" s="6"/>
    </row>
    <row r="828" ht="14.25" customHeight="1">
      <c r="B828" s="2"/>
      <c r="C828" s="3"/>
      <c r="I828" s="4"/>
      <c r="J828" s="4"/>
      <c r="K828" s="6"/>
    </row>
    <row r="829" ht="14.25" customHeight="1">
      <c r="B829" s="2"/>
      <c r="C829" s="3"/>
      <c r="I829" s="4"/>
      <c r="J829" s="4"/>
      <c r="K829" s="6"/>
    </row>
    <row r="830" ht="14.25" customHeight="1">
      <c r="B830" s="2"/>
      <c r="C830" s="3"/>
      <c r="I830" s="4"/>
      <c r="J830" s="4"/>
      <c r="K830" s="6"/>
    </row>
    <row r="831" ht="14.25" customHeight="1">
      <c r="B831" s="2"/>
      <c r="C831" s="3"/>
      <c r="I831" s="4"/>
      <c r="J831" s="4"/>
      <c r="K831" s="6"/>
    </row>
    <row r="832" ht="14.25" customHeight="1">
      <c r="B832" s="2"/>
      <c r="C832" s="3"/>
      <c r="I832" s="4"/>
      <c r="J832" s="4"/>
      <c r="K832" s="6"/>
    </row>
    <row r="833" ht="14.25" customHeight="1">
      <c r="B833" s="2"/>
      <c r="C833" s="3"/>
      <c r="I833" s="4"/>
      <c r="J833" s="4"/>
      <c r="K833" s="6"/>
    </row>
    <row r="834" ht="14.25" customHeight="1">
      <c r="B834" s="2"/>
      <c r="C834" s="3"/>
      <c r="I834" s="4"/>
      <c r="J834" s="4"/>
      <c r="K834" s="6"/>
    </row>
    <row r="835" ht="14.25" customHeight="1">
      <c r="B835" s="2"/>
      <c r="C835" s="3"/>
      <c r="I835" s="4"/>
      <c r="J835" s="4"/>
      <c r="K835" s="6"/>
    </row>
    <row r="836" ht="14.25" customHeight="1">
      <c r="B836" s="2"/>
      <c r="C836" s="3"/>
      <c r="I836" s="4"/>
      <c r="J836" s="4"/>
      <c r="K836" s="6"/>
    </row>
    <row r="837" ht="14.25" customHeight="1">
      <c r="B837" s="2"/>
      <c r="C837" s="3"/>
      <c r="I837" s="4"/>
      <c r="J837" s="4"/>
      <c r="K837" s="6"/>
    </row>
    <row r="838" ht="14.25" customHeight="1">
      <c r="B838" s="2"/>
      <c r="C838" s="3"/>
      <c r="I838" s="4"/>
      <c r="J838" s="4"/>
      <c r="K838" s="6"/>
    </row>
    <row r="839" ht="14.25" customHeight="1">
      <c r="B839" s="2"/>
      <c r="C839" s="3"/>
      <c r="I839" s="4"/>
      <c r="J839" s="4"/>
      <c r="K839" s="6"/>
    </row>
    <row r="840" ht="14.25" customHeight="1">
      <c r="B840" s="2"/>
      <c r="C840" s="3"/>
      <c r="I840" s="4"/>
      <c r="J840" s="4"/>
      <c r="K840" s="6"/>
    </row>
    <row r="841" ht="14.25" customHeight="1">
      <c r="B841" s="2"/>
      <c r="C841" s="3"/>
      <c r="I841" s="4"/>
      <c r="J841" s="4"/>
      <c r="K841" s="6"/>
    </row>
    <row r="842" ht="14.25" customHeight="1">
      <c r="B842" s="2"/>
      <c r="C842" s="3"/>
      <c r="I842" s="4"/>
      <c r="J842" s="4"/>
      <c r="K842" s="6"/>
    </row>
    <row r="843" ht="14.25" customHeight="1">
      <c r="B843" s="2"/>
      <c r="C843" s="3"/>
      <c r="I843" s="4"/>
      <c r="J843" s="4"/>
      <c r="K843" s="6"/>
    </row>
    <row r="844" ht="14.25" customHeight="1">
      <c r="B844" s="2"/>
      <c r="C844" s="3"/>
      <c r="I844" s="4"/>
      <c r="J844" s="4"/>
      <c r="K844" s="6"/>
    </row>
    <row r="845" ht="14.25" customHeight="1">
      <c r="B845" s="2"/>
      <c r="C845" s="3"/>
      <c r="I845" s="4"/>
      <c r="J845" s="4"/>
      <c r="K845" s="6"/>
    </row>
    <row r="846" ht="14.25" customHeight="1">
      <c r="B846" s="2"/>
      <c r="C846" s="3"/>
      <c r="I846" s="4"/>
      <c r="J846" s="4"/>
      <c r="K846" s="6"/>
    </row>
    <row r="847" ht="14.25" customHeight="1">
      <c r="B847" s="2"/>
      <c r="C847" s="3"/>
      <c r="I847" s="4"/>
      <c r="J847" s="4"/>
      <c r="K847" s="6"/>
    </row>
    <row r="848" ht="14.25" customHeight="1">
      <c r="B848" s="2"/>
      <c r="C848" s="3"/>
      <c r="I848" s="4"/>
      <c r="J848" s="4"/>
      <c r="K848" s="6"/>
    </row>
    <row r="849" ht="14.25" customHeight="1">
      <c r="B849" s="2"/>
      <c r="C849" s="3"/>
      <c r="I849" s="4"/>
      <c r="J849" s="4"/>
      <c r="K849" s="6"/>
    </row>
    <row r="850" ht="14.25" customHeight="1">
      <c r="B850" s="2"/>
      <c r="C850" s="3"/>
      <c r="I850" s="4"/>
      <c r="J850" s="4"/>
      <c r="K850" s="6"/>
    </row>
    <row r="851" ht="14.25" customHeight="1">
      <c r="B851" s="2"/>
      <c r="C851" s="3"/>
      <c r="I851" s="4"/>
      <c r="J851" s="4"/>
      <c r="K851" s="6"/>
    </row>
    <row r="852" ht="14.25" customHeight="1">
      <c r="B852" s="2"/>
      <c r="C852" s="3"/>
      <c r="I852" s="4"/>
      <c r="J852" s="4"/>
      <c r="K852" s="6"/>
    </row>
    <row r="853" ht="14.25" customHeight="1">
      <c r="B853" s="2"/>
      <c r="C853" s="3"/>
      <c r="I853" s="4"/>
      <c r="J853" s="4"/>
      <c r="K853" s="6"/>
    </row>
    <row r="854" ht="14.25" customHeight="1">
      <c r="B854" s="2"/>
      <c r="C854" s="3"/>
      <c r="I854" s="4"/>
      <c r="J854" s="4"/>
      <c r="K854" s="6"/>
    </row>
    <row r="855" ht="14.25" customHeight="1">
      <c r="B855" s="2"/>
      <c r="C855" s="3"/>
      <c r="I855" s="4"/>
      <c r="J855" s="4"/>
      <c r="K855" s="6"/>
    </row>
    <row r="856" ht="14.25" customHeight="1">
      <c r="B856" s="2"/>
      <c r="C856" s="3"/>
      <c r="I856" s="4"/>
      <c r="J856" s="4"/>
      <c r="K856" s="6"/>
    </row>
    <row r="857" ht="14.25" customHeight="1">
      <c r="B857" s="2"/>
      <c r="C857" s="3"/>
      <c r="I857" s="4"/>
      <c r="J857" s="4"/>
      <c r="K857" s="6"/>
    </row>
    <row r="858" ht="14.25" customHeight="1">
      <c r="B858" s="2"/>
      <c r="C858" s="3"/>
      <c r="I858" s="4"/>
      <c r="J858" s="4"/>
      <c r="K858" s="6"/>
    </row>
    <row r="859" ht="14.25" customHeight="1">
      <c r="B859" s="2"/>
      <c r="C859" s="3"/>
      <c r="I859" s="4"/>
      <c r="J859" s="4"/>
      <c r="K859" s="6"/>
    </row>
    <row r="860" ht="14.25" customHeight="1">
      <c r="B860" s="2"/>
      <c r="C860" s="3"/>
      <c r="I860" s="4"/>
      <c r="J860" s="4"/>
      <c r="K860" s="6"/>
    </row>
    <row r="861" ht="14.25" customHeight="1">
      <c r="B861" s="2"/>
      <c r="C861" s="3"/>
      <c r="I861" s="4"/>
      <c r="J861" s="4"/>
      <c r="K861" s="6"/>
    </row>
    <row r="862" ht="14.25" customHeight="1">
      <c r="B862" s="2"/>
      <c r="C862" s="3"/>
      <c r="I862" s="4"/>
      <c r="J862" s="4"/>
      <c r="K862" s="6"/>
    </row>
    <row r="863" ht="14.25" customHeight="1">
      <c r="B863" s="2"/>
      <c r="C863" s="3"/>
      <c r="I863" s="4"/>
      <c r="J863" s="4"/>
      <c r="K863" s="6"/>
    </row>
    <row r="864" ht="14.25" customHeight="1">
      <c r="B864" s="2"/>
      <c r="C864" s="3"/>
      <c r="I864" s="4"/>
      <c r="J864" s="4"/>
      <c r="K864" s="6"/>
    </row>
    <row r="865" ht="14.25" customHeight="1">
      <c r="B865" s="2"/>
      <c r="C865" s="3"/>
      <c r="I865" s="4"/>
      <c r="J865" s="4"/>
      <c r="K865" s="6"/>
    </row>
    <row r="866" ht="14.25" customHeight="1">
      <c r="B866" s="2"/>
      <c r="C866" s="3"/>
      <c r="I866" s="4"/>
      <c r="J866" s="4"/>
      <c r="K866" s="6"/>
    </row>
    <row r="867" ht="14.25" customHeight="1">
      <c r="B867" s="2"/>
      <c r="C867" s="3"/>
      <c r="I867" s="4"/>
      <c r="J867" s="4"/>
      <c r="K867" s="6"/>
    </row>
    <row r="868" ht="14.25" customHeight="1">
      <c r="B868" s="2"/>
      <c r="C868" s="3"/>
      <c r="I868" s="4"/>
      <c r="J868" s="4"/>
      <c r="K868" s="6"/>
    </row>
    <row r="869" ht="14.25" customHeight="1">
      <c r="B869" s="2"/>
      <c r="C869" s="3"/>
      <c r="I869" s="4"/>
      <c r="J869" s="4"/>
      <c r="K869" s="6"/>
    </row>
    <row r="870" ht="14.25" customHeight="1">
      <c r="B870" s="2"/>
      <c r="C870" s="3"/>
      <c r="I870" s="4"/>
      <c r="J870" s="4"/>
      <c r="K870" s="6"/>
    </row>
    <row r="871" ht="14.25" customHeight="1">
      <c r="B871" s="2"/>
      <c r="C871" s="3"/>
      <c r="I871" s="4"/>
      <c r="J871" s="4"/>
      <c r="K871" s="6"/>
    </row>
    <row r="872" ht="14.25" customHeight="1">
      <c r="B872" s="2"/>
      <c r="C872" s="3"/>
      <c r="I872" s="4"/>
      <c r="J872" s="4"/>
      <c r="K872" s="6"/>
    </row>
    <row r="873" ht="14.25" customHeight="1">
      <c r="B873" s="2"/>
      <c r="C873" s="3"/>
      <c r="I873" s="4"/>
      <c r="J873" s="4"/>
      <c r="K873" s="6"/>
    </row>
    <row r="874" ht="14.25" customHeight="1">
      <c r="B874" s="2"/>
      <c r="C874" s="3"/>
      <c r="I874" s="4"/>
      <c r="J874" s="4"/>
      <c r="K874" s="6"/>
    </row>
    <row r="875" ht="14.25" customHeight="1">
      <c r="B875" s="2"/>
      <c r="C875" s="3"/>
      <c r="I875" s="4"/>
      <c r="J875" s="4"/>
      <c r="K875" s="6"/>
    </row>
    <row r="876" ht="14.25" customHeight="1">
      <c r="B876" s="2"/>
      <c r="C876" s="3"/>
      <c r="I876" s="4"/>
      <c r="J876" s="4"/>
      <c r="K876" s="6"/>
    </row>
    <row r="877" ht="14.25" customHeight="1">
      <c r="B877" s="2"/>
      <c r="C877" s="3"/>
      <c r="I877" s="4"/>
      <c r="J877" s="4"/>
      <c r="K877" s="6"/>
    </row>
    <row r="878" ht="14.25" customHeight="1">
      <c r="B878" s="2"/>
      <c r="C878" s="3"/>
      <c r="I878" s="4"/>
      <c r="J878" s="4"/>
      <c r="K878" s="6"/>
    </row>
    <row r="879" ht="14.25" customHeight="1">
      <c r="B879" s="2"/>
      <c r="C879" s="3"/>
      <c r="I879" s="4"/>
      <c r="J879" s="4"/>
      <c r="K879" s="6"/>
    </row>
    <row r="880" ht="14.25" customHeight="1">
      <c r="B880" s="2"/>
      <c r="C880" s="3"/>
      <c r="I880" s="4"/>
      <c r="J880" s="4"/>
      <c r="K880" s="6"/>
    </row>
    <row r="881" ht="14.25" customHeight="1">
      <c r="B881" s="2"/>
      <c r="C881" s="3"/>
      <c r="I881" s="4"/>
      <c r="J881" s="4"/>
      <c r="K881" s="6"/>
    </row>
    <row r="882" ht="14.25" customHeight="1">
      <c r="B882" s="2"/>
      <c r="C882" s="3"/>
      <c r="I882" s="4"/>
      <c r="J882" s="4"/>
      <c r="K882" s="6"/>
    </row>
    <row r="883" ht="14.25" customHeight="1">
      <c r="B883" s="2"/>
      <c r="C883" s="3"/>
      <c r="I883" s="4"/>
      <c r="J883" s="4"/>
      <c r="K883" s="6"/>
    </row>
    <row r="884" ht="14.25" customHeight="1">
      <c r="B884" s="2"/>
      <c r="C884" s="3"/>
      <c r="I884" s="4"/>
      <c r="J884" s="4"/>
      <c r="K884" s="6"/>
    </row>
    <row r="885" ht="14.25" customHeight="1">
      <c r="B885" s="2"/>
      <c r="C885" s="3"/>
      <c r="I885" s="4"/>
      <c r="J885" s="4"/>
      <c r="K885" s="6"/>
    </row>
    <row r="886" ht="14.25" customHeight="1">
      <c r="B886" s="2"/>
      <c r="C886" s="3"/>
      <c r="I886" s="4"/>
      <c r="J886" s="4"/>
      <c r="K886" s="6"/>
    </row>
    <row r="887" ht="14.25" customHeight="1">
      <c r="B887" s="2"/>
      <c r="C887" s="3"/>
      <c r="I887" s="4"/>
      <c r="J887" s="4"/>
      <c r="K887" s="6"/>
    </row>
    <row r="888" ht="14.25" customHeight="1">
      <c r="B888" s="2"/>
      <c r="C888" s="3"/>
      <c r="I888" s="4"/>
      <c r="J888" s="4"/>
      <c r="K888" s="6"/>
    </row>
    <row r="889" ht="14.25" customHeight="1">
      <c r="B889" s="2"/>
      <c r="C889" s="3"/>
      <c r="I889" s="4"/>
      <c r="J889" s="4"/>
      <c r="K889" s="6"/>
    </row>
    <row r="890" ht="14.25" customHeight="1">
      <c r="B890" s="2"/>
      <c r="C890" s="3"/>
      <c r="I890" s="4"/>
      <c r="J890" s="4"/>
      <c r="K890" s="6"/>
    </row>
    <row r="891" ht="14.25" customHeight="1">
      <c r="B891" s="2"/>
      <c r="C891" s="3"/>
      <c r="I891" s="4"/>
      <c r="J891" s="4"/>
      <c r="K891" s="6"/>
    </row>
    <row r="892" ht="14.25" customHeight="1">
      <c r="B892" s="2"/>
      <c r="C892" s="3"/>
      <c r="I892" s="4"/>
      <c r="J892" s="4"/>
      <c r="K892" s="6"/>
    </row>
    <row r="893" ht="14.25" customHeight="1">
      <c r="B893" s="2"/>
      <c r="C893" s="3"/>
      <c r="I893" s="4"/>
      <c r="J893" s="4"/>
      <c r="K893" s="6"/>
    </row>
    <row r="894" ht="14.25" customHeight="1">
      <c r="B894" s="2"/>
      <c r="C894" s="3"/>
      <c r="I894" s="4"/>
      <c r="J894" s="4"/>
      <c r="K894" s="6"/>
    </row>
    <row r="895" ht="14.25" customHeight="1">
      <c r="B895" s="2"/>
      <c r="C895" s="3"/>
      <c r="I895" s="4"/>
      <c r="J895" s="4"/>
      <c r="K895" s="6"/>
    </row>
    <row r="896" ht="14.25" customHeight="1">
      <c r="B896" s="2"/>
      <c r="C896" s="3"/>
      <c r="I896" s="4"/>
      <c r="J896" s="4"/>
      <c r="K896" s="6"/>
    </row>
    <row r="897" ht="14.25" customHeight="1">
      <c r="B897" s="2"/>
      <c r="C897" s="3"/>
      <c r="I897" s="4"/>
      <c r="J897" s="4"/>
      <c r="K897" s="6"/>
    </row>
    <row r="898" ht="14.25" customHeight="1">
      <c r="B898" s="2"/>
      <c r="C898" s="3"/>
      <c r="I898" s="4"/>
      <c r="J898" s="4"/>
      <c r="K898" s="6"/>
    </row>
    <row r="899" ht="14.25" customHeight="1">
      <c r="B899" s="2"/>
      <c r="C899" s="3"/>
      <c r="I899" s="4"/>
      <c r="J899" s="4"/>
      <c r="K899" s="6"/>
    </row>
    <row r="900" ht="14.25" customHeight="1">
      <c r="B900" s="2"/>
      <c r="C900" s="3"/>
      <c r="I900" s="4"/>
      <c r="J900" s="4"/>
      <c r="K900" s="6"/>
    </row>
    <row r="901" ht="14.25" customHeight="1">
      <c r="B901" s="2"/>
      <c r="C901" s="3"/>
      <c r="I901" s="4"/>
      <c r="J901" s="4"/>
      <c r="K901" s="6"/>
    </row>
    <row r="902" ht="14.25" customHeight="1">
      <c r="B902" s="2"/>
      <c r="C902" s="3"/>
      <c r="I902" s="4"/>
      <c r="J902" s="4"/>
      <c r="K902" s="6"/>
    </row>
    <row r="903" ht="14.25" customHeight="1">
      <c r="B903" s="2"/>
      <c r="C903" s="3"/>
      <c r="I903" s="4"/>
      <c r="J903" s="4"/>
      <c r="K903" s="6"/>
    </row>
    <row r="904" ht="14.25" customHeight="1">
      <c r="B904" s="2"/>
      <c r="C904" s="3"/>
      <c r="I904" s="4"/>
      <c r="J904" s="4"/>
      <c r="K904" s="6"/>
    </row>
    <row r="905" ht="14.25" customHeight="1">
      <c r="B905" s="2"/>
      <c r="C905" s="3"/>
      <c r="I905" s="4"/>
      <c r="J905" s="4"/>
      <c r="K905" s="6"/>
    </row>
    <row r="906" ht="14.25" customHeight="1">
      <c r="B906" s="2"/>
      <c r="C906" s="3"/>
      <c r="I906" s="4"/>
      <c r="J906" s="4"/>
      <c r="K906" s="6"/>
    </row>
    <row r="907" ht="14.25" customHeight="1">
      <c r="B907" s="2"/>
      <c r="C907" s="3"/>
      <c r="I907" s="4"/>
      <c r="J907" s="4"/>
      <c r="K907" s="6"/>
    </row>
    <row r="908" ht="14.25" customHeight="1">
      <c r="B908" s="2"/>
      <c r="C908" s="3"/>
      <c r="I908" s="4"/>
      <c r="J908" s="4"/>
      <c r="K908" s="6"/>
    </row>
    <row r="909" ht="14.25" customHeight="1">
      <c r="B909" s="2"/>
      <c r="C909" s="3"/>
      <c r="I909" s="4"/>
      <c r="J909" s="4"/>
      <c r="K909" s="6"/>
    </row>
    <row r="910" ht="14.25" customHeight="1">
      <c r="B910" s="2"/>
      <c r="C910" s="3"/>
      <c r="I910" s="4"/>
      <c r="J910" s="4"/>
      <c r="K910" s="6"/>
    </row>
    <row r="911" ht="14.25" customHeight="1">
      <c r="B911" s="2"/>
      <c r="C911" s="3"/>
      <c r="I911" s="4"/>
      <c r="J911" s="4"/>
      <c r="K911" s="6"/>
    </row>
    <row r="912" ht="14.25" customHeight="1">
      <c r="B912" s="2"/>
      <c r="C912" s="3"/>
      <c r="I912" s="4"/>
      <c r="J912" s="4"/>
      <c r="K912" s="6"/>
    </row>
    <row r="913" ht="14.25" customHeight="1">
      <c r="B913" s="2"/>
      <c r="C913" s="3"/>
      <c r="I913" s="4"/>
      <c r="J913" s="4"/>
      <c r="K913" s="6"/>
    </row>
    <row r="914" ht="14.25" customHeight="1">
      <c r="B914" s="2"/>
      <c r="C914" s="3"/>
      <c r="I914" s="4"/>
      <c r="J914" s="4"/>
      <c r="K914" s="6"/>
    </row>
    <row r="915" ht="14.25" customHeight="1">
      <c r="B915" s="2"/>
      <c r="C915" s="3"/>
      <c r="I915" s="4"/>
      <c r="J915" s="4"/>
      <c r="K915" s="6"/>
    </row>
    <row r="916" ht="14.25" customHeight="1">
      <c r="B916" s="2"/>
      <c r="C916" s="3"/>
      <c r="I916" s="4"/>
      <c r="J916" s="4"/>
      <c r="K916" s="6"/>
    </row>
    <row r="917" ht="14.25" customHeight="1">
      <c r="B917" s="2"/>
      <c r="C917" s="3"/>
      <c r="I917" s="4"/>
      <c r="J917" s="4"/>
      <c r="K917" s="6"/>
    </row>
    <row r="918" ht="14.25" customHeight="1">
      <c r="B918" s="2"/>
      <c r="C918" s="3"/>
      <c r="I918" s="4"/>
      <c r="J918" s="4"/>
      <c r="K918" s="6"/>
    </row>
    <row r="919" ht="14.25" customHeight="1">
      <c r="B919" s="2"/>
      <c r="C919" s="3"/>
      <c r="I919" s="4"/>
      <c r="J919" s="4"/>
      <c r="K919" s="6"/>
    </row>
    <row r="920" ht="14.25" customHeight="1">
      <c r="B920" s="2"/>
      <c r="C920" s="3"/>
      <c r="I920" s="4"/>
      <c r="J920" s="4"/>
      <c r="K920" s="6"/>
    </row>
    <row r="921" ht="14.25" customHeight="1">
      <c r="B921" s="2"/>
      <c r="C921" s="3"/>
      <c r="I921" s="4"/>
      <c r="J921" s="4"/>
      <c r="K921" s="6"/>
    </row>
    <row r="922" ht="14.25" customHeight="1">
      <c r="B922" s="2"/>
      <c r="C922" s="3"/>
      <c r="I922" s="4"/>
      <c r="J922" s="4"/>
      <c r="K922" s="6"/>
    </row>
    <row r="923" ht="14.25" customHeight="1">
      <c r="B923" s="2"/>
      <c r="C923" s="3"/>
      <c r="I923" s="4"/>
      <c r="J923" s="4"/>
      <c r="K923" s="6"/>
    </row>
    <row r="924" ht="14.25" customHeight="1">
      <c r="B924" s="2"/>
      <c r="C924" s="3"/>
      <c r="I924" s="4"/>
      <c r="J924" s="4"/>
      <c r="K924" s="6"/>
    </row>
    <row r="925" ht="14.25" customHeight="1">
      <c r="B925" s="2"/>
      <c r="C925" s="3"/>
      <c r="I925" s="4"/>
      <c r="J925" s="4"/>
      <c r="K925" s="6"/>
    </row>
    <row r="926" ht="14.25" customHeight="1">
      <c r="B926" s="2"/>
      <c r="C926" s="3"/>
      <c r="I926" s="4"/>
      <c r="J926" s="4"/>
      <c r="K926" s="6"/>
    </row>
    <row r="927" ht="14.25" customHeight="1">
      <c r="B927" s="2"/>
      <c r="C927" s="3"/>
      <c r="I927" s="4"/>
      <c r="J927" s="4"/>
      <c r="K927" s="6"/>
    </row>
    <row r="928" ht="14.25" customHeight="1">
      <c r="B928" s="2"/>
      <c r="C928" s="3"/>
      <c r="I928" s="4"/>
      <c r="J928" s="4"/>
      <c r="K928" s="6"/>
    </row>
    <row r="929" ht="14.25" customHeight="1">
      <c r="B929" s="2"/>
      <c r="C929" s="3"/>
      <c r="I929" s="4"/>
      <c r="J929" s="4"/>
      <c r="K929" s="6"/>
    </row>
    <row r="930" ht="14.25" customHeight="1">
      <c r="B930" s="2"/>
      <c r="C930" s="3"/>
      <c r="I930" s="4"/>
      <c r="J930" s="4"/>
      <c r="K930" s="6"/>
    </row>
    <row r="931" ht="14.25" customHeight="1">
      <c r="B931" s="2"/>
      <c r="C931" s="3"/>
      <c r="I931" s="4"/>
      <c r="J931" s="4"/>
      <c r="K931" s="6"/>
    </row>
    <row r="932" ht="14.25" customHeight="1">
      <c r="B932" s="2"/>
      <c r="C932" s="3"/>
      <c r="I932" s="4"/>
      <c r="J932" s="4"/>
      <c r="K932" s="6"/>
    </row>
    <row r="933" ht="14.25" customHeight="1">
      <c r="B933" s="2"/>
      <c r="C933" s="3"/>
      <c r="I933" s="4"/>
      <c r="J933" s="4"/>
      <c r="K933" s="6"/>
    </row>
    <row r="934" ht="14.25" customHeight="1">
      <c r="B934" s="2"/>
      <c r="C934" s="3"/>
      <c r="I934" s="4"/>
      <c r="J934" s="4"/>
      <c r="K934" s="6"/>
    </row>
    <row r="935" ht="14.25" customHeight="1">
      <c r="B935" s="2"/>
      <c r="C935" s="3"/>
      <c r="I935" s="4"/>
      <c r="J935" s="4"/>
      <c r="K935" s="6"/>
    </row>
    <row r="936" ht="14.25" customHeight="1">
      <c r="B936" s="2"/>
      <c r="C936" s="3"/>
      <c r="I936" s="4"/>
      <c r="J936" s="4"/>
      <c r="K936" s="6"/>
    </row>
    <row r="937" ht="14.25" customHeight="1">
      <c r="B937" s="2"/>
      <c r="C937" s="3"/>
      <c r="I937" s="4"/>
      <c r="J937" s="4"/>
      <c r="K937" s="6"/>
    </row>
    <row r="938" ht="14.25" customHeight="1">
      <c r="B938" s="2"/>
      <c r="C938" s="3"/>
      <c r="I938" s="4"/>
      <c r="J938" s="4"/>
      <c r="K938" s="6"/>
    </row>
    <row r="939" ht="14.25" customHeight="1">
      <c r="B939" s="2"/>
      <c r="C939" s="3"/>
      <c r="I939" s="4"/>
      <c r="J939" s="4"/>
      <c r="K939" s="6"/>
    </row>
    <row r="940" ht="14.25" customHeight="1">
      <c r="B940" s="2"/>
      <c r="C940" s="3"/>
      <c r="I940" s="4"/>
      <c r="J940" s="4"/>
      <c r="K940" s="6"/>
    </row>
    <row r="941" ht="14.25" customHeight="1">
      <c r="B941" s="2"/>
      <c r="C941" s="3"/>
      <c r="I941" s="4"/>
      <c r="J941" s="4"/>
      <c r="K941" s="6"/>
    </row>
    <row r="942" ht="14.25" customHeight="1">
      <c r="B942" s="2"/>
      <c r="C942" s="3"/>
      <c r="I942" s="4"/>
      <c r="J942" s="4"/>
      <c r="K942" s="6"/>
    </row>
    <row r="943" ht="14.25" customHeight="1">
      <c r="B943" s="2"/>
      <c r="C943" s="3"/>
      <c r="I943" s="4"/>
      <c r="J943" s="4"/>
      <c r="K943" s="6"/>
    </row>
    <row r="944" ht="14.25" customHeight="1">
      <c r="B944" s="2"/>
      <c r="C944" s="3"/>
      <c r="I944" s="4"/>
      <c r="J944" s="4"/>
      <c r="K944" s="6"/>
    </row>
    <row r="945" ht="14.25" customHeight="1">
      <c r="B945" s="2"/>
      <c r="C945" s="3"/>
      <c r="I945" s="4"/>
      <c r="J945" s="4"/>
      <c r="K945" s="6"/>
    </row>
    <row r="946" ht="14.25" customHeight="1">
      <c r="B946" s="2"/>
      <c r="C946" s="3"/>
      <c r="I946" s="4"/>
      <c r="J946" s="4"/>
      <c r="K946" s="6"/>
    </row>
    <row r="947" ht="14.25" customHeight="1">
      <c r="B947" s="2"/>
      <c r="C947" s="3"/>
      <c r="I947" s="4"/>
      <c r="J947" s="4"/>
      <c r="K947" s="6"/>
    </row>
    <row r="948" ht="14.25" customHeight="1">
      <c r="B948" s="2"/>
      <c r="C948" s="3"/>
      <c r="I948" s="4"/>
      <c r="J948" s="4"/>
      <c r="K948" s="6"/>
    </row>
    <row r="949" ht="14.25" customHeight="1">
      <c r="B949" s="2"/>
      <c r="C949" s="3"/>
      <c r="I949" s="4"/>
      <c r="J949" s="4"/>
      <c r="K949" s="6"/>
    </row>
    <row r="950" ht="14.25" customHeight="1">
      <c r="B950" s="2"/>
      <c r="C950" s="3"/>
      <c r="I950" s="4"/>
      <c r="J950" s="4"/>
      <c r="K950" s="6"/>
    </row>
    <row r="951" ht="14.25" customHeight="1">
      <c r="B951" s="2"/>
      <c r="C951" s="3"/>
      <c r="I951" s="4"/>
      <c r="J951" s="4"/>
      <c r="K951" s="6"/>
    </row>
    <row r="952" ht="14.25" customHeight="1">
      <c r="B952" s="2"/>
      <c r="C952" s="3"/>
      <c r="I952" s="4"/>
      <c r="J952" s="4"/>
      <c r="K952" s="6"/>
    </row>
    <row r="953" ht="14.25" customHeight="1">
      <c r="B953" s="2"/>
      <c r="C953" s="3"/>
      <c r="I953" s="4"/>
      <c r="J953" s="4"/>
      <c r="K953" s="6"/>
    </row>
    <row r="954" ht="14.25" customHeight="1">
      <c r="B954" s="2"/>
      <c r="C954" s="3"/>
      <c r="I954" s="4"/>
      <c r="J954" s="4"/>
      <c r="K954" s="6"/>
    </row>
    <row r="955" ht="14.25" customHeight="1">
      <c r="B955" s="2"/>
      <c r="C955" s="3"/>
      <c r="I955" s="4"/>
      <c r="J955" s="4"/>
      <c r="K955" s="6"/>
    </row>
    <row r="956" ht="14.25" customHeight="1">
      <c r="B956" s="2"/>
      <c r="C956" s="3"/>
      <c r="I956" s="4"/>
      <c r="J956" s="4"/>
      <c r="K956" s="6"/>
    </row>
    <row r="957" ht="14.25" customHeight="1">
      <c r="B957" s="2"/>
      <c r="C957" s="3"/>
      <c r="I957" s="4"/>
      <c r="J957" s="4"/>
      <c r="K957" s="6"/>
    </row>
    <row r="958" ht="14.25" customHeight="1">
      <c r="B958" s="2"/>
      <c r="C958" s="3"/>
      <c r="I958" s="4"/>
      <c r="J958" s="4"/>
      <c r="K958" s="6"/>
    </row>
    <row r="959" ht="14.25" customHeight="1">
      <c r="B959" s="2"/>
      <c r="C959" s="3"/>
      <c r="I959" s="4"/>
      <c r="J959" s="4"/>
      <c r="K959" s="6"/>
    </row>
    <row r="960" ht="14.25" customHeight="1">
      <c r="B960" s="2"/>
      <c r="C960" s="3"/>
      <c r="I960" s="4"/>
      <c r="J960" s="4"/>
      <c r="K960" s="6"/>
    </row>
    <row r="961" ht="14.25" customHeight="1">
      <c r="B961" s="2"/>
      <c r="C961" s="3"/>
      <c r="I961" s="4"/>
      <c r="J961" s="4"/>
      <c r="K961" s="6"/>
    </row>
    <row r="962" ht="14.25" customHeight="1">
      <c r="B962" s="2"/>
      <c r="C962" s="3"/>
      <c r="I962" s="4"/>
      <c r="J962" s="4"/>
      <c r="K962" s="6"/>
    </row>
    <row r="963" ht="14.25" customHeight="1">
      <c r="B963" s="2"/>
      <c r="C963" s="3"/>
      <c r="I963" s="4"/>
      <c r="J963" s="4"/>
      <c r="K963" s="6"/>
    </row>
    <row r="964" ht="14.25" customHeight="1">
      <c r="B964" s="2"/>
      <c r="C964" s="3"/>
      <c r="I964" s="4"/>
      <c r="J964" s="4"/>
      <c r="K964" s="6"/>
    </row>
    <row r="965" ht="14.25" customHeight="1">
      <c r="B965" s="2"/>
      <c r="C965" s="3"/>
      <c r="I965" s="4"/>
      <c r="J965" s="4"/>
      <c r="K965" s="6"/>
    </row>
    <row r="966" ht="14.25" customHeight="1">
      <c r="B966" s="2"/>
      <c r="C966" s="3"/>
      <c r="I966" s="4"/>
      <c r="J966" s="4"/>
      <c r="K966" s="6"/>
    </row>
    <row r="967" ht="14.25" customHeight="1">
      <c r="B967" s="2"/>
      <c r="C967" s="3"/>
      <c r="I967" s="4"/>
      <c r="J967" s="4"/>
      <c r="K967" s="6"/>
    </row>
    <row r="968" ht="14.25" customHeight="1">
      <c r="B968" s="2"/>
      <c r="C968" s="3"/>
      <c r="I968" s="4"/>
      <c r="J968" s="4"/>
      <c r="K968" s="6"/>
    </row>
    <row r="969" ht="14.25" customHeight="1">
      <c r="B969" s="2"/>
      <c r="C969" s="3"/>
      <c r="I969" s="4"/>
      <c r="J969" s="4"/>
      <c r="K969" s="6"/>
    </row>
    <row r="970" ht="14.25" customHeight="1">
      <c r="B970" s="2"/>
      <c r="C970" s="3"/>
      <c r="I970" s="4"/>
      <c r="J970" s="4"/>
      <c r="K970" s="6"/>
    </row>
    <row r="971" ht="14.25" customHeight="1">
      <c r="B971" s="2"/>
      <c r="C971" s="3"/>
      <c r="I971" s="4"/>
      <c r="J971" s="4"/>
      <c r="K971" s="6"/>
    </row>
    <row r="972" ht="14.25" customHeight="1">
      <c r="B972" s="2"/>
      <c r="C972" s="3"/>
      <c r="I972" s="4"/>
      <c r="J972" s="4"/>
      <c r="K972" s="6"/>
    </row>
    <row r="973" ht="14.25" customHeight="1">
      <c r="B973" s="2"/>
      <c r="C973" s="3"/>
      <c r="I973" s="4"/>
      <c r="J973" s="4"/>
      <c r="K973" s="6"/>
    </row>
    <row r="974" ht="14.25" customHeight="1">
      <c r="B974" s="2"/>
      <c r="C974" s="3"/>
      <c r="I974" s="4"/>
      <c r="J974" s="4"/>
      <c r="K974" s="6"/>
    </row>
    <row r="975" ht="14.25" customHeight="1">
      <c r="B975" s="2"/>
      <c r="C975" s="3"/>
      <c r="I975" s="4"/>
      <c r="J975" s="4"/>
      <c r="K975" s="6"/>
    </row>
    <row r="976" ht="14.25" customHeight="1">
      <c r="B976" s="2"/>
      <c r="C976" s="3"/>
      <c r="I976" s="4"/>
      <c r="J976" s="4"/>
      <c r="K976" s="6"/>
    </row>
    <row r="977" ht="14.25" customHeight="1">
      <c r="B977" s="2"/>
      <c r="C977" s="3"/>
      <c r="I977" s="4"/>
      <c r="J977" s="4"/>
      <c r="K977" s="6"/>
    </row>
    <row r="978" ht="14.25" customHeight="1">
      <c r="B978" s="2"/>
      <c r="C978" s="3"/>
      <c r="I978" s="4"/>
      <c r="J978" s="4"/>
      <c r="K978" s="6"/>
    </row>
    <row r="979" ht="14.25" customHeight="1">
      <c r="B979" s="2"/>
      <c r="C979" s="3"/>
      <c r="I979" s="4"/>
      <c r="J979" s="4"/>
      <c r="K979" s="6"/>
    </row>
    <row r="980" ht="14.25" customHeight="1">
      <c r="B980" s="2"/>
      <c r="C980" s="3"/>
      <c r="I980" s="4"/>
      <c r="J980" s="4"/>
      <c r="K980" s="6"/>
    </row>
    <row r="981" ht="14.25" customHeight="1">
      <c r="B981" s="2"/>
      <c r="C981" s="3"/>
      <c r="I981" s="4"/>
      <c r="J981" s="4"/>
      <c r="K981" s="6"/>
    </row>
    <row r="982" ht="14.25" customHeight="1">
      <c r="B982" s="2"/>
      <c r="C982" s="3"/>
      <c r="I982" s="4"/>
      <c r="J982" s="4"/>
      <c r="K982" s="6"/>
    </row>
    <row r="983" ht="14.25" customHeight="1">
      <c r="B983" s="2"/>
      <c r="C983" s="3"/>
      <c r="I983" s="4"/>
      <c r="J983" s="4"/>
      <c r="K983" s="6"/>
    </row>
    <row r="984" ht="14.25" customHeight="1">
      <c r="B984" s="2"/>
      <c r="C984" s="3"/>
      <c r="I984" s="4"/>
      <c r="J984" s="4"/>
      <c r="K984" s="6"/>
    </row>
    <row r="985" ht="14.25" customHeight="1">
      <c r="B985" s="2"/>
      <c r="C985" s="3"/>
      <c r="I985" s="4"/>
      <c r="J985" s="4"/>
      <c r="K985" s="6"/>
    </row>
    <row r="986" ht="14.25" customHeight="1">
      <c r="B986" s="2"/>
      <c r="C986" s="3"/>
      <c r="I986" s="4"/>
      <c r="J986" s="4"/>
      <c r="K986" s="6"/>
    </row>
    <row r="987" ht="14.25" customHeight="1">
      <c r="B987" s="2"/>
      <c r="C987" s="3"/>
      <c r="I987" s="4"/>
      <c r="J987" s="4"/>
      <c r="K987" s="6"/>
    </row>
    <row r="988" ht="14.25" customHeight="1">
      <c r="B988" s="2"/>
      <c r="C988" s="3"/>
      <c r="I988" s="4"/>
      <c r="J988" s="4"/>
      <c r="K988" s="6"/>
    </row>
    <row r="989" ht="14.25" customHeight="1">
      <c r="B989" s="2"/>
      <c r="C989" s="3"/>
      <c r="I989" s="4"/>
      <c r="J989" s="4"/>
      <c r="K989" s="6"/>
    </row>
    <row r="990" ht="14.25" customHeight="1">
      <c r="B990" s="2"/>
      <c r="C990" s="3"/>
      <c r="I990" s="4"/>
      <c r="J990" s="4"/>
      <c r="K990" s="6"/>
    </row>
    <row r="991" ht="14.25" customHeight="1">
      <c r="B991" s="2"/>
      <c r="C991" s="3"/>
      <c r="I991" s="4"/>
      <c r="J991" s="4"/>
      <c r="K991" s="6"/>
    </row>
    <row r="992" ht="14.25" customHeight="1">
      <c r="B992" s="2"/>
      <c r="C992" s="3"/>
      <c r="I992" s="4"/>
      <c r="J992" s="4"/>
      <c r="K992" s="6"/>
    </row>
    <row r="993" ht="14.25" customHeight="1">
      <c r="B993" s="2"/>
      <c r="C993" s="3"/>
      <c r="I993" s="4"/>
      <c r="J993" s="4"/>
      <c r="K993" s="6"/>
    </row>
    <row r="994" ht="14.25" customHeight="1">
      <c r="B994" s="2"/>
      <c r="C994" s="3"/>
      <c r="I994" s="4"/>
      <c r="J994" s="4"/>
      <c r="K994" s="6"/>
    </row>
    <row r="995" ht="14.25" customHeight="1">
      <c r="B995" s="2"/>
      <c r="C995" s="3"/>
      <c r="I995" s="4"/>
      <c r="J995" s="4"/>
      <c r="K995" s="6"/>
    </row>
    <row r="996" ht="14.25" customHeight="1">
      <c r="B996" s="2"/>
      <c r="C996" s="3"/>
      <c r="I996" s="4"/>
      <c r="J996" s="4"/>
      <c r="K996" s="6"/>
    </row>
    <row r="997" ht="14.25" customHeight="1">
      <c r="B997" s="2"/>
      <c r="C997" s="3"/>
      <c r="I997" s="4"/>
      <c r="J997" s="4"/>
      <c r="K997" s="6"/>
    </row>
    <row r="998" ht="14.25" customHeight="1">
      <c r="B998" s="2"/>
      <c r="C998" s="3"/>
      <c r="I998" s="4"/>
      <c r="J998" s="4"/>
      <c r="K998" s="6"/>
    </row>
    <row r="999" ht="14.25" customHeight="1">
      <c r="B999" s="2"/>
      <c r="C999" s="3"/>
      <c r="I999" s="4"/>
      <c r="J999" s="4"/>
      <c r="K999" s="6"/>
    </row>
    <row r="1000" ht="14.25" customHeight="1">
      <c r="B1000" s="2"/>
      <c r="C1000" s="3"/>
      <c r="I1000" s="4"/>
      <c r="J1000" s="4"/>
      <c r="K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4.14"/>
    <col customWidth="1" min="2" max="2" width="7.43"/>
    <col customWidth="1" min="3" max="3" width="8.86"/>
    <col customWidth="1" min="4" max="4" width="5.43"/>
    <col customWidth="1" min="5" max="5" width="6.29"/>
    <col customWidth="1" min="6" max="26" width="10.0"/>
  </cols>
  <sheetData>
    <row r="1" ht="14.25" customHeight="1">
      <c r="A1" s="1" t="s">
        <v>0</v>
      </c>
      <c r="D1" s="18" t="s">
        <v>12</v>
      </c>
      <c r="E1" s="1">
        <v>0.1</v>
      </c>
    </row>
    <row r="2" ht="14.25" customHeight="1">
      <c r="D2" s="18" t="s">
        <v>13</v>
      </c>
      <c r="E2" s="1">
        <f>E1*E3</f>
        <v>0.09090909091</v>
      </c>
    </row>
    <row r="3" ht="14.25" customHeight="1">
      <c r="D3" s="18" t="s">
        <v>14</v>
      </c>
      <c r="E3" s="19">
        <f>1/(1+E1)</f>
        <v>0.9090909091</v>
      </c>
    </row>
    <row r="4" ht="14.25" customHeight="1">
      <c r="D4" s="18"/>
      <c r="E4" s="19"/>
    </row>
    <row r="5" ht="14.25" customHeight="1">
      <c r="A5" s="18" t="s">
        <v>15</v>
      </c>
      <c r="B5" s="18" t="s">
        <v>3</v>
      </c>
      <c r="C5" s="18" t="s">
        <v>5</v>
      </c>
      <c r="D5" s="18" t="s">
        <v>4</v>
      </c>
      <c r="E5" s="18" t="s">
        <v>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>
        <v>0.0</v>
      </c>
      <c r="B6" s="10">
        <v>100000.0</v>
      </c>
      <c r="C6" s="5">
        <v>2.72E-4</v>
      </c>
      <c r="D6" s="20">
        <f t="shared" ref="D6:D116" si="1">B6*C6</f>
        <v>27.2</v>
      </c>
      <c r="E6" s="21">
        <f t="shared" ref="E6:E116" si="2">1-C6</f>
        <v>0.999728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4">
        <v>1.0</v>
      </c>
      <c r="B7" s="10">
        <f t="shared" ref="B7:B116" si="3">B6-D6</f>
        <v>99972.8</v>
      </c>
      <c r="C7" s="5">
        <v>2.72E-4</v>
      </c>
      <c r="D7" s="20">
        <f t="shared" si="1"/>
        <v>27.1926016</v>
      </c>
      <c r="E7" s="21">
        <f t="shared" si="2"/>
        <v>0.999728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4">
        <v>2.0</v>
      </c>
      <c r="B8" s="10">
        <f t="shared" si="3"/>
        <v>99945.6074</v>
      </c>
      <c r="C8" s="5">
        <v>2.72E-4</v>
      </c>
      <c r="D8" s="20">
        <f t="shared" si="1"/>
        <v>27.18520521</v>
      </c>
      <c r="E8" s="21">
        <f t="shared" si="2"/>
        <v>0.999728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4">
        <v>3.0</v>
      </c>
      <c r="B9" s="10">
        <f t="shared" si="3"/>
        <v>99918.42219</v>
      </c>
      <c r="C9" s="5">
        <v>2.72E-4</v>
      </c>
      <c r="D9" s="20">
        <f t="shared" si="1"/>
        <v>27.17781084</v>
      </c>
      <c r="E9" s="21">
        <f t="shared" si="2"/>
        <v>0.999728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4">
        <v>4.0</v>
      </c>
      <c r="B10" s="10">
        <f t="shared" si="3"/>
        <v>99891.24438</v>
      </c>
      <c r="C10" s="5">
        <v>2.72E-4</v>
      </c>
      <c r="D10" s="20">
        <f t="shared" si="1"/>
        <v>27.17041847</v>
      </c>
      <c r="E10" s="21">
        <f t="shared" si="2"/>
        <v>0.999728</v>
      </c>
    </row>
    <row r="11" ht="14.25" customHeight="1">
      <c r="A11" s="4">
        <v>5.0</v>
      </c>
      <c r="B11" s="10">
        <f t="shared" si="3"/>
        <v>99864.07396</v>
      </c>
      <c r="C11" s="5">
        <v>2.72E-4</v>
      </c>
      <c r="D11" s="20">
        <f t="shared" si="1"/>
        <v>27.16302812</v>
      </c>
      <c r="E11" s="21">
        <f t="shared" si="2"/>
        <v>0.999728</v>
      </c>
    </row>
    <row r="12" ht="14.25" customHeight="1">
      <c r="A12" s="4">
        <v>6.0</v>
      </c>
      <c r="B12" s="10">
        <f t="shared" si="3"/>
        <v>99836.91094</v>
      </c>
      <c r="C12" s="5">
        <v>2.72E-4</v>
      </c>
      <c r="D12" s="20">
        <f t="shared" si="1"/>
        <v>27.15563977</v>
      </c>
      <c r="E12" s="21">
        <f t="shared" si="2"/>
        <v>0.999728</v>
      </c>
    </row>
    <row r="13" ht="14.25" customHeight="1">
      <c r="A13" s="4">
        <v>7.0</v>
      </c>
      <c r="B13" s="10">
        <f t="shared" si="3"/>
        <v>99809.7553</v>
      </c>
      <c r="C13" s="5">
        <v>2.72E-4</v>
      </c>
      <c r="D13" s="20">
        <f t="shared" si="1"/>
        <v>27.14825344</v>
      </c>
      <c r="E13" s="21">
        <f t="shared" si="2"/>
        <v>0.999728</v>
      </c>
    </row>
    <row r="14" ht="14.25" customHeight="1">
      <c r="A14" s="4">
        <v>8.0</v>
      </c>
      <c r="B14" s="10">
        <f t="shared" si="3"/>
        <v>99782.60704</v>
      </c>
      <c r="C14" s="5">
        <v>2.72E-4</v>
      </c>
      <c r="D14" s="20">
        <f t="shared" si="1"/>
        <v>27.14086912</v>
      </c>
      <c r="E14" s="21">
        <f t="shared" si="2"/>
        <v>0.999728</v>
      </c>
    </row>
    <row r="15" ht="14.25" customHeight="1">
      <c r="A15" s="4">
        <v>9.0</v>
      </c>
      <c r="B15" s="10">
        <f t="shared" si="3"/>
        <v>99755.46617</v>
      </c>
      <c r="C15" s="5">
        <v>2.72E-4</v>
      </c>
      <c r="D15" s="20">
        <f t="shared" si="1"/>
        <v>27.1334868</v>
      </c>
      <c r="E15" s="21">
        <f t="shared" si="2"/>
        <v>0.999728</v>
      </c>
    </row>
    <row r="16" ht="14.25" customHeight="1">
      <c r="A16" s="4">
        <v>10.0</v>
      </c>
      <c r="B16" s="10">
        <f t="shared" si="3"/>
        <v>99728.33269</v>
      </c>
      <c r="C16" s="5">
        <v>2.72E-4</v>
      </c>
      <c r="D16" s="20">
        <f t="shared" si="1"/>
        <v>27.12610649</v>
      </c>
      <c r="E16" s="21">
        <f t="shared" si="2"/>
        <v>0.999728</v>
      </c>
    </row>
    <row r="17" ht="14.25" customHeight="1">
      <c r="A17" s="4">
        <v>11.0</v>
      </c>
      <c r="B17" s="10">
        <f t="shared" si="3"/>
        <v>99701.20658</v>
      </c>
      <c r="C17" s="5">
        <v>2.72E-4</v>
      </c>
      <c r="D17" s="20">
        <f t="shared" si="1"/>
        <v>27.11872819</v>
      </c>
      <c r="E17" s="21">
        <f t="shared" si="2"/>
        <v>0.999728</v>
      </c>
    </row>
    <row r="18" ht="14.25" customHeight="1">
      <c r="A18" s="4">
        <v>12.0</v>
      </c>
      <c r="B18" s="10">
        <f t="shared" si="3"/>
        <v>99674.08785</v>
      </c>
      <c r="C18" s="5">
        <v>2.72E-4</v>
      </c>
      <c r="D18" s="20">
        <f t="shared" si="1"/>
        <v>27.1113519</v>
      </c>
      <c r="E18" s="21">
        <f t="shared" si="2"/>
        <v>0.999728</v>
      </c>
    </row>
    <row r="19" ht="14.25" customHeight="1">
      <c r="A19" s="4">
        <v>13.0</v>
      </c>
      <c r="B19" s="10">
        <f t="shared" si="3"/>
        <v>99646.9765</v>
      </c>
      <c r="C19" s="5">
        <v>2.72E-4</v>
      </c>
      <c r="D19" s="20">
        <f t="shared" si="1"/>
        <v>27.10397761</v>
      </c>
      <c r="E19" s="21">
        <f t="shared" si="2"/>
        <v>0.999728</v>
      </c>
    </row>
    <row r="20" ht="14.25" customHeight="1">
      <c r="A20" s="4">
        <v>14.0</v>
      </c>
      <c r="B20" s="10">
        <f t="shared" si="3"/>
        <v>99619.87252</v>
      </c>
      <c r="C20" s="5">
        <v>2.72E-4</v>
      </c>
      <c r="D20" s="20">
        <f t="shared" si="1"/>
        <v>27.09660533</v>
      </c>
      <c r="E20" s="21">
        <f t="shared" si="2"/>
        <v>0.999728</v>
      </c>
    </row>
    <row r="21" ht="14.25" customHeight="1">
      <c r="A21" s="4">
        <v>15.0</v>
      </c>
      <c r="B21" s="10">
        <f t="shared" si="3"/>
        <v>99592.77592</v>
      </c>
      <c r="C21" s="5">
        <v>2.72E-4</v>
      </c>
      <c r="D21" s="20">
        <f t="shared" si="1"/>
        <v>27.08923505</v>
      </c>
      <c r="E21" s="21">
        <f t="shared" si="2"/>
        <v>0.999728</v>
      </c>
    </row>
    <row r="22" ht="14.25" customHeight="1">
      <c r="A22" s="4">
        <v>16.0</v>
      </c>
      <c r="B22" s="10">
        <f t="shared" si="3"/>
        <v>99565.68668</v>
      </c>
      <c r="C22" s="5">
        <v>2.780756365731479E-4</v>
      </c>
      <c r="D22" s="20">
        <f t="shared" si="1"/>
        <v>27.6867917</v>
      </c>
      <c r="E22" s="21">
        <f t="shared" si="2"/>
        <v>0.9997219244</v>
      </c>
    </row>
    <row r="23" ht="14.25" customHeight="1">
      <c r="A23" s="4">
        <v>17.0</v>
      </c>
      <c r="B23" s="10">
        <f t="shared" si="3"/>
        <v>99537.99989</v>
      </c>
      <c r="C23" s="5">
        <v>2.8515683625994297E-4</v>
      </c>
      <c r="D23" s="20">
        <f t="shared" si="1"/>
        <v>28.38394114</v>
      </c>
      <c r="E23" s="21">
        <f t="shared" si="2"/>
        <v>0.9997148432</v>
      </c>
    </row>
    <row r="24" ht="14.25" customHeight="1">
      <c r="A24" s="4">
        <v>18.0</v>
      </c>
      <c r="B24" s="10">
        <f t="shared" si="3"/>
        <v>99509.61595</v>
      </c>
      <c r="C24" s="5">
        <v>2.9324485945764715E-4</v>
      </c>
      <c r="D24" s="20">
        <f t="shared" si="1"/>
        <v>29.18068334</v>
      </c>
      <c r="E24" s="21">
        <f t="shared" si="2"/>
        <v>0.9997067551</v>
      </c>
    </row>
    <row r="25" ht="14.25" customHeight="1">
      <c r="A25" s="4">
        <v>19.0</v>
      </c>
      <c r="B25" s="10">
        <f t="shared" si="3"/>
        <v>99480.43527</v>
      </c>
      <c r="C25" s="5">
        <v>3.023410406939027E-4</v>
      </c>
      <c r="D25" s="20">
        <f t="shared" si="1"/>
        <v>30.07701833</v>
      </c>
      <c r="E25" s="21">
        <f t="shared" si="2"/>
        <v>0.999697659</v>
      </c>
    </row>
    <row r="26" ht="14.25" customHeight="1">
      <c r="A26" s="4">
        <v>20.0</v>
      </c>
      <c r="B26" s="10">
        <f t="shared" si="3"/>
        <v>99450.35825</v>
      </c>
      <c r="C26" s="5">
        <v>3.114453668746307E-4</v>
      </c>
      <c r="D26" s="20">
        <f t="shared" si="1"/>
        <v>30.97335331</v>
      </c>
      <c r="E26" s="21">
        <f t="shared" si="2"/>
        <v>0.9996885546</v>
      </c>
    </row>
    <row r="27" ht="14.25" customHeight="1">
      <c r="A27" s="4">
        <v>21.0</v>
      </c>
      <c r="B27" s="10">
        <f t="shared" si="3"/>
        <v>99419.38489</v>
      </c>
      <c r="C27" s="5">
        <v>3.215598356739083E-4</v>
      </c>
      <c r="D27" s="20">
        <f t="shared" si="1"/>
        <v>31.96928107</v>
      </c>
      <c r="E27" s="21">
        <f t="shared" si="2"/>
        <v>0.9996784402</v>
      </c>
    </row>
    <row r="28" ht="14.25" customHeight="1">
      <c r="A28" s="4">
        <v>22.0</v>
      </c>
      <c r="B28" s="10">
        <f t="shared" si="3"/>
        <v>99387.41561</v>
      </c>
      <c r="C28" s="5">
        <v>3.3268599852896675E-4</v>
      </c>
      <c r="D28" s="20">
        <f t="shared" si="1"/>
        <v>33.0648016</v>
      </c>
      <c r="E28" s="21">
        <f t="shared" si="2"/>
        <v>0.999667314</v>
      </c>
    </row>
    <row r="29" ht="14.25" customHeight="1">
      <c r="A29" s="4">
        <v>23.0</v>
      </c>
      <c r="B29" s="10">
        <f t="shared" si="3"/>
        <v>99354.35081</v>
      </c>
      <c r="C29" s="5">
        <v>3.448255122763897E-4</v>
      </c>
      <c r="D29" s="20">
        <f t="shared" si="1"/>
        <v>34.25991492</v>
      </c>
      <c r="E29" s="21">
        <f t="shared" si="2"/>
        <v>0.9996551745</v>
      </c>
    </row>
    <row r="30" ht="14.25" customHeight="1">
      <c r="A30" s="4">
        <v>24.0</v>
      </c>
      <c r="B30" s="10">
        <f t="shared" si="3"/>
        <v>99320.0909</v>
      </c>
      <c r="C30" s="5">
        <v>3.57980149649741E-4</v>
      </c>
      <c r="D30" s="20">
        <f t="shared" si="1"/>
        <v>35.554621</v>
      </c>
      <c r="E30" s="21">
        <f t="shared" si="2"/>
        <v>0.9996420199</v>
      </c>
    </row>
    <row r="31" ht="14.25" customHeight="1">
      <c r="A31" s="4">
        <v>25.0</v>
      </c>
      <c r="B31" s="10">
        <f t="shared" si="3"/>
        <v>99284.53628</v>
      </c>
      <c r="C31" s="5">
        <v>3.731549144602545E-4</v>
      </c>
      <c r="D31" s="20">
        <f t="shared" si="1"/>
        <v>37.04851264</v>
      </c>
      <c r="E31" s="21">
        <f t="shared" si="2"/>
        <v>0.9996268451</v>
      </c>
    </row>
    <row r="32" ht="14.25" customHeight="1">
      <c r="A32" s="4">
        <v>26.0</v>
      </c>
      <c r="B32" s="10">
        <f t="shared" si="3"/>
        <v>99247.48776</v>
      </c>
      <c r="C32" s="5">
        <v>3.893498760201619E-4</v>
      </c>
      <c r="D32" s="20">
        <f t="shared" si="1"/>
        <v>38.64199706</v>
      </c>
      <c r="E32" s="21">
        <f t="shared" si="2"/>
        <v>0.9996106501</v>
      </c>
    </row>
    <row r="33" ht="14.25" customHeight="1">
      <c r="A33" s="4">
        <v>27.0</v>
      </c>
      <c r="B33" s="10">
        <f t="shared" si="3"/>
        <v>99208.84577</v>
      </c>
      <c r="C33" s="5">
        <v>4.0656731700706224E-4</v>
      </c>
      <c r="D33" s="20">
        <f t="shared" si="1"/>
        <v>40.33507425</v>
      </c>
      <c r="E33" s="21">
        <f t="shared" si="2"/>
        <v>0.9995934327</v>
      </c>
    </row>
    <row r="34" ht="14.25" customHeight="1">
      <c r="A34" s="4">
        <v>28.0</v>
      </c>
      <c r="B34" s="10">
        <f t="shared" si="3"/>
        <v>99168.51069</v>
      </c>
      <c r="C34" s="5">
        <v>4.2681824572679615E-4</v>
      </c>
      <c r="D34" s="20">
        <f t="shared" si="1"/>
        <v>42.32692976</v>
      </c>
      <c r="E34" s="21">
        <f t="shared" si="2"/>
        <v>0.9995731818</v>
      </c>
    </row>
    <row r="35" ht="14.25" customHeight="1">
      <c r="A35" s="4">
        <v>29.0</v>
      </c>
      <c r="B35" s="10">
        <f t="shared" si="3"/>
        <v>99126.18376</v>
      </c>
      <c r="C35" s="5">
        <v>4.480993454333553E-4</v>
      </c>
      <c r="D35" s="20">
        <f t="shared" si="1"/>
        <v>44.41837806</v>
      </c>
      <c r="E35" s="21">
        <f t="shared" si="2"/>
        <v>0.9995519007</v>
      </c>
    </row>
    <row r="36" ht="14.25" customHeight="1">
      <c r="A36" s="4">
        <v>30.0</v>
      </c>
      <c r="B36" s="10">
        <f t="shared" si="3"/>
        <v>99081.76538</v>
      </c>
      <c r="C36" s="5">
        <v>4.7141885011996556E-4</v>
      </c>
      <c r="D36" s="20">
        <f t="shared" si="1"/>
        <v>46.70901191</v>
      </c>
      <c r="E36" s="21">
        <f t="shared" si="2"/>
        <v>0.9995285811</v>
      </c>
    </row>
    <row r="37" ht="14.25" customHeight="1">
      <c r="A37" s="4">
        <v>31.0</v>
      </c>
      <c r="B37" s="10">
        <f t="shared" si="3"/>
        <v>99035.05637</v>
      </c>
      <c r="C37" s="5">
        <v>4.96781979082864E-4</v>
      </c>
      <c r="D37" s="20">
        <f t="shared" si="1"/>
        <v>49.1988313</v>
      </c>
      <c r="E37" s="21">
        <f t="shared" si="2"/>
        <v>0.999503218</v>
      </c>
    </row>
    <row r="38" ht="14.25" customHeight="1">
      <c r="A38" s="4">
        <v>32.0</v>
      </c>
      <c r="B38" s="10">
        <f t="shared" si="3"/>
        <v>98985.85754</v>
      </c>
      <c r="C38" s="5">
        <v>5.252005722875202E-4</v>
      </c>
      <c r="D38" s="20">
        <f t="shared" si="1"/>
        <v>51.98742903</v>
      </c>
      <c r="E38" s="21">
        <f t="shared" si="2"/>
        <v>0.9994747994</v>
      </c>
    </row>
    <row r="39" ht="14.25" customHeight="1">
      <c r="A39" s="4">
        <v>33.0</v>
      </c>
      <c r="B39" s="10">
        <f t="shared" si="3"/>
        <v>98933.87011</v>
      </c>
      <c r="C39" s="5">
        <v>5.556763547631127E-4</v>
      </c>
      <c r="D39" s="20">
        <f t="shared" si="1"/>
        <v>54.97521231</v>
      </c>
      <c r="E39" s="21">
        <f t="shared" si="2"/>
        <v>0.9994443236</v>
      </c>
    </row>
    <row r="40" ht="14.25" customHeight="1">
      <c r="A40" s="4">
        <v>34.0</v>
      </c>
      <c r="B40" s="10">
        <f t="shared" si="3"/>
        <v>98878.8949</v>
      </c>
      <c r="C40" s="5">
        <v>5.892235544382132E-4</v>
      </c>
      <c r="D40" s="20">
        <f t="shared" si="1"/>
        <v>58.26177391</v>
      </c>
      <c r="E40" s="21">
        <f t="shared" si="2"/>
        <v>0.9994107764</v>
      </c>
    </row>
    <row r="41" ht="14.25" customHeight="1">
      <c r="A41" s="4">
        <v>35.0</v>
      </c>
      <c r="B41" s="10">
        <f t="shared" si="3"/>
        <v>98820.63313</v>
      </c>
      <c r="C41" s="5">
        <v>6.268600459361429E-4</v>
      </c>
      <c r="D41" s="20">
        <f t="shared" si="1"/>
        <v>61.94670662</v>
      </c>
      <c r="E41" s="21">
        <f t="shared" si="2"/>
        <v>0.99937314</v>
      </c>
    </row>
    <row r="42" ht="14.25" customHeight="1">
      <c r="A42" s="4">
        <v>36.0</v>
      </c>
      <c r="B42" s="10">
        <f t="shared" si="3"/>
        <v>98758.68642</v>
      </c>
      <c r="C42" s="5">
        <v>6.675910752552628E-4</v>
      </c>
      <c r="D42" s="20">
        <f t="shared" si="1"/>
        <v>65.93041766</v>
      </c>
      <c r="E42" s="21">
        <f t="shared" si="2"/>
        <v>0.9993324089</v>
      </c>
    </row>
    <row r="43" ht="14.25" customHeight="1">
      <c r="A43" s="4">
        <v>37.0</v>
      </c>
      <c r="B43" s="10">
        <f t="shared" si="3"/>
        <v>98692.756</v>
      </c>
      <c r="C43" s="5">
        <v>7.114291855498137E-4</v>
      </c>
      <c r="D43" s="20">
        <f t="shared" si="1"/>
        <v>70.21290702</v>
      </c>
      <c r="E43" s="21">
        <f t="shared" si="2"/>
        <v>0.9992885708</v>
      </c>
    </row>
    <row r="44" ht="14.25" customHeight="1">
      <c r="A44" s="4">
        <v>38.0</v>
      </c>
      <c r="B44" s="10">
        <f t="shared" si="3"/>
        <v>98622.54309</v>
      </c>
      <c r="C44" s="5">
        <v>7.604078937004296E-4</v>
      </c>
      <c r="D44" s="20">
        <f t="shared" si="1"/>
        <v>74.99336027</v>
      </c>
      <c r="E44" s="21">
        <f t="shared" si="2"/>
        <v>0.9992395921</v>
      </c>
    </row>
    <row r="45" ht="14.25" customHeight="1">
      <c r="A45" s="4">
        <v>39.0</v>
      </c>
      <c r="B45" s="10">
        <f t="shared" si="3"/>
        <v>98547.54973</v>
      </c>
      <c r="C45" s="5">
        <v>8.14548688485657E-4</v>
      </c>
      <c r="D45" s="20">
        <f t="shared" si="1"/>
        <v>80.27177739</v>
      </c>
      <c r="E45" s="21">
        <f t="shared" si="2"/>
        <v>0.9991854513</v>
      </c>
    </row>
    <row r="46" ht="14.25" customHeight="1">
      <c r="A46" s="4">
        <v>40.0</v>
      </c>
      <c r="B46" s="10">
        <f t="shared" si="3"/>
        <v>98467.27796</v>
      </c>
      <c r="C46" s="5">
        <v>8.728642387622523E-4</v>
      </c>
      <c r="D46" s="20">
        <f t="shared" si="1"/>
        <v>85.94856562</v>
      </c>
      <c r="E46" s="21">
        <f t="shared" si="2"/>
        <v>0.9991271358</v>
      </c>
    </row>
    <row r="47" ht="14.25" customHeight="1">
      <c r="A47" s="4">
        <v>41.0</v>
      </c>
      <c r="B47" s="10">
        <f t="shared" si="3"/>
        <v>98381.32939</v>
      </c>
      <c r="C47" s="5">
        <v>9.374025647982053E-4</v>
      </c>
      <c r="D47" s="20">
        <f t="shared" si="1"/>
        <v>92.2229105</v>
      </c>
      <c r="E47" s="21">
        <f t="shared" si="2"/>
        <v>0.9990625974</v>
      </c>
    </row>
    <row r="48" ht="14.25" customHeight="1">
      <c r="A48" s="4">
        <v>42.0</v>
      </c>
      <c r="B48" s="10">
        <f t="shared" si="3"/>
        <v>98289.10648</v>
      </c>
      <c r="C48" s="5">
        <v>0.0010071840390714452</v>
      </c>
      <c r="D48" s="20">
        <f t="shared" si="1"/>
        <v>98.99521926</v>
      </c>
      <c r="E48" s="21">
        <f t="shared" si="2"/>
        <v>0.998992816</v>
      </c>
    </row>
    <row r="49" ht="14.25" customHeight="1">
      <c r="A49" s="4">
        <v>43.0</v>
      </c>
      <c r="B49" s="10">
        <f t="shared" si="3"/>
        <v>98190.11126</v>
      </c>
      <c r="C49" s="5">
        <v>0.0010852851561390625</v>
      </c>
      <c r="D49" s="20">
        <f t="shared" si="1"/>
        <v>106.5642702</v>
      </c>
      <c r="E49" s="21">
        <f t="shared" si="2"/>
        <v>0.9989147148</v>
      </c>
    </row>
    <row r="50" ht="14.25" customHeight="1">
      <c r="A50" s="4">
        <v>44.0</v>
      </c>
      <c r="B50" s="10">
        <f t="shared" si="3"/>
        <v>98083.54699</v>
      </c>
      <c r="C50" s="5">
        <v>0.0011697260282318251</v>
      </c>
      <c r="D50" s="20">
        <f t="shared" si="1"/>
        <v>114.7308779</v>
      </c>
      <c r="E50" s="21">
        <f t="shared" si="2"/>
        <v>0.998830274</v>
      </c>
    </row>
    <row r="51" ht="14.25" customHeight="1">
      <c r="A51" s="4">
        <v>45.0</v>
      </c>
      <c r="B51" s="10">
        <f t="shared" si="3"/>
        <v>97968.81611</v>
      </c>
      <c r="C51" s="5">
        <v>0.0012625877559484962</v>
      </c>
      <c r="D51" s="20">
        <f t="shared" si="1"/>
        <v>123.6942277</v>
      </c>
      <c r="E51" s="21">
        <f t="shared" si="2"/>
        <v>0.9987374122</v>
      </c>
    </row>
    <row r="52" ht="14.25" customHeight="1">
      <c r="A52" s="4">
        <v>46.0</v>
      </c>
      <c r="B52" s="10">
        <f t="shared" si="3"/>
        <v>97845.12189</v>
      </c>
      <c r="C52" s="5">
        <v>0.001364952180869905</v>
      </c>
      <c r="D52" s="20">
        <f t="shared" si="1"/>
        <v>133.5539125</v>
      </c>
      <c r="E52" s="21">
        <f t="shared" si="2"/>
        <v>0.9986350478</v>
      </c>
    </row>
    <row r="53" ht="14.25" customHeight="1">
      <c r="A53" s="4">
        <v>47.0</v>
      </c>
      <c r="B53" s="10">
        <f t="shared" si="3"/>
        <v>97711.56797</v>
      </c>
      <c r="C53" s="5">
        <v>0.0014758778568378095</v>
      </c>
      <c r="D53" s="20">
        <f t="shared" si="1"/>
        <v>144.2103395</v>
      </c>
      <c r="E53" s="21">
        <f t="shared" si="2"/>
        <v>0.9985241221</v>
      </c>
    </row>
    <row r="54" ht="14.25" customHeight="1">
      <c r="A54" s="4">
        <v>48.0</v>
      </c>
      <c r="B54" s="10">
        <f t="shared" si="3"/>
        <v>97567.35763</v>
      </c>
      <c r="C54" s="5">
        <v>0.0015985088749906856</v>
      </c>
      <c r="D54" s="20">
        <f t="shared" si="1"/>
        <v>155.9622871</v>
      </c>
      <c r="E54" s="21">
        <f t="shared" si="2"/>
        <v>0.9984014911</v>
      </c>
    </row>
    <row r="55" ht="14.25" customHeight="1">
      <c r="A55" s="4">
        <v>49.0</v>
      </c>
      <c r="B55" s="10">
        <f t="shared" si="3"/>
        <v>97411.39535</v>
      </c>
      <c r="C55" s="5">
        <v>0.0017329569562119095</v>
      </c>
      <c r="D55" s="20">
        <f t="shared" si="1"/>
        <v>168.8097552</v>
      </c>
      <c r="E55" s="21">
        <f t="shared" si="2"/>
        <v>0.998267043</v>
      </c>
    </row>
    <row r="56" ht="14.25" customHeight="1">
      <c r="A56" s="4">
        <v>50.0</v>
      </c>
      <c r="B56" s="10">
        <f t="shared" si="3"/>
        <v>97242.58559</v>
      </c>
      <c r="C56" s="5">
        <v>0.0018803730430703746</v>
      </c>
      <c r="D56" s="20">
        <f t="shared" si="1"/>
        <v>182.8523366</v>
      </c>
      <c r="E56" s="21">
        <f t="shared" si="2"/>
        <v>0.998119627</v>
      </c>
    </row>
    <row r="57" ht="14.25" customHeight="1">
      <c r="A57" s="4">
        <v>51.0</v>
      </c>
      <c r="B57" s="10">
        <f t="shared" si="3"/>
        <v>97059.73325</v>
      </c>
      <c r="C57" s="5">
        <v>0.002041934563692967</v>
      </c>
      <c r="D57" s="20">
        <f t="shared" si="1"/>
        <v>198.1896241</v>
      </c>
      <c r="E57" s="21">
        <f t="shared" si="2"/>
        <v>0.9979580654</v>
      </c>
    </row>
    <row r="58" ht="14.25" customHeight="1">
      <c r="A58" s="4">
        <v>52.0</v>
      </c>
      <c r="B58" s="10">
        <f t="shared" si="3"/>
        <v>96861.54363</v>
      </c>
      <c r="C58" s="5">
        <v>0.00221884973513638</v>
      </c>
      <c r="D58" s="20">
        <f t="shared" si="1"/>
        <v>214.9212104</v>
      </c>
      <c r="E58" s="21">
        <f t="shared" si="2"/>
        <v>0.9977811503</v>
      </c>
    </row>
    <row r="59" ht="14.25" customHeight="1">
      <c r="A59" s="4">
        <v>53.0</v>
      </c>
      <c r="B59" s="10">
        <f t="shared" si="3"/>
        <v>96646.62242</v>
      </c>
      <c r="C59" s="5">
        <v>0.0024123625077028662</v>
      </c>
      <c r="D59" s="20">
        <f t="shared" si="1"/>
        <v>233.1466884</v>
      </c>
      <c r="E59" s="21">
        <f t="shared" si="2"/>
        <v>0.9975876375</v>
      </c>
    </row>
    <row r="60" ht="14.25" customHeight="1">
      <c r="A60" s="4">
        <v>54.0</v>
      </c>
      <c r="B60" s="10">
        <f t="shared" si="3"/>
        <v>96413.47573</v>
      </c>
      <c r="C60" s="5">
        <v>0.00262479120979013</v>
      </c>
      <c r="D60" s="20">
        <f t="shared" si="1"/>
        <v>253.0652436</v>
      </c>
      <c r="E60" s="21">
        <f t="shared" si="2"/>
        <v>0.9973752088</v>
      </c>
    </row>
    <row r="61" ht="14.25" customHeight="1">
      <c r="A61" s="4">
        <v>55.0</v>
      </c>
      <c r="B61" s="10">
        <f t="shared" si="3"/>
        <v>96160.41049</v>
      </c>
      <c r="C61" s="5">
        <v>0.0028326235375998408</v>
      </c>
      <c r="D61" s="20">
        <f t="shared" si="1"/>
        <v>272.3862421</v>
      </c>
      <c r="E61" s="21">
        <f t="shared" si="2"/>
        <v>0.9971673765</v>
      </c>
    </row>
    <row r="62" ht="14.25" customHeight="1">
      <c r="A62" s="4">
        <v>56.0</v>
      </c>
      <c r="B62" s="10">
        <f t="shared" si="3"/>
        <v>95888.02425</v>
      </c>
      <c r="C62" s="5">
        <v>0.0030639768758029956</v>
      </c>
      <c r="D62" s="20">
        <f t="shared" si="1"/>
        <v>293.798689</v>
      </c>
      <c r="E62" s="21">
        <f t="shared" si="2"/>
        <v>0.9969360231</v>
      </c>
    </row>
    <row r="63" ht="14.25" customHeight="1">
      <c r="A63" s="4">
        <v>57.0</v>
      </c>
      <c r="B63" s="10">
        <f t="shared" si="3"/>
        <v>95594.22556</v>
      </c>
      <c r="C63" s="5">
        <v>0.0033223906627174427</v>
      </c>
      <c r="D63" s="20">
        <f t="shared" si="1"/>
        <v>317.6013624</v>
      </c>
      <c r="E63" s="21">
        <f t="shared" si="2"/>
        <v>0.9966776093</v>
      </c>
    </row>
    <row r="64" ht="14.25" customHeight="1">
      <c r="A64" s="4">
        <v>58.0</v>
      </c>
      <c r="B64" s="10">
        <f t="shared" si="3"/>
        <v>95276.62419</v>
      </c>
      <c r="C64" s="5">
        <v>0.003612561176256609</v>
      </c>
      <c r="D64" s="20">
        <f t="shared" si="1"/>
        <v>344.1926336</v>
      </c>
      <c r="E64" s="21">
        <f t="shared" si="2"/>
        <v>0.9963874388</v>
      </c>
    </row>
    <row r="65" ht="14.25" customHeight="1">
      <c r="A65" s="4">
        <v>59.0</v>
      </c>
      <c r="B65" s="10">
        <f t="shared" si="3"/>
        <v>94932.43156</v>
      </c>
      <c r="C65" s="5">
        <v>0.003936190078534965</v>
      </c>
      <c r="D65" s="20">
        <f t="shared" si="1"/>
        <v>373.6720952</v>
      </c>
      <c r="E65" s="21">
        <f t="shared" si="2"/>
        <v>0.9960638099</v>
      </c>
    </row>
    <row r="66" ht="14.25" customHeight="1">
      <c r="A66" s="4">
        <v>60.0</v>
      </c>
      <c r="B66" s="10">
        <f t="shared" si="3"/>
        <v>94558.75947</v>
      </c>
      <c r="C66" s="5">
        <v>0.004299313078885338</v>
      </c>
      <c r="D66" s="20">
        <f t="shared" si="1"/>
        <v>406.5377113</v>
      </c>
      <c r="E66" s="21">
        <f t="shared" si="2"/>
        <v>0.9957006869</v>
      </c>
    </row>
    <row r="67" ht="14.25" customHeight="1">
      <c r="A67" s="4">
        <v>61.0</v>
      </c>
      <c r="B67" s="10">
        <f t="shared" si="3"/>
        <v>94152.22175</v>
      </c>
      <c r="C67" s="5">
        <v>0.004703968384932069</v>
      </c>
      <c r="D67" s="20">
        <f t="shared" si="1"/>
        <v>442.8890745</v>
      </c>
      <c r="E67" s="21">
        <f t="shared" si="2"/>
        <v>0.9952960316</v>
      </c>
    </row>
    <row r="68" ht="14.25" customHeight="1">
      <c r="A68" s="4">
        <v>62.0</v>
      </c>
      <c r="B68" s="10">
        <f t="shared" si="3"/>
        <v>93709.33268</v>
      </c>
      <c r="C68" s="5">
        <v>0.005157690570449292</v>
      </c>
      <c r="D68" s="20">
        <f t="shared" si="1"/>
        <v>483.3237415</v>
      </c>
      <c r="E68" s="21">
        <f t="shared" si="2"/>
        <v>0.9948423094</v>
      </c>
    </row>
    <row r="69" ht="14.25" customHeight="1">
      <c r="A69" s="4">
        <v>63.0</v>
      </c>
      <c r="B69" s="10">
        <f t="shared" si="3"/>
        <v>93226.00894</v>
      </c>
      <c r="C69" s="5">
        <v>0.005665162508866839</v>
      </c>
      <c r="D69" s="20">
        <f t="shared" si="1"/>
        <v>528.1404907</v>
      </c>
      <c r="E69" s="21">
        <f t="shared" si="2"/>
        <v>0.9943348375</v>
      </c>
    </row>
    <row r="70" ht="14.25" customHeight="1">
      <c r="A70" s="4">
        <v>64.0</v>
      </c>
      <c r="B70" s="10">
        <f t="shared" si="3"/>
        <v>92697.86845</v>
      </c>
      <c r="C70" s="5">
        <v>0.00623248088408617</v>
      </c>
      <c r="D70" s="20">
        <f t="shared" si="1"/>
        <v>577.7376931</v>
      </c>
      <c r="E70" s="21">
        <f t="shared" si="2"/>
        <v>0.9937675191</v>
      </c>
    </row>
    <row r="71" ht="14.25" customHeight="1">
      <c r="A71" s="4">
        <v>65.0</v>
      </c>
      <c r="B71" s="10">
        <f t="shared" si="3"/>
        <v>92120.13075</v>
      </c>
      <c r="C71" s="5">
        <v>0.006866183478779806</v>
      </c>
      <c r="D71" s="20">
        <f t="shared" si="1"/>
        <v>632.5137198</v>
      </c>
      <c r="E71" s="21">
        <f t="shared" si="2"/>
        <v>0.9931338165</v>
      </c>
    </row>
    <row r="72" ht="14.25" customHeight="1">
      <c r="A72" s="4">
        <v>66.0</v>
      </c>
      <c r="B72" s="10">
        <f t="shared" si="3"/>
        <v>91487.61703</v>
      </c>
      <c r="C72" s="5">
        <v>0.007575518415182824</v>
      </c>
      <c r="D72" s="20">
        <f t="shared" si="1"/>
        <v>693.0661276</v>
      </c>
      <c r="E72" s="21">
        <f t="shared" si="2"/>
        <v>0.9924244816</v>
      </c>
    </row>
    <row r="73" ht="14.25" customHeight="1">
      <c r="A73" s="4">
        <v>67.0</v>
      </c>
      <c r="B73" s="10">
        <f t="shared" si="3"/>
        <v>90794.55091</v>
      </c>
      <c r="C73" s="5">
        <v>0.008368269680077398</v>
      </c>
      <c r="D73" s="20">
        <f t="shared" si="1"/>
        <v>759.7932875</v>
      </c>
      <c r="E73" s="21">
        <f t="shared" si="2"/>
        <v>0.9916317303</v>
      </c>
    </row>
    <row r="74" ht="14.25" customHeight="1">
      <c r="A74" s="4">
        <v>68.0</v>
      </c>
      <c r="B74" s="10">
        <f t="shared" si="3"/>
        <v>90034.75762</v>
      </c>
      <c r="C74" s="5">
        <v>0.009255234068818589</v>
      </c>
      <c r="D74" s="20">
        <f t="shared" si="1"/>
        <v>833.2927561</v>
      </c>
      <c r="E74" s="21">
        <f t="shared" si="2"/>
        <v>0.9907447659</v>
      </c>
    </row>
    <row r="75" ht="14.25" customHeight="1">
      <c r="A75" s="4">
        <v>69.0</v>
      </c>
      <c r="B75" s="10">
        <f t="shared" si="3"/>
        <v>89201.46486</v>
      </c>
      <c r="C75" s="5">
        <v>0.010246052640393362</v>
      </c>
      <c r="D75" s="20">
        <f t="shared" si="1"/>
        <v>913.9629046</v>
      </c>
      <c r="E75" s="21">
        <f t="shared" si="2"/>
        <v>0.9897539474</v>
      </c>
    </row>
    <row r="76" ht="14.25" customHeight="1">
      <c r="A76" s="4">
        <v>70.0</v>
      </c>
      <c r="B76" s="10">
        <f t="shared" si="3"/>
        <v>88287.50196</v>
      </c>
      <c r="C76" s="5">
        <v>0.011353830014044232</v>
      </c>
      <c r="D76" s="20">
        <f t="shared" si="1"/>
        <v>1002.40129</v>
      </c>
      <c r="E76" s="21">
        <f t="shared" si="2"/>
        <v>0.98864617</v>
      </c>
    </row>
    <row r="77" ht="14.25" customHeight="1">
      <c r="A77" s="4">
        <v>71.0</v>
      </c>
      <c r="B77" s="10">
        <f t="shared" si="3"/>
        <v>87285.10067</v>
      </c>
      <c r="C77" s="5">
        <v>0.01259213619041099</v>
      </c>
      <c r="D77" s="20">
        <f t="shared" si="1"/>
        <v>1099.105875</v>
      </c>
      <c r="E77" s="21">
        <f t="shared" si="2"/>
        <v>0.9874078638</v>
      </c>
    </row>
    <row r="78" ht="14.25" customHeight="1">
      <c r="A78" s="4">
        <v>72.0</v>
      </c>
      <c r="B78" s="10">
        <f t="shared" si="3"/>
        <v>86185.99479</v>
      </c>
      <c r="C78" s="5">
        <v>0.01397645438325645</v>
      </c>
      <c r="D78" s="20">
        <f t="shared" si="1"/>
        <v>1204.574625</v>
      </c>
      <c r="E78" s="21">
        <f t="shared" si="2"/>
        <v>0.9860235456</v>
      </c>
    </row>
    <row r="79" ht="14.25" customHeight="1">
      <c r="A79" s="4">
        <v>73.0</v>
      </c>
      <c r="B79" s="10">
        <f t="shared" si="3"/>
        <v>84981.42017</v>
      </c>
      <c r="C79" s="5">
        <v>0.015522290806514558</v>
      </c>
      <c r="D79" s="20">
        <f t="shared" si="1"/>
        <v>1319.106317</v>
      </c>
      <c r="E79" s="21">
        <f t="shared" si="2"/>
        <v>0.9844777092</v>
      </c>
    </row>
    <row r="80" ht="14.25" customHeight="1">
      <c r="A80" s="4">
        <v>74.0</v>
      </c>
      <c r="B80" s="10">
        <f t="shared" si="3"/>
        <v>83662.31385</v>
      </c>
      <c r="C80" s="5">
        <v>0.01724909647589888</v>
      </c>
      <c r="D80" s="20">
        <f t="shared" si="1"/>
        <v>1443.099323</v>
      </c>
      <c r="E80" s="21">
        <f t="shared" si="2"/>
        <v>0.9827509035</v>
      </c>
    </row>
    <row r="81" ht="14.25" customHeight="1">
      <c r="A81" s="4">
        <v>75.0</v>
      </c>
      <c r="B81" s="10">
        <f t="shared" si="3"/>
        <v>82219.21453</v>
      </c>
      <c r="C81" s="5">
        <v>0.01917742509878215</v>
      </c>
      <c r="D81" s="20">
        <f t="shared" si="1"/>
        <v>1576.752828</v>
      </c>
      <c r="E81" s="21">
        <f t="shared" si="2"/>
        <v>0.9808225749</v>
      </c>
    </row>
    <row r="82" ht="14.25" customHeight="1">
      <c r="A82" s="4">
        <v>76.0</v>
      </c>
      <c r="B82" s="10">
        <f t="shared" si="3"/>
        <v>80642.4617</v>
      </c>
      <c r="C82" s="5">
        <v>0.02133077772371258</v>
      </c>
      <c r="D82" s="20">
        <f t="shared" si="1"/>
        <v>1720.166426</v>
      </c>
      <c r="E82" s="21">
        <f t="shared" si="2"/>
        <v>0.9786692223</v>
      </c>
    </row>
    <row r="83" ht="14.25" customHeight="1">
      <c r="A83" s="4">
        <v>77.0</v>
      </c>
      <c r="B83" s="10">
        <f t="shared" si="3"/>
        <v>78922.29528</v>
      </c>
      <c r="C83" s="5">
        <v>0.023735251435421795</v>
      </c>
      <c r="D83" s="20">
        <f t="shared" si="1"/>
        <v>1873.240522</v>
      </c>
      <c r="E83" s="21">
        <f t="shared" si="2"/>
        <v>0.9762647486</v>
      </c>
    </row>
    <row r="84" ht="14.25" customHeight="1">
      <c r="A84" s="4">
        <v>78.0</v>
      </c>
      <c r="B84" s="10">
        <f t="shared" si="3"/>
        <v>77049.05475</v>
      </c>
      <c r="C84" s="5">
        <v>0.02641923062505736</v>
      </c>
      <c r="D84" s="20">
        <f t="shared" si="1"/>
        <v>2035.576747</v>
      </c>
      <c r="E84" s="21">
        <f t="shared" si="2"/>
        <v>0.9735807694</v>
      </c>
    </row>
    <row r="85" ht="14.25" customHeight="1">
      <c r="A85" s="4">
        <v>79.0</v>
      </c>
      <c r="B85" s="10">
        <f t="shared" si="3"/>
        <v>75013.47801</v>
      </c>
      <c r="C85" s="5">
        <v>0.029413092370970867</v>
      </c>
      <c r="D85" s="20">
        <f t="shared" si="1"/>
        <v>2206.378358</v>
      </c>
      <c r="E85" s="21">
        <f t="shared" si="2"/>
        <v>0.9705869076</v>
      </c>
    </row>
    <row r="86" ht="14.25" customHeight="1">
      <c r="A86" s="4">
        <v>80.0</v>
      </c>
      <c r="B86" s="10">
        <f t="shared" si="3"/>
        <v>72807.09965</v>
      </c>
      <c r="C86" s="5">
        <v>0.03275161138529891</v>
      </c>
      <c r="D86" s="20">
        <f t="shared" si="1"/>
        <v>2384.549834</v>
      </c>
      <c r="E86" s="21">
        <f t="shared" si="2"/>
        <v>0.9672483886</v>
      </c>
    </row>
    <row r="87" ht="14.25" customHeight="1">
      <c r="A87" s="4">
        <v>81.0</v>
      </c>
      <c r="B87" s="10">
        <f t="shared" si="3"/>
        <v>70422.54981</v>
      </c>
      <c r="C87" s="5">
        <v>0.036474073864560426</v>
      </c>
      <c r="D87" s="20">
        <f t="shared" si="1"/>
        <v>2568.597284</v>
      </c>
      <c r="E87" s="21">
        <f t="shared" si="2"/>
        <v>0.9635259261</v>
      </c>
    </row>
    <row r="88" ht="14.25" customHeight="1">
      <c r="A88" s="4">
        <v>82.0</v>
      </c>
      <c r="B88" s="10">
        <f t="shared" si="3"/>
        <v>67853.95253</v>
      </c>
      <c r="C88" s="5">
        <v>0.04062297266752188</v>
      </c>
      <c r="D88" s="20">
        <f t="shared" si="1"/>
        <v>2756.429259</v>
      </c>
      <c r="E88" s="21">
        <f t="shared" si="2"/>
        <v>0.9593770273</v>
      </c>
    </row>
    <row r="89" ht="14.25" customHeight="1">
      <c r="A89" s="4">
        <v>83.0</v>
      </c>
      <c r="B89" s="10">
        <f t="shared" si="3"/>
        <v>65097.52327</v>
      </c>
      <c r="C89" s="5">
        <v>0.04524223689907395</v>
      </c>
      <c r="D89" s="20">
        <f t="shared" si="1"/>
        <v>2945.157569</v>
      </c>
      <c r="E89" s="21">
        <f t="shared" si="2"/>
        <v>0.9547577631</v>
      </c>
    </row>
    <row r="90" ht="14.25" customHeight="1">
      <c r="A90" s="4">
        <v>84.0</v>
      </c>
      <c r="B90" s="10">
        <f t="shared" si="3"/>
        <v>62152.3657</v>
      </c>
      <c r="C90" s="5">
        <v>0.05038737951976156</v>
      </c>
      <c r="D90" s="20">
        <f t="shared" si="1"/>
        <v>3131.694839</v>
      </c>
      <c r="E90" s="21">
        <f t="shared" si="2"/>
        <v>0.9496126205</v>
      </c>
    </row>
    <row r="91" ht="14.25" customHeight="1">
      <c r="A91" s="4">
        <v>85.0</v>
      </c>
      <c r="B91" s="10">
        <f t="shared" si="3"/>
        <v>59020.67086</v>
      </c>
      <c r="C91" s="5">
        <v>0.05611015490533563</v>
      </c>
      <c r="D91" s="20">
        <f t="shared" si="1"/>
        <v>3311.658985</v>
      </c>
      <c r="E91" s="21">
        <f t="shared" si="2"/>
        <v>0.9438898451</v>
      </c>
    </row>
    <row r="92" ht="14.25" customHeight="1">
      <c r="A92" s="4">
        <v>86.0</v>
      </c>
      <c r="B92" s="10">
        <f t="shared" si="3"/>
        <v>55709.01188</v>
      </c>
      <c r="C92" s="5">
        <v>0.062472290156033235</v>
      </c>
      <c r="D92" s="20">
        <f t="shared" si="1"/>
        <v>3480.269554</v>
      </c>
      <c r="E92" s="21">
        <f t="shared" si="2"/>
        <v>0.9375277098</v>
      </c>
    </row>
    <row r="93" ht="14.25" customHeight="1">
      <c r="A93" s="4">
        <v>87.0</v>
      </c>
      <c r="B93" s="10">
        <f t="shared" si="3"/>
        <v>52228.74232</v>
      </c>
      <c r="C93" s="5">
        <v>0.06954119098513986</v>
      </c>
      <c r="D93" s="20">
        <f t="shared" si="1"/>
        <v>3632.048945</v>
      </c>
      <c r="E93" s="21">
        <f t="shared" si="2"/>
        <v>0.930458809</v>
      </c>
    </row>
    <row r="94" ht="14.25" customHeight="1">
      <c r="A94" s="4">
        <v>88.0</v>
      </c>
      <c r="B94" s="10">
        <f t="shared" si="3"/>
        <v>48596.69338</v>
      </c>
      <c r="C94" s="5">
        <v>0.07738844235317263</v>
      </c>
      <c r="D94" s="20">
        <f t="shared" si="1"/>
        <v>3760.822404</v>
      </c>
      <c r="E94" s="21">
        <f t="shared" si="2"/>
        <v>0.9226115576</v>
      </c>
    </row>
    <row r="95" ht="14.25" customHeight="1">
      <c r="A95" s="4">
        <v>89.0</v>
      </c>
      <c r="B95" s="10">
        <f t="shared" si="3"/>
        <v>44835.87098</v>
      </c>
      <c r="C95" s="5">
        <v>0.08608993496108328</v>
      </c>
      <c r="D95" s="20">
        <f t="shared" si="1"/>
        <v>3859.917216</v>
      </c>
      <c r="E95" s="21">
        <f t="shared" si="2"/>
        <v>0.913910065</v>
      </c>
    </row>
    <row r="96" ht="14.25" customHeight="1">
      <c r="A96" s="4">
        <v>90.0</v>
      </c>
      <c r="B96" s="10">
        <f t="shared" si="3"/>
        <v>40975.95376</v>
      </c>
      <c r="C96" s="5">
        <v>0.09572836535540244</v>
      </c>
      <c r="D96" s="20">
        <f t="shared" si="1"/>
        <v>3922.561072</v>
      </c>
      <c r="E96" s="21">
        <f t="shared" si="2"/>
        <v>0.9042716346</v>
      </c>
    </row>
    <row r="97" ht="14.25" customHeight="1">
      <c r="A97" s="4">
        <v>91.0</v>
      </c>
      <c r="B97" s="10">
        <f t="shared" si="3"/>
        <v>37053.39269</v>
      </c>
      <c r="C97" s="5">
        <v>0.10673056505997866</v>
      </c>
      <c r="D97" s="20">
        <f t="shared" si="1"/>
        <v>3954.729539</v>
      </c>
      <c r="E97" s="21">
        <f t="shared" si="2"/>
        <v>0.8932694349</v>
      </c>
    </row>
    <row r="98" ht="14.25" customHeight="1">
      <c r="A98" s="4">
        <v>92.0</v>
      </c>
      <c r="B98" s="10">
        <f t="shared" si="3"/>
        <v>33098.66315</v>
      </c>
      <c r="C98" s="5">
        <v>0.11945597881687428</v>
      </c>
      <c r="D98" s="20">
        <f t="shared" si="1"/>
        <v>3953.833204</v>
      </c>
      <c r="E98" s="21">
        <f t="shared" si="2"/>
        <v>0.8805440212</v>
      </c>
    </row>
    <row r="99" ht="14.25" customHeight="1">
      <c r="A99" s="4">
        <v>93.0</v>
      </c>
      <c r="B99" s="10">
        <f t="shared" si="3"/>
        <v>29144.82994</v>
      </c>
      <c r="C99" s="5">
        <v>0.1339119737561509</v>
      </c>
      <c r="D99" s="20">
        <f t="shared" si="1"/>
        <v>3902.841703</v>
      </c>
      <c r="E99" s="21">
        <f t="shared" si="2"/>
        <v>0.8660880262</v>
      </c>
    </row>
    <row r="100" ht="14.25" customHeight="1">
      <c r="A100" s="4">
        <v>94.0</v>
      </c>
      <c r="B100" s="10">
        <f t="shared" si="3"/>
        <v>25241.98824</v>
      </c>
      <c r="C100" s="5">
        <v>0.15009153606994619</v>
      </c>
      <c r="D100" s="20">
        <f t="shared" si="1"/>
        <v>3788.608789</v>
      </c>
      <c r="E100" s="21">
        <f t="shared" si="2"/>
        <v>0.8499084639</v>
      </c>
    </row>
    <row r="101" ht="14.25" customHeight="1">
      <c r="A101" s="4">
        <v>95.0</v>
      </c>
      <c r="B101" s="10">
        <f t="shared" si="3"/>
        <v>21453.37945</v>
      </c>
      <c r="C101" s="5">
        <v>0.1679997771701538</v>
      </c>
      <c r="D101" s="20">
        <f t="shared" si="1"/>
        <v>3604.162968</v>
      </c>
      <c r="E101" s="21">
        <f t="shared" si="2"/>
        <v>0.8320002228</v>
      </c>
    </row>
    <row r="102" ht="14.25" customHeight="1">
      <c r="A102" s="4">
        <v>96.0</v>
      </c>
      <c r="B102" s="10">
        <f t="shared" si="3"/>
        <v>17849.21649</v>
      </c>
      <c r="C102" s="5">
        <v>0.18763321467230584</v>
      </c>
      <c r="D102" s="20">
        <f t="shared" si="1"/>
        <v>3349.105869</v>
      </c>
      <c r="E102" s="21">
        <f t="shared" si="2"/>
        <v>0.8123667853</v>
      </c>
    </row>
    <row r="103" ht="14.25" customHeight="1">
      <c r="A103" s="4">
        <v>97.0</v>
      </c>
      <c r="B103" s="10">
        <f t="shared" si="3"/>
        <v>14500.11062</v>
      </c>
      <c r="C103" s="5">
        <v>0.20899212879651635</v>
      </c>
      <c r="D103" s="20">
        <f t="shared" si="1"/>
        <v>3030.408986</v>
      </c>
      <c r="E103" s="21">
        <f t="shared" si="2"/>
        <v>0.7910078712</v>
      </c>
    </row>
    <row r="104" ht="14.25" customHeight="1">
      <c r="A104" s="4">
        <v>98.0</v>
      </c>
      <c r="B104" s="10">
        <f t="shared" si="3"/>
        <v>11469.70163</v>
      </c>
      <c r="C104" s="5">
        <v>0.23208238542625428</v>
      </c>
      <c r="D104" s="20">
        <f t="shared" si="1"/>
        <v>2661.915715</v>
      </c>
      <c r="E104" s="21">
        <f t="shared" si="2"/>
        <v>0.7679176146</v>
      </c>
    </row>
    <row r="105" ht="14.25" customHeight="1">
      <c r="A105" s="4">
        <v>99.0</v>
      </c>
      <c r="B105" s="10">
        <f t="shared" si="3"/>
        <v>8807.785917</v>
      </c>
      <c r="C105" s="5">
        <v>0.2568918338270879</v>
      </c>
      <c r="D105" s="20">
        <f t="shared" si="1"/>
        <v>2262.648276</v>
      </c>
      <c r="E105" s="21">
        <f t="shared" si="2"/>
        <v>0.7431081662</v>
      </c>
    </row>
    <row r="106" ht="14.25" customHeight="1">
      <c r="A106" s="4">
        <v>100.0</v>
      </c>
      <c r="B106" s="10">
        <f t="shared" si="3"/>
        <v>6545.13764</v>
      </c>
      <c r="C106" s="5">
        <v>0.2834340145163499</v>
      </c>
      <c r="D106" s="20">
        <f t="shared" si="1"/>
        <v>1855.114637</v>
      </c>
      <c r="E106" s="21">
        <f t="shared" si="2"/>
        <v>0.7165659855</v>
      </c>
    </row>
    <row r="107" ht="14.25" customHeight="1">
      <c r="A107" s="4">
        <v>101.0</v>
      </c>
      <c r="B107" s="10">
        <f t="shared" si="3"/>
        <v>4690.023003</v>
      </c>
      <c r="C107" s="5">
        <v>0.3117089951584133</v>
      </c>
      <c r="D107" s="20">
        <f t="shared" si="1"/>
        <v>1461.922358</v>
      </c>
      <c r="E107" s="21">
        <f t="shared" si="2"/>
        <v>0.6882910048</v>
      </c>
    </row>
    <row r="108" ht="14.25" customHeight="1">
      <c r="A108" s="4">
        <v>102.0</v>
      </c>
      <c r="B108" s="10">
        <f t="shared" si="3"/>
        <v>3228.100646</v>
      </c>
      <c r="C108" s="5">
        <v>0.34168389226544904</v>
      </c>
      <c r="D108" s="20">
        <f t="shared" si="1"/>
        <v>1102.989993</v>
      </c>
      <c r="E108" s="21">
        <f t="shared" si="2"/>
        <v>0.6583161077</v>
      </c>
    </row>
    <row r="109" ht="14.25" customHeight="1">
      <c r="A109" s="4">
        <v>103.0</v>
      </c>
      <c r="B109" s="10">
        <f t="shared" si="3"/>
        <v>2125.110653</v>
      </c>
      <c r="C109" s="5">
        <v>0.37341831474364984</v>
      </c>
      <c r="D109" s="20">
        <f t="shared" si="1"/>
        <v>793.5552385</v>
      </c>
      <c r="E109" s="21">
        <f t="shared" si="2"/>
        <v>0.6265816853</v>
      </c>
    </row>
    <row r="110" ht="14.25" customHeight="1">
      <c r="A110" s="4">
        <v>104.0</v>
      </c>
      <c r="B110" s="10">
        <f t="shared" si="3"/>
        <v>1331.555414</v>
      </c>
      <c r="C110" s="5">
        <v>0.4068810770381451</v>
      </c>
      <c r="D110" s="20">
        <f t="shared" si="1"/>
        <v>541.784701</v>
      </c>
      <c r="E110" s="21">
        <f t="shared" si="2"/>
        <v>0.593118923</v>
      </c>
    </row>
    <row r="111" ht="14.25" customHeight="1">
      <c r="A111" s="4">
        <v>105.0</v>
      </c>
      <c r="B111" s="10">
        <f t="shared" si="3"/>
        <v>789.770713</v>
      </c>
      <c r="C111" s="5">
        <v>0.44199243379571246</v>
      </c>
      <c r="D111" s="20">
        <f t="shared" si="1"/>
        <v>349.0726796</v>
      </c>
      <c r="E111" s="21">
        <f t="shared" si="2"/>
        <v>0.5580075662</v>
      </c>
    </row>
    <row r="112" ht="14.25" customHeight="1">
      <c r="A112" s="4">
        <v>106.0</v>
      </c>
      <c r="B112" s="10">
        <f t="shared" si="3"/>
        <v>440.6980334</v>
      </c>
      <c r="C112" s="5">
        <v>0.4788700564971751</v>
      </c>
      <c r="D112" s="20">
        <f t="shared" si="1"/>
        <v>211.0370922</v>
      </c>
      <c r="E112" s="21">
        <f t="shared" si="2"/>
        <v>0.5211299435</v>
      </c>
    </row>
    <row r="113" ht="14.25" customHeight="1">
      <c r="A113" s="4">
        <v>107.0</v>
      </c>
      <c r="B113" s="10">
        <f t="shared" si="3"/>
        <v>229.6609413</v>
      </c>
      <c r="C113" s="5">
        <v>0.5177797051170858</v>
      </c>
      <c r="D113" s="20">
        <f t="shared" si="1"/>
        <v>118.9137744</v>
      </c>
      <c r="E113" s="21">
        <f t="shared" si="2"/>
        <v>0.4822202949</v>
      </c>
    </row>
    <row r="114" ht="14.25" customHeight="1">
      <c r="A114" s="4">
        <v>108.0</v>
      </c>
      <c r="B114" s="10">
        <f t="shared" si="3"/>
        <v>110.7471668</v>
      </c>
      <c r="C114" s="5">
        <v>0.5575539568345323</v>
      </c>
      <c r="D114" s="20">
        <f t="shared" si="1"/>
        <v>61.74752107</v>
      </c>
      <c r="E114" s="21">
        <f t="shared" si="2"/>
        <v>0.4424460432</v>
      </c>
    </row>
    <row r="115" ht="14.25" customHeight="1">
      <c r="A115" s="4">
        <v>109.0</v>
      </c>
      <c r="B115" s="10">
        <f t="shared" si="3"/>
        <v>48.99964575</v>
      </c>
      <c r="C115" s="5">
        <v>0.5995934959349594</v>
      </c>
      <c r="D115" s="20">
        <f t="shared" si="1"/>
        <v>29.3798689</v>
      </c>
      <c r="E115" s="21">
        <f t="shared" si="2"/>
        <v>0.4004065041</v>
      </c>
    </row>
    <row r="116" ht="14.25" customHeight="1">
      <c r="A116" s="4">
        <v>110.0</v>
      </c>
      <c r="B116" s="10">
        <f t="shared" si="3"/>
        <v>19.61977686</v>
      </c>
      <c r="C116" s="5">
        <v>1.0</v>
      </c>
      <c r="D116" s="20">
        <f t="shared" si="1"/>
        <v>19.61977686</v>
      </c>
      <c r="E116" s="21">
        <f t="shared" si="2"/>
        <v>0</v>
      </c>
    </row>
    <row r="117" ht="14.25" customHeight="1">
      <c r="E117" s="17"/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4.25" customHeight="1">
      <c r="A1" s="22" t="s">
        <v>16</v>
      </c>
    </row>
    <row r="2" ht="14.25" customHeight="1">
      <c r="A2" s="22"/>
    </row>
    <row r="3" ht="14.25" customHeight="1">
      <c r="A3" s="1" t="s">
        <v>15</v>
      </c>
      <c r="B3" s="23" t="s">
        <v>5</v>
      </c>
      <c r="C3" s="24"/>
      <c r="D3" s="8"/>
      <c r="E3" s="8"/>
      <c r="F3" s="25"/>
    </row>
    <row r="4" ht="14.25" customHeight="1">
      <c r="A4" s="1">
        <v>0.0</v>
      </c>
      <c r="B4" s="26">
        <v>0.014786174099999945</v>
      </c>
      <c r="C4" s="10"/>
      <c r="E4" s="6"/>
      <c r="F4" s="27"/>
    </row>
    <row r="5" ht="14.25" customHeight="1">
      <c r="A5" s="1">
        <v>1.0</v>
      </c>
      <c r="B5" s="26">
        <v>0.014803387464317247</v>
      </c>
      <c r="C5" s="10"/>
      <c r="E5" s="6"/>
      <c r="F5" s="27"/>
    </row>
    <row r="6" ht="14.25" customHeight="1">
      <c r="A6" s="1">
        <v>2.0</v>
      </c>
      <c r="B6" s="26">
        <v>0.014821856238790279</v>
      </c>
      <c r="C6" s="10"/>
      <c r="E6" s="6"/>
      <c r="F6" s="27"/>
    </row>
    <row r="7" ht="14.25" customHeight="1">
      <c r="A7" s="1">
        <v>3.0</v>
      </c>
      <c r="B7" s="26">
        <v>0.014841672392517135</v>
      </c>
      <c r="C7" s="10"/>
      <c r="E7" s="6"/>
      <c r="F7" s="27"/>
    </row>
    <row r="8" ht="14.25" customHeight="1">
      <c r="A8" s="1">
        <v>4.0</v>
      </c>
      <c r="B8" s="26">
        <v>0.014862933895588076</v>
      </c>
      <c r="C8" s="10"/>
      <c r="E8" s="6"/>
      <c r="F8" s="27"/>
    </row>
    <row r="9" ht="14.25" customHeight="1">
      <c r="A9" s="1">
        <v>5.0</v>
      </c>
      <c r="B9" s="26">
        <v>0.014885746138031522</v>
      </c>
      <c r="C9" s="10"/>
      <c r="E9" s="6"/>
      <c r="F9" s="27"/>
    </row>
    <row r="10" ht="14.25" customHeight="1">
      <c r="A10" s="1">
        <v>6.0</v>
      </c>
      <c r="B10" s="26">
        <v>0.01491022227956474</v>
      </c>
      <c r="C10" s="10"/>
      <c r="E10" s="6"/>
      <c r="F10" s="27"/>
    </row>
    <row r="11" ht="14.25" customHeight="1">
      <c r="A11" s="1">
        <v>7.0</v>
      </c>
      <c r="B11" s="26">
        <v>0.014936483615051354</v>
      </c>
      <c r="C11" s="10"/>
      <c r="E11" s="6"/>
      <c r="F11" s="27"/>
    </row>
    <row r="12" ht="14.25" customHeight="1">
      <c r="A12" s="1">
        <v>8.0</v>
      </c>
      <c r="B12" s="26">
        <v>0.01496466029515088</v>
      </c>
      <c r="C12" s="10"/>
      <c r="E12" s="6"/>
      <c r="F12" s="27"/>
    </row>
    <row r="13" ht="14.25" customHeight="1">
      <c r="A13" s="1">
        <v>9.0</v>
      </c>
      <c r="B13" s="26">
        <v>0.014994891987021357</v>
      </c>
      <c r="C13" s="10"/>
      <c r="E13" s="6"/>
      <c r="F13" s="27"/>
    </row>
    <row r="14" ht="14.25" customHeight="1">
      <c r="A14" s="1">
        <v>10.0</v>
      </c>
      <c r="B14" s="26">
        <v>0.015027328349128493</v>
      </c>
      <c r="C14" s="10"/>
      <c r="E14" s="6"/>
      <c r="F14" s="27"/>
    </row>
    <row r="15" ht="14.25" customHeight="1">
      <c r="A15" s="1">
        <v>11.0</v>
      </c>
      <c r="B15" s="26">
        <v>0.01506213023909758</v>
      </c>
      <c r="C15" s="10"/>
      <c r="E15" s="6"/>
      <c r="F15" s="27"/>
    </row>
    <row r="16" ht="14.25" customHeight="1">
      <c r="A16" s="1">
        <v>12.0</v>
      </c>
      <c r="B16" s="26">
        <v>0.015099470067083419</v>
      </c>
      <c r="C16" s="10"/>
      <c r="E16" s="6"/>
      <c r="F16" s="27"/>
    </row>
    <row r="17" ht="14.25" customHeight="1">
      <c r="A17" s="1">
        <v>13.0</v>
      </c>
      <c r="B17" s="26">
        <v>0.015139532765846767</v>
      </c>
      <c r="C17" s="10"/>
      <c r="E17" s="6"/>
      <c r="F17" s="27"/>
    </row>
    <row r="18" ht="14.25" customHeight="1">
      <c r="A18" s="1">
        <v>14.0</v>
      </c>
      <c r="B18" s="26">
        <v>0.015182516713077462</v>
      </c>
      <c r="C18" s="10"/>
      <c r="E18" s="6"/>
      <c r="F18" s="27"/>
    </row>
    <row r="19" ht="14.25" customHeight="1">
      <c r="A19" s="1">
        <v>15.0</v>
      </c>
      <c r="B19" s="26">
        <v>0.015228634847989007</v>
      </c>
      <c r="C19" s="10"/>
      <c r="E19" s="6"/>
      <c r="F19" s="27"/>
    </row>
    <row r="20" ht="14.25" customHeight="1">
      <c r="A20" s="1">
        <v>16.0</v>
      </c>
      <c r="B20" s="26">
        <v>0.01527811549480099</v>
      </c>
      <c r="C20" s="10"/>
      <c r="E20" s="6"/>
      <c r="F20" s="27"/>
    </row>
    <row r="21" ht="14.25" customHeight="1">
      <c r="A21" s="1">
        <v>17.0</v>
      </c>
      <c r="B21" s="26">
        <v>0.015331203758671395</v>
      </c>
      <c r="C21" s="10"/>
      <c r="E21" s="6"/>
      <c r="F21" s="27"/>
    </row>
    <row r="22" ht="14.25" customHeight="1">
      <c r="A22" s="1">
        <v>18.0</v>
      </c>
      <c r="B22" s="26">
        <v>0.01538816212023199</v>
      </c>
      <c r="C22" s="10"/>
      <c r="E22" s="6"/>
      <c r="F22" s="27"/>
    </row>
    <row r="23" ht="14.25" customHeight="1">
      <c r="A23" s="1">
        <v>19.0</v>
      </c>
      <c r="B23" s="26">
        <v>0.01544927292487177</v>
      </c>
      <c r="C23" s="10"/>
      <c r="E23" s="6"/>
      <c r="F23" s="27"/>
    </row>
    <row r="24" ht="14.25" customHeight="1">
      <c r="A24" s="1">
        <v>20.0</v>
      </c>
      <c r="B24" s="26">
        <v>0.01551483826559232</v>
      </c>
      <c r="C24" s="10"/>
      <c r="E24" s="6"/>
      <c r="F24" s="27"/>
    </row>
    <row r="25" ht="14.25" customHeight="1">
      <c r="A25" s="1">
        <v>21.0</v>
      </c>
      <c r="B25" s="26">
        <v>0.01558518256239583</v>
      </c>
      <c r="C25" s="10"/>
      <c r="E25" s="6"/>
      <c r="F25" s="27"/>
    </row>
    <row r="26" ht="14.25" customHeight="1">
      <c r="A26" s="1">
        <v>22.0</v>
      </c>
      <c r="B26" s="26">
        <v>0.015660653993120534</v>
      </c>
      <c r="C26" s="10"/>
      <c r="E26" s="6"/>
      <c r="F26" s="27"/>
    </row>
    <row r="27" ht="14.25" customHeight="1">
      <c r="A27" s="1">
        <v>23.0</v>
      </c>
      <c r="B27" s="26">
        <v>0.01574162547356094</v>
      </c>
      <c r="C27" s="10"/>
      <c r="E27" s="6"/>
      <c r="F27" s="27"/>
    </row>
    <row r="28" ht="14.25" customHeight="1">
      <c r="A28" s="1">
        <v>24.0</v>
      </c>
      <c r="B28" s="26">
        <v>0.01582849758002183</v>
      </c>
      <c r="C28" s="10"/>
      <c r="E28" s="6"/>
      <c r="F28" s="27"/>
    </row>
    <row r="29" ht="14.25" customHeight="1">
      <c r="A29" s="1">
        <v>25.0</v>
      </c>
      <c r="B29" s="26">
        <v>0.015921699708972042</v>
      </c>
      <c r="C29" s="10"/>
      <c r="E29" s="6"/>
      <c r="F29" s="27"/>
    </row>
    <row r="30" ht="14.25" customHeight="1">
      <c r="A30" s="1">
        <v>26.0</v>
      </c>
      <c r="B30" s="26">
        <v>0.016021692217086898</v>
      </c>
      <c r="C30" s="10"/>
      <c r="E30" s="6"/>
      <c r="F30" s="27"/>
    </row>
    <row r="31" ht="14.25" customHeight="1">
      <c r="A31" s="1">
        <v>27.0</v>
      </c>
      <c r="B31" s="26">
        <v>0.016128969369069265</v>
      </c>
      <c r="C31" s="10"/>
      <c r="E31" s="6"/>
      <c r="F31" s="27"/>
    </row>
    <row r="32" ht="14.25" customHeight="1">
      <c r="A32" s="1">
        <v>28.0</v>
      </c>
      <c r="B32" s="26">
        <v>0.01624406073648081</v>
      </c>
      <c r="C32" s="10"/>
      <c r="E32" s="6"/>
      <c r="F32" s="27"/>
    </row>
    <row r="33" ht="14.25" customHeight="1">
      <c r="A33" s="1">
        <v>29.0</v>
      </c>
      <c r="B33" s="26">
        <v>0.01636753459184256</v>
      </c>
      <c r="C33" s="10"/>
      <c r="E33" s="6"/>
      <c r="F33" s="27"/>
    </row>
    <row r="34" ht="14.25" customHeight="1">
      <c r="A34" s="1">
        <v>30.0</v>
      </c>
      <c r="B34" s="26">
        <v>0.016500000229241727</v>
      </c>
      <c r="C34" s="10"/>
      <c r="E34" s="6"/>
      <c r="F34" s="27"/>
    </row>
    <row r="35" ht="14.25" customHeight="1">
      <c r="A35" s="1">
        <v>31.0</v>
      </c>
      <c r="B35" s="26">
        <v>0.01664211132677702</v>
      </c>
      <c r="C35" s="10"/>
      <c r="E35" s="6"/>
      <c r="F35" s="27"/>
    </row>
    <row r="36" ht="14.25" customHeight="1">
      <c r="A36" s="1">
        <v>32.0</v>
      </c>
      <c r="B36" s="26">
        <v>0.016794568521837472</v>
      </c>
      <c r="C36" s="10"/>
      <c r="E36" s="6"/>
      <c r="F36" s="27"/>
    </row>
    <row r="37" ht="14.25" customHeight="1">
      <c r="A37" s="1">
        <v>33.0</v>
      </c>
      <c r="B37" s="26">
        <v>0.016958122930129757</v>
      </c>
      <c r="C37" s="10"/>
      <c r="E37" s="6"/>
      <c r="F37" s="27"/>
    </row>
    <row r="38" ht="14.25" customHeight="1">
      <c r="A38" s="1">
        <v>34.0</v>
      </c>
      <c r="B38" s="26">
        <v>0.017133580912847206</v>
      </c>
      <c r="C38" s="10"/>
      <c r="E38" s="6"/>
      <c r="F38" s="27"/>
    </row>
    <row r="39" ht="14.25" customHeight="1">
      <c r="A39" s="1">
        <v>35.0</v>
      </c>
      <c r="B39" s="26">
        <v>0.01732180576929146</v>
      </c>
      <c r="C39" s="10"/>
      <c r="E39" s="6"/>
      <c r="F39" s="27"/>
    </row>
    <row r="40" ht="14.25" customHeight="1">
      <c r="A40" s="1">
        <v>36.0</v>
      </c>
      <c r="B40" s="26">
        <v>0.017523724372391924</v>
      </c>
      <c r="C40" s="10"/>
      <c r="E40" s="6"/>
      <c r="F40" s="27"/>
    </row>
    <row r="41" ht="14.25" customHeight="1">
      <c r="A41" s="1">
        <v>37.0</v>
      </c>
      <c r="B41" s="26">
        <v>0.017740329427718783</v>
      </c>
      <c r="C41" s="10"/>
      <c r="E41" s="6"/>
      <c r="F41" s="27"/>
    </row>
    <row r="42" ht="14.25" customHeight="1">
      <c r="A42" s="1">
        <v>38.0</v>
      </c>
      <c r="B42" s="26">
        <v>0.017972685478296353</v>
      </c>
      <c r="C42" s="10"/>
      <c r="E42" s="6"/>
      <c r="F42" s="27"/>
    </row>
    <row r="43" ht="14.25" customHeight="1">
      <c r="A43" s="1">
        <v>39.0</v>
      </c>
      <c r="B43" s="26">
        <v>0.01822193401370469</v>
      </c>
      <c r="C43" s="10"/>
      <c r="E43" s="6"/>
      <c r="F43" s="27"/>
    </row>
    <row r="44" ht="14.25" customHeight="1">
      <c r="A44" s="1">
        <v>40.0</v>
      </c>
      <c r="B44" s="26">
        <v>0.018489298120894164</v>
      </c>
      <c r="C44" s="10"/>
      <c r="E44" s="6"/>
      <c r="F44" s="27"/>
    </row>
    <row r="45" ht="14.25" customHeight="1">
      <c r="A45" s="1">
        <v>41.0</v>
      </c>
      <c r="B45" s="26">
        <v>0.018776089120958128</v>
      </c>
      <c r="C45" s="10"/>
      <c r="E45" s="6"/>
      <c r="F45" s="27"/>
    </row>
    <row r="46" ht="14.25" customHeight="1">
      <c r="A46" s="1">
        <v>42.0</v>
      </c>
      <c r="B46" s="26">
        <v>0.01908371216438541</v>
      </c>
      <c r="C46" s="10"/>
      <c r="E46" s="6"/>
      <c r="F46" s="27"/>
    </row>
    <row r="47" ht="14.25" customHeight="1">
      <c r="A47" s="1">
        <v>43.0</v>
      </c>
      <c r="B47" s="26">
        <v>0.019413673232046746</v>
      </c>
      <c r="C47" s="10"/>
      <c r="E47" s="6"/>
      <c r="F47" s="27"/>
    </row>
    <row r="48" ht="14.25" customHeight="1">
      <c r="A48" s="1">
        <v>44.0</v>
      </c>
      <c r="B48" s="26">
        <v>0.019767585933550047</v>
      </c>
      <c r="C48" s="10"/>
      <c r="E48" s="6"/>
      <c r="F48" s="27"/>
    </row>
    <row r="49" ht="14.25" customHeight="1">
      <c r="A49" s="1">
        <v>45.0</v>
      </c>
      <c r="B49" s="26">
        <v>0.020147179116692133</v>
      </c>
      <c r="C49" s="10"/>
      <c r="E49" s="6"/>
      <c r="F49" s="27"/>
    </row>
    <row r="50" ht="14.25" customHeight="1">
      <c r="A50" s="1">
        <v>46.0</v>
      </c>
      <c r="B50" s="26">
        <v>0.020554305424510682</v>
      </c>
      <c r="C50" s="10"/>
      <c r="E50" s="6"/>
      <c r="F50" s="27"/>
    </row>
    <row r="51" ht="14.25" customHeight="1">
      <c r="A51" s="1">
        <v>47.0</v>
      </c>
      <c r="B51" s="26">
        <v>0.020990949003776696</v>
      </c>
      <c r="C51" s="10"/>
      <c r="E51" s="6"/>
      <c r="F51" s="27"/>
    </row>
    <row r="52" ht="14.25" customHeight="1">
      <c r="A52" s="1">
        <v>48.0</v>
      </c>
      <c r="B52" s="26">
        <v>0.02145923487444339</v>
      </c>
      <c r="C52" s="10"/>
      <c r="E52" s="6"/>
      <c r="F52" s="27"/>
    </row>
    <row r="53" ht="14.25" customHeight="1">
      <c r="A53" s="1">
        <v>49.0</v>
      </c>
      <c r="B53" s="26">
        <v>0.02196143955800224</v>
      </c>
      <c r="C53" s="10"/>
      <c r="E53" s="6"/>
      <c r="F53" s="27"/>
    </row>
    <row r="54" ht="14.25" customHeight="1">
      <c r="A54" s="1">
        <v>50.0</v>
      </c>
      <c r="B54" s="26">
        <v>0.022500000154128896</v>
      </c>
      <c r="C54" s="10"/>
      <c r="E54" s="6"/>
      <c r="F54" s="27"/>
    </row>
    <row r="55" ht="14.25" customHeight="1">
      <c r="A55" s="1">
        <v>51.0</v>
      </c>
      <c r="B55" s="26">
        <v>0.023077526046973745</v>
      </c>
      <c r="C55" s="10"/>
      <c r="E55" s="6"/>
      <c r="F55" s="27"/>
    </row>
    <row r="56" ht="14.25" customHeight="1">
      <c r="A56" s="1">
        <v>52.0</v>
      </c>
      <c r="B56" s="26">
        <v>0.023696810768784556</v>
      </c>
      <c r="C56" s="10"/>
      <c r="E56" s="6"/>
      <c r="F56" s="27"/>
    </row>
    <row r="57" ht="14.25" customHeight="1">
      <c r="A57" s="1">
        <v>53.0</v>
      </c>
      <c r="B57" s="26">
        <v>0.02436084422087608</v>
      </c>
      <c r="C57" s="10"/>
      <c r="E57" s="6"/>
      <c r="F57" s="27"/>
    </row>
    <row r="58" ht="14.25" customHeight="1">
      <c r="A58" s="1">
        <v>54.0</v>
      </c>
      <c r="B58" s="26">
        <v>0.02507282521307312</v>
      </c>
      <c r="C58" s="10"/>
      <c r="E58" s="6"/>
      <c r="F58" s="27"/>
    </row>
    <row r="59" ht="14.25" customHeight="1">
      <c r="A59" s="1">
        <v>55.0</v>
      </c>
      <c r="B59" s="26">
        <v>0.0258361773732215</v>
      </c>
      <c r="C59" s="10"/>
      <c r="E59" s="6"/>
      <c r="F59" s="27"/>
    </row>
    <row r="60" ht="14.25" customHeight="1">
      <c r="A60" s="1">
        <v>56.0</v>
      </c>
      <c r="B60" s="26">
        <v>0.026654561431033303</v>
      </c>
      <c r="C60" s="10"/>
      <c r="E60" s="6"/>
      <c r="F60" s="27"/>
    </row>
    <row r="61" ht="14.25" customHeight="1">
      <c r="A61" s="1">
        <v>57.0</v>
      </c>
      <c r="B61" s="26">
        <v>0.027531893024463665</v>
      </c>
      <c r="C61" s="10"/>
      <c r="E61" s="6"/>
      <c r="F61" s="27"/>
    </row>
    <row r="62" ht="14.25" customHeight="1">
      <c r="A62" s="1">
        <v>58.0</v>
      </c>
      <c r="B62" s="26">
        <v>0.028472358435011967</v>
      </c>
      <c r="C62" s="10"/>
      <c r="E62" s="6"/>
      <c r="F62" s="27"/>
    </row>
    <row r="63" ht="14.25" customHeight="1">
      <c r="A63" s="1">
        <v>59.0</v>
      </c>
      <c r="B63" s="26">
        <v>0.029480431721481428</v>
      </c>
      <c r="C63" s="10"/>
      <c r="E63" s="6"/>
      <c r="F63" s="27"/>
    </row>
    <row r="64" ht="14.25" customHeight="1">
      <c r="A64" s="1">
        <v>60.0</v>
      </c>
      <c r="B64" s="26">
        <v>0.0305608942507897</v>
      </c>
      <c r="C64" s="10"/>
      <c r="E64" s="6"/>
      <c r="F64" s="27"/>
    </row>
    <row r="65" ht="14.25" customHeight="1">
      <c r="A65" s="1">
        <v>61.0</v>
      </c>
      <c r="B65" s="26">
        <v>0.03171885345338046</v>
      </c>
      <c r="C65" s="10"/>
      <c r="E65" s="6"/>
      <c r="F65" s="27"/>
    </row>
    <row r="66" ht="14.25" customHeight="1">
      <c r="A66" s="1">
        <v>62.0</v>
      </c>
      <c r="B66" s="26">
        <v>0.03295976328949296</v>
      </c>
      <c r="C66" s="10"/>
      <c r="E66" s="6"/>
      <c r="F66" s="27"/>
    </row>
    <row r="67" ht="14.25" customHeight="1">
      <c r="A67" s="1">
        <v>63.0</v>
      </c>
      <c r="B67" s="26">
        <v>0.03428944519950576</v>
      </c>
      <c r="C67" s="10"/>
      <c r="E67" s="6"/>
      <c r="F67" s="27"/>
    </row>
    <row r="68" ht="14.25" customHeight="1">
      <c r="A68" s="1">
        <v>64.0</v>
      </c>
      <c r="B68" s="26">
        <v>0.035714112540058275</v>
      </c>
      <c r="C68" s="10"/>
      <c r="E68" s="6"/>
      <c r="F68" s="27"/>
    </row>
    <row r="69" ht="14.25" customHeight="1">
      <c r="A69" s="1">
        <v>65.0</v>
      </c>
      <c r="B69" s="26">
        <v>0.03724039127658307</v>
      </c>
      <c r="C69" s="10"/>
      <c r="E69" s="6"/>
      <c r="F69" s="27"/>
    </row>
    <row r="70" ht="14.25" customHeight="1">
      <c r="A70" s="1">
        <v>66.0</v>
      </c>
      <c r="B70" s="26">
        <v>0.03887534543276966</v>
      </c>
      <c r="C70" s="10"/>
      <c r="E70" s="6"/>
      <c r="F70" s="27"/>
    </row>
    <row r="71" ht="14.25" customHeight="1">
      <c r="A71" s="1">
        <v>67.0</v>
      </c>
      <c r="B71" s="26">
        <v>0.04062650401594796</v>
      </c>
      <c r="C71" s="10"/>
      <c r="E71" s="6"/>
      <c r="F71" s="27"/>
    </row>
    <row r="72" ht="14.25" customHeight="1">
      <c r="A72" s="1">
        <v>68.0</v>
      </c>
      <c r="B72" s="26">
        <v>0.042501885053263654</v>
      </c>
      <c r="C72" s="10"/>
      <c r="E72" s="6"/>
      <c r="F72" s="27"/>
    </row>
    <row r="73" ht="14.25" customHeight="1">
      <c r="A73" s="1">
        <v>69.0</v>
      </c>
      <c r="B73" s="26">
        <v>0.04451002333335539</v>
      </c>
      <c r="C73" s="10"/>
      <c r="E73" s="6"/>
      <c r="F73" s="27"/>
    </row>
    <row r="74" ht="14.25" customHeight="1">
      <c r="A74" s="1">
        <v>70.0</v>
      </c>
      <c r="B74" s="26">
        <v>0.046659999143113993</v>
      </c>
      <c r="C74" s="10"/>
      <c r="E74" s="6"/>
      <c r="F74" s="27"/>
    </row>
    <row r="75" ht="14.25" customHeight="1">
      <c r="A75" s="1">
        <v>71.0</v>
      </c>
      <c r="B75" s="26">
        <v>0.04993897465076701</v>
      </c>
      <c r="C75" s="10"/>
      <c r="E75" s="6"/>
      <c r="F75" s="27"/>
    </row>
    <row r="76" ht="14.25" customHeight="1">
      <c r="A76" s="1">
        <v>72.0</v>
      </c>
      <c r="B76" s="26">
        <v>0.053488989007934085</v>
      </c>
      <c r="C76" s="10"/>
      <c r="E76" s="6"/>
      <c r="F76" s="27"/>
    </row>
    <row r="77" ht="14.25" customHeight="1">
      <c r="A77" s="1">
        <v>73.0</v>
      </c>
      <c r="B77" s="26">
        <v>0.05733126462394191</v>
      </c>
      <c r="C77" s="10"/>
      <c r="E77" s="6"/>
      <c r="F77" s="27"/>
    </row>
    <row r="78" ht="14.25" customHeight="1">
      <c r="A78" s="1">
        <v>74.0</v>
      </c>
      <c r="B78" s="26">
        <v>0.061488458090417336</v>
      </c>
      <c r="C78" s="10"/>
      <c r="E78" s="6"/>
      <c r="F78" s="27"/>
    </row>
    <row r="79" ht="14.25" customHeight="1">
      <c r="A79" s="1">
        <v>75.0</v>
      </c>
      <c r="B79" s="26">
        <v>0.0659847270441008</v>
      </c>
      <c r="C79" s="10"/>
      <c r="E79" s="6"/>
      <c r="F79" s="27"/>
    </row>
    <row r="80" ht="14.25" customHeight="1">
      <c r="A80" s="1">
        <v>76.0</v>
      </c>
      <c r="B80" s="26">
        <v>0.07084578800741047</v>
      </c>
      <c r="C80" s="10"/>
      <c r="E80" s="6"/>
      <c r="F80" s="27"/>
    </row>
    <row r="81" ht="14.25" customHeight="1">
      <c r="A81" s="1">
        <v>77.0</v>
      </c>
      <c r="B81" s="26">
        <v>0.07609895859918248</v>
      </c>
      <c r="C81" s="10"/>
      <c r="E81" s="6"/>
      <c r="F81" s="27"/>
    </row>
    <row r="82" ht="14.25" customHeight="1">
      <c r="A82" s="1">
        <v>78.0</v>
      </c>
      <c r="B82" s="26">
        <v>0.08177319230391066</v>
      </c>
      <c r="C82" s="10"/>
      <c r="E82" s="6"/>
      <c r="F82" s="27"/>
    </row>
    <row r="83" ht="14.25" customHeight="1">
      <c r="A83" s="1">
        <v>79.0</v>
      </c>
      <c r="B83" s="26">
        <v>0.08789910429776725</v>
      </c>
      <c r="C83" s="10"/>
      <c r="E83" s="6"/>
      <c r="F83" s="27"/>
    </row>
    <row r="84" ht="14.25" customHeight="1">
      <c r="A84" s="1">
        <v>80.0</v>
      </c>
      <c r="B84" s="26">
        <v>0.09450896861811171</v>
      </c>
      <c r="C84" s="10"/>
      <c r="E84" s="6"/>
      <c r="F84" s="27"/>
    </row>
    <row r="85" ht="14.25" customHeight="1">
      <c r="A85" s="1">
        <v>81.0</v>
      </c>
      <c r="B85" s="26">
        <v>0.10163670915410132</v>
      </c>
      <c r="C85" s="10"/>
      <c r="E85" s="6"/>
      <c r="F85" s="27"/>
    </row>
    <row r="86" ht="14.25" customHeight="1">
      <c r="A86" s="1">
        <v>82.0</v>
      </c>
      <c r="B86" s="26">
        <v>0.10931785542358649</v>
      </c>
      <c r="C86" s="10"/>
      <c r="E86" s="6"/>
      <c r="F86" s="27"/>
    </row>
    <row r="87" ht="14.25" customHeight="1">
      <c r="A87" s="1">
        <v>83.0</v>
      </c>
      <c r="B87" s="26">
        <v>0.11758946625828195</v>
      </c>
      <c r="C87" s="10"/>
      <c r="E87" s="6"/>
      <c r="F87" s="27"/>
    </row>
    <row r="88" ht="14.25" customHeight="1">
      <c r="A88" s="1">
        <v>84.0</v>
      </c>
      <c r="B88" s="26">
        <v>0.12649003362391545</v>
      </c>
      <c r="C88" s="10"/>
      <c r="E88" s="6"/>
      <c r="F88" s="27"/>
    </row>
    <row r="89" ht="14.25" customHeight="1">
      <c r="A89" s="1">
        <v>85.0</v>
      </c>
      <c r="B89" s="26">
        <v>0.13605930993221152</v>
      </c>
      <c r="C89" s="10"/>
      <c r="E89" s="6"/>
      <c r="F89" s="27"/>
    </row>
    <row r="90" ht="14.25" customHeight="1">
      <c r="A90" s="1">
        <v>86.0</v>
      </c>
      <c r="B90" s="26">
        <v>0.14633813004826407</v>
      </c>
      <c r="C90" s="10"/>
      <c r="E90" s="6"/>
      <c r="F90" s="27"/>
    </row>
    <row r="91" ht="14.25" customHeight="1">
      <c r="A91" s="1">
        <v>87.0</v>
      </c>
      <c r="B91" s="26">
        <v>0.15736812075553297</v>
      </c>
      <c r="C91" s="10"/>
      <c r="E91" s="6"/>
      <c r="F91" s="27"/>
    </row>
    <row r="92" ht="14.25" customHeight="1">
      <c r="A92" s="1">
        <v>88.0</v>
      </c>
      <c r="B92" s="26">
        <v>0.1691914015542919</v>
      </c>
      <c r="C92" s="10"/>
      <c r="E92" s="6"/>
      <c r="F92" s="27"/>
    </row>
    <row r="93" ht="14.25" customHeight="1">
      <c r="A93" s="1">
        <v>89.0</v>
      </c>
      <c r="B93" s="26">
        <v>0.181850146548046</v>
      </c>
      <c r="C93" s="10"/>
      <c r="E93" s="6"/>
      <c r="F93" s="27"/>
    </row>
    <row r="94" ht="14.25" customHeight="1">
      <c r="A94" s="1">
        <v>90.0</v>
      </c>
      <c r="B94" s="26">
        <v>0.19538611192417443</v>
      </c>
      <c r="C94" s="10"/>
      <c r="E94" s="6"/>
      <c r="F94" s="27"/>
    </row>
    <row r="95" ht="14.25" customHeight="1">
      <c r="A95" s="1">
        <v>91.0</v>
      </c>
      <c r="B95" s="26">
        <v>0.2098400410237834</v>
      </c>
      <c r="C95" s="10"/>
      <c r="E95" s="6"/>
      <c r="F95" s="27"/>
    </row>
    <row r="96" ht="14.25" customHeight="1">
      <c r="A96" s="1">
        <v>92.0</v>
      </c>
      <c r="B96" s="26">
        <v>0.2252509562752981</v>
      </c>
      <c r="C96" s="10"/>
      <c r="E96" s="6"/>
      <c r="F96" s="27"/>
    </row>
    <row r="97" ht="14.25" customHeight="1">
      <c r="A97" s="1">
        <v>93.0</v>
      </c>
      <c r="B97" s="26">
        <v>0.24165534241046038</v>
      </c>
      <c r="C97" s="10"/>
      <c r="E97" s="6"/>
      <c r="F97" s="27"/>
    </row>
    <row r="98" ht="14.25" customHeight="1">
      <c r="A98" s="1">
        <v>94.0</v>
      </c>
      <c r="B98" s="26">
        <v>0.25908622679193666</v>
      </c>
      <c r="C98" s="10"/>
      <c r="E98" s="6"/>
      <c r="F98" s="27"/>
    </row>
    <row r="99" ht="14.25" customHeight="1">
      <c r="A99" s="1">
        <v>95.0</v>
      </c>
      <c r="B99" s="26">
        <v>0.2775720873588602</v>
      </c>
      <c r="C99" s="10"/>
      <c r="E99" s="6"/>
      <c r="F99" s="27"/>
    </row>
    <row r="100" ht="14.25" customHeight="1">
      <c r="A100" s="1">
        <v>96.0</v>
      </c>
      <c r="B100" s="26">
        <v>0.29713567268380303</v>
      </c>
      <c r="C100" s="10"/>
      <c r="E100" s="6"/>
      <c r="F100" s="27"/>
    </row>
    <row r="101" ht="14.25" customHeight="1">
      <c r="A101" s="1">
        <v>97.0</v>
      </c>
      <c r="B101" s="26">
        <v>0.3177926228859876</v>
      </c>
      <c r="C101" s="10"/>
      <c r="E101" s="6"/>
      <c r="F101" s="27"/>
    </row>
    <row r="102" ht="14.25" customHeight="1">
      <c r="A102" s="1">
        <v>98.0</v>
      </c>
      <c r="B102" s="26">
        <v>0.33955006368909574</v>
      </c>
      <c r="C102" s="10"/>
      <c r="E102" s="6"/>
      <c r="F102" s="27"/>
    </row>
    <row r="103" ht="14.25" customHeight="1">
      <c r="A103" s="1">
        <v>99.0</v>
      </c>
      <c r="B103" s="26">
        <v>0.36240503839616994</v>
      </c>
      <c r="C103" s="10"/>
      <c r="E103" s="6"/>
      <c r="F103" s="27"/>
    </row>
    <row r="104" ht="14.25" customHeight="1">
      <c r="A104" s="1">
        <v>100.0</v>
      </c>
      <c r="B104" s="26">
        <v>0.38634270167019624</v>
      </c>
      <c r="C104" s="10"/>
      <c r="E104" s="6"/>
      <c r="F104" s="27"/>
    </row>
    <row r="105" ht="14.25" customHeight="1">
      <c r="A105" s="1">
        <v>101.0</v>
      </c>
      <c r="B105" s="26">
        <v>0.4113348522257344</v>
      </c>
      <c r="C105" s="10"/>
      <c r="E105" s="6"/>
      <c r="F105" s="27"/>
    </row>
    <row r="106" ht="14.25" customHeight="1">
      <c r="A106" s="1">
        <v>102.0</v>
      </c>
      <c r="B106" s="26">
        <v>0.43733775677785586</v>
      </c>
      <c r="C106" s="10"/>
      <c r="E106" s="6"/>
      <c r="F106" s="27"/>
    </row>
    <row r="107" ht="14.25" customHeight="1">
      <c r="A107" s="1">
        <v>103.0</v>
      </c>
      <c r="B107" s="26">
        <v>0.4642913293154676</v>
      </c>
      <c r="C107" s="10"/>
      <c r="E107" s="6"/>
      <c r="F107" s="27"/>
    </row>
    <row r="108" ht="14.25" customHeight="1">
      <c r="A108" s="1">
        <v>104.0</v>
      </c>
      <c r="B108" s="26">
        <v>0.492117024689792</v>
      </c>
      <c r="C108" s="10"/>
      <c r="E108" s="6"/>
      <c r="F108" s="27"/>
    </row>
    <row r="109" ht="14.25" customHeight="1">
      <c r="A109" s="1">
        <v>105.0</v>
      </c>
      <c r="B109" s="26">
        <v>0.520714579538109</v>
      </c>
      <c r="C109" s="10"/>
      <c r="E109" s="6"/>
      <c r="F109" s="27"/>
    </row>
    <row r="110" ht="14.25" customHeight="1">
      <c r="A110" s="1">
        <v>106.0</v>
      </c>
      <c r="B110" s="26">
        <v>0.5499632172633643</v>
      </c>
      <c r="C110" s="10"/>
      <c r="E110" s="6"/>
      <c r="F110" s="27"/>
    </row>
    <row r="111" ht="14.25" customHeight="1">
      <c r="A111" s="1">
        <v>107.0</v>
      </c>
      <c r="B111" s="26">
        <v>0.5797272548396374</v>
      </c>
      <c r="C111" s="10"/>
      <c r="E111" s="6"/>
      <c r="F111" s="27"/>
    </row>
    <row r="112" ht="14.25" customHeight="1">
      <c r="A112" s="1">
        <v>108.0</v>
      </c>
      <c r="B112" s="26">
        <v>0.6098426189361472</v>
      </c>
      <c r="C112" s="10"/>
      <c r="E112" s="6"/>
      <c r="F112" s="27"/>
    </row>
    <row r="113" ht="14.25" customHeight="1">
      <c r="A113" s="1">
        <v>109.0</v>
      </c>
      <c r="B113" s="26">
        <v>0.6400978446485439</v>
      </c>
      <c r="C113" s="10"/>
      <c r="E113" s="6"/>
      <c r="F113" s="27"/>
    </row>
    <row r="114" ht="14.25" customHeight="1">
      <c r="A114" s="1">
        <v>110.0</v>
      </c>
      <c r="B114" s="26">
        <v>1.0</v>
      </c>
      <c r="C114" s="10"/>
      <c r="E114" s="6"/>
      <c r="F114" s="27"/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4.25" customHeight="1">
      <c r="A1" s="22" t="s">
        <v>17</v>
      </c>
    </row>
    <row r="2" ht="14.25" customHeight="1">
      <c r="A2" s="22"/>
    </row>
    <row r="3" ht="14.25" customHeight="1">
      <c r="A3" s="1" t="s">
        <v>15</v>
      </c>
      <c r="B3" s="23" t="s">
        <v>5</v>
      </c>
      <c r="C3" s="24"/>
      <c r="D3" s="8"/>
      <c r="E3" s="8"/>
      <c r="F3" s="25"/>
    </row>
    <row r="4" ht="14.25" customHeight="1">
      <c r="A4" s="1">
        <v>0.0</v>
      </c>
      <c r="B4" s="26">
        <v>0.009111850800000015</v>
      </c>
      <c r="C4" s="10"/>
      <c r="E4" s="6"/>
      <c r="F4" s="27"/>
    </row>
    <row r="5" ht="14.25" customHeight="1">
      <c r="A5" s="1">
        <v>1.0</v>
      </c>
      <c r="B5" s="26">
        <v>0.009119898353104665</v>
      </c>
      <c r="C5" s="10"/>
      <c r="E5" s="6"/>
      <c r="F5" s="27"/>
    </row>
    <row r="6" ht="14.25" customHeight="1">
      <c r="A6" s="1">
        <v>2.0</v>
      </c>
      <c r="B6" s="26">
        <v>0.009128578373905589</v>
      </c>
      <c r="C6" s="10"/>
      <c r="E6" s="6"/>
      <c r="F6" s="27"/>
    </row>
    <row r="7" ht="14.25" customHeight="1">
      <c r="A7" s="1">
        <v>3.0</v>
      </c>
      <c r="B7" s="26">
        <v>0.009137940597368078</v>
      </c>
      <c r="C7" s="10"/>
      <c r="E7" s="6"/>
      <c r="F7" s="27"/>
    </row>
    <row r="8" ht="14.25" customHeight="1">
      <c r="A8" s="1">
        <v>4.0</v>
      </c>
      <c r="B8" s="26">
        <v>0.009148038530943993</v>
      </c>
      <c r="C8" s="10"/>
      <c r="E8" s="6"/>
      <c r="F8" s="27"/>
    </row>
    <row r="9" ht="14.25" customHeight="1">
      <c r="A9" s="1">
        <v>5.0</v>
      </c>
      <c r="B9" s="26">
        <v>0.00915893014209462</v>
      </c>
      <c r="C9" s="10"/>
      <c r="E9" s="6"/>
      <c r="F9" s="27"/>
    </row>
    <row r="10" ht="14.25" customHeight="1">
      <c r="A10" s="1">
        <v>6.0</v>
      </c>
      <c r="B10" s="26">
        <v>0.00917067742398627</v>
      </c>
      <c r="C10" s="10"/>
      <c r="E10" s="6"/>
      <c r="F10" s="27"/>
    </row>
    <row r="11" ht="14.25" customHeight="1">
      <c r="A11" s="1">
        <v>7.0</v>
      </c>
      <c r="B11" s="26">
        <v>0.009183348167560083</v>
      </c>
      <c r="C11" s="10"/>
      <c r="E11" s="6"/>
      <c r="F11" s="27"/>
    </row>
    <row r="12" ht="14.25" customHeight="1">
      <c r="A12" s="1">
        <v>8.0</v>
      </c>
      <c r="B12" s="26">
        <v>0.00919701450826076</v>
      </c>
      <c r="C12" s="10"/>
      <c r="E12" s="6"/>
      <c r="F12" s="27"/>
    </row>
    <row r="13" ht="14.25" customHeight="1">
      <c r="A13" s="1">
        <v>9.0</v>
      </c>
      <c r="B13" s="26">
        <v>0.009211754630770987</v>
      </c>
      <c r="C13" s="10"/>
      <c r="E13" s="6"/>
      <c r="F13" s="27"/>
    </row>
    <row r="14" ht="14.25" customHeight="1">
      <c r="A14" s="1">
        <v>10.0</v>
      </c>
      <c r="B14" s="26">
        <v>0.009227653265385306</v>
      </c>
      <c r="C14" s="10"/>
      <c r="E14" s="6"/>
      <c r="F14" s="27"/>
    </row>
    <row r="15" ht="14.25" customHeight="1">
      <c r="A15" s="1">
        <v>11.0</v>
      </c>
      <c r="B15" s="26">
        <v>0.009244801104309114</v>
      </c>
      <c r="C15" s="10"/>
      <c r="E15" s="6"/>
      <c r="F15" s="27"/>
    </row>
    <row r="16" ht="14.25" customHeight="1">
      <c r="A16" s="1">
        <v>12.0</v>
      </c>
      <c r="B16" s="26">
        <v>0.009263296519187596</v>
      </c>
      <c r="C16" s="10"/>
      <c r="E16" s="6"/>
      <c r="F16" s="27"/>
    </row>
    <row r="17" ht="14.25" customHeight="1">
      <c r="A17" s="1">
        <v>13.0</v>
      </c>
      <c r="B17" s="26">
        <v>0.00928324513171023</v>
      </c>
      <c r="C17" s="10"/>
      <c r="E17" s="6"/>
      <c r="F17" s="27"/>
    </row>
    <row r="18" ht="14.25" customHeight="1">
      <c r="A18" s="1">
        <v>14.0</v>
      </c>
      <c r="B18" s="26">
        <v>0.009304761283895296</v>
      </c>
      <c r="C18" s="10"/>
      <c r="E18" s="6"/>
      <c r="F18" s="27"/>
    </row>
    <row r="19" ht="14.25" customHeight="1">
      <c r="A19" s="1">
        <v>15.0</v>
      </c>
      <c r="B19" s="26">
        <v>0.009327967991819907</v>
      </c>
      <c r="C19" s="10"/>
      <c r="E19" s="6"/>
      <c r="F19" s="27"/>
    </row>
    <row r="20" ht="14.25" customHeight="1">
      <c r="A20" s="1">
        <v>16.0</v>
      </c>
      <c r="B20" s="26">
        <v>0.009352998049212486</v>
      </c>
      <c r="C20" s="10"/>
      <c r="E20" s="6"/>
      <c r="F20" s="27"/>
    </row>
    <row r="21" ht="14.25" customHeight="1">
      <c r="A21" s="1">
        <v>17.0</v>
      </c>
      <c r="B21" s="26">
        <v>0.009379994847426576</v>
      </c>
      <c r="C21" s="10"/>
      <c r="E21" s="6"/>
      <c r="F21" s="27"/>
    </row>
    <row r="22" ht="14.25" customHeight="1">
      <c r="A22" s="1">
        <v>18.0</v>
      </c>
      <c r="B22" s="26">
        <v>0.009409112653158611</v>
      </c>
      <c r="C22" s="10"/>
      <c r="E22" s="6"/>
      <c r="F22" s="27"/>
    </row>
    <row r="23" ht="14.25" customHeight="1">
      <c r="A23" s="1">
        <v>19.0</v>
      </c>
      <c r="B23" s="26">
        <v>0.009440518210794488</v>
      </c>
      <c r="C23" s="10"/>
      <c r="E23" s="6"/>
      <c r="F23" s="27"/>
    </row>
    <row r="24" ht="14.25" customHeight="1">
      <c r="A24" s="1">
        <v>20.0</v>
      </c>
      <c r="B24" s="26">
        <v>0.009474390881746364</v>
      </c>
      <c r="C24" s="10"/>
      <c r="E24" s="6"/>
      <c r="F24" s="27"/>
    </row>
    <row r="25" ht="14.25" customHeight="1">
      <c r="A25" s="1">
        <v>21.0</v>
      </c>
      <c r="B25" s="26">
        <v>0.009510924732824796</v>
      </c>
      <c r="C25" s="10"/>
      <c r="E25" s="6"/>
      <c r="F25" s="27"/>
    </row>
    <row r="26" ht="14.25" customHeight="1">
      <c r="A26" s="1">
        <v>22.0</v>
      </c>
      <c r="B26" s="26">
        <v>0.009550328552590937</v>
      </c>
      <c r="C26" s="10"/>
      <c r="E26" s="6"/>
      <c r="F26" s="27"/>
    </row>
    <row r="27" ht="14.25" customHeight="1">
      <c r="A27" s="1">
        <v>23.0</v>
      </c>
      <c r="B27" s="26">
        <v>0.009592827475707695</v>
      </c>
      <c r="C27" s="10"/>
      <c r="E27" s="6"/>
      <c r="F27" s="27"/>
    </row>
    <row r="28" ht="14.25" customHeight="1">
      <c r="A28" s="1">
        <v>24.0</v>
      </c>
      <c r="B28" s="26">
        <v>0.009638665091316983</v>
      </c>
      <c r="C28" s="10"/>
      <c r="E28" s="6"/>
      <c r="F28" s="27"/>
    </row>
    <row r="29" ht="14.25" customHeight="1">
      <c r="A29" s="1">
        <v>25.0</v>
      </c>
      <c r="B29" s="26">
        <v>0.009688102662900709</v>
      </c>
      <c r="C29" s="10"/>
      <c r="E29" s="6"/>
      <c r="F29" s="27"/>
    </row>
    <row r="30" ht="14.25" customHeight="1">
      <c r="A30" s="1">
        <v>26.0</v>
      </c>
      <c r="B30" s="26">
        <v>0.009741423525001324</v>
      </c>
      <c r="C30" s="10"/>
      <c r="E30" s="6"/>
      <c r="F30" s="27"/>
    </row>
    <row r="31" ht="14.25" customHeight="1">
      <c r="A31" s="1">
        <v>27.0</v>
      </c>
      <c r="B31" s="26">
        <v>0.009798931862327843</v>
      </c>
      <c r="C31" s="10"/>
      <c r="E31" s="6"/>
      <c r="F31" s="27"/>
    </row>
    <row r="32" ht="14.25" customHeight="1">
      <c r="A32" s="1">
        <v>28.0</v>
      </c>
      <c r="B32" s="26">
        <v>0.009860956612560383</v>
      </c>
      <c r="C32" s="10"/>
      <c r="E32" s="6"/>
      <c r="F32" s="27"/>
    </row>
    <row r="33" ht="14.25" customHeight="1">
      <c r="A33" s="1">
        <v>29.0</v>
      </c>
      <c r="B33" s="26">
        <v>0.009927851973339133</v>
      </c>
      <c r="C33" s="10"/>
      <c r="E33" s="6"/>
      <c r="F33" s="27"/>
    </row>
    <row r="34" ht="14.25" customHeight="1">
      <c r="A34" s="1">
        <v>30.0</v>
      </c>
      <c r="B34" s="26">
        <v>0.010000000213646222</v>
      </c>
      <c r="C34" s="10"/>
      <c r="E34" s="6"/>
      <c r="F34" s="27"/>
    </row>
    <row r="35" ht="14.25" customHeight="1">
      <c r="A35" s="1">
        <v>31.0</v>
      </c>
      <c r="B35" s="26">
        <v>0.010077813228389569</v>
      </c>
      <c r="C35" s="10"/>
      <c r="E35" s="6"/>
      <c r="F35" s="27"/>
    </row>
    <row r="36" ht="14.25" customHeight="1">
      <c r="A36" s="1">
        <v>32.0</v>
      </c>
      <c r="B36" s="26">
        <v>0.010161735311020562</v>
      </c>
      <c r="C36" s="10"/>
      <c r="E36" s="6"/>
      <c r="F36" s="27"/>
    </row>
    <row r="37" ht="14.25" customHeight="1">
      <c r="A37" s="1">
        <v>33.0</v>
      </c>
      <c r="B37" s="26">
        <v>0.010252245609483315</v>
      </c>
      <c r="C37" s="10"/>
      <c r="E37" s="6"/>
      <c r="F37" s="27"/>
    </row>
    <row r="38" ht="14.25" customHeight="1">
      <c r="A38" s="1">
        <v>34.0</v>
      </c>
      <c r="B38" s="26">
        <v>0.010349860522943543</v>
      </c>
      <c r="C38" s="10"/>
      <c r="E38" s="6"/>
      <c r="F38" s="27"/>
    </row>
    <row r="39" ht="14.25" customHeight="1">
      <c r="A39" s="1">
        <v>35.0</v>
      </c>
      <c r="B39" s="26">
        <v>0.010455137160618222</v>
      </c>
      <c r="C39" s="10"/>
      <c r="E39" s="6"/>
      <c r="F39" s="27"/>
    </row>
    <row r="40" ht="14.25" customHeight="1">
      <c r="A40" s="1">
        <v>36.0</v>
      </c>
      <c r="B40" s="26">
        <v>0.010568675564018196</v>
      </c>
      <c r="C40" s="10"/>
      <c r="E40" s="6"/>
      <c r="F40" s="27"/>
    </row>
    <row r="41" ht="14.25" customHeight="1">
      <c r="A41" s="1">
        <v>37.0</v>
      </c>
      <c r="B41" s="26">
        <v>0.010691123450595802</v>
      </c>
      <c r="C41" s="10"/>
      <c r="E41" s="6"/>
      <c r="F41" s="27"/>
    </row>
    <row r="42" ht="14.25" customHeight="1">
      <c r="A42" s="1">
        <v>38.0</v>
      </c>
      <c r="B42" s="26">
        <v>0.010823178376934937</v>
      </c>
      <c r="C42" s="10"/>
      <c r="E42" s="6"/>
      <c r="F42" s="27"/>
    </row>
    <row r="43" ht="14.25" customHeight="1">
      <c r="A43" s="1">
        <v>39.0</v>
      </c>
      <c r="B43" s="26">
        <v>0.010965592943312072</v>
      </c>
      <c r="C43" s="10"/>
      <c r="E43" s="6"/>
      <c r="F43" s="27"/>
    </row>
    <row r="44" ht="14.25" customHeight="1">
      <c r="A44" s="1">
        <v>40.0</v>
      </c>
      <c r="B44" s="26">
        <v>0.01111917817099931</v>
      </c>
      <c r="C44" s="10"/>
      <c r="E44" s="6"/>
      <c r="F44" s="27"/>
    </row>
    <row r="45" ht="14.25" customHeight="1">
      <c r="A45" s="1">
        <v>41.0</v>
      </c>
      <c r="B45" s="26">
        <v>0.011284807892519988</v>
      </c>
      <c r="C45" s="10"/>
      <c r="E45" s="6"/>
      <c r="F45" s="27"/>
    </row>
    <row r="46" ht="14.25" customHeight="1">
      <c r="A46" s="1">
        <v>42.0</v>
      </c>
      <c r="B46" s="26">
        <v>0.011463424876622125</v>
      </c>
      <c r="C46" s="10"/>
      <c r="E46" s="6"/>
      <c r="F46" s="27"/>
    </row>
    <row r="47" ht="14.25" customHeight="1">
      <c r="A47" s="1">
        <v>43.0</v>
      </c>
      <c r="B47" s="26">
        <v>0.011656044762916406</v>
      </c>
      <c r="C47" s="10"/>
      <c r="E47" s="6"/>
      <c r="F47" s="27"/>
    </row>
    <row r="48" ht="14.25" customHeight="1">
      <c r="A48" s="1">
        <v>44.0</v>
      </c>
      <c r="B48" s="26">
        <v>0.011863761956457993</v>
      </c>
      <c r="C48" s="10"/>
      <c r="E48" s="6"/>
      <c r="F48" s="27"/>
    </row>
    <row r="49" ht="14.25" customHeight="1">
      <c r="A49" s="1">
        <v>45.0</v>
      </c>
      <c r="B49" s="26">
        <v>0.012087756460291487</v>
      </c>
      <c r="C49" s="10"/>
      <c r="E49" s="6"/>
      <c r="F49" s="27"/>
    </row>
    <row r="50" ht="14.25" customHeight="1">
      <c r="A50" s="1">
        <v>46.0</v>
      </c>
      <c r="B50" s="26">
        <v>0.01232929973000423</v>
      </c>
      <c r="C50" s="10"/>
      <c r="E50" s="6"/>
      <c r="F50" s="27"/>
    </row>
    <row r="51" ht="14.25" customHeight="1">
      <c r="A51" s="1">
        <v>47.0</v>
      </c>
      <c r="B51" s="26">
        <v>0.012589761586853977</v>
      </c>
      <c r="C51" s="10"/>
      <c r="E51" s="6"/>
      <c r="F51" s="27"/>
    </row>
    <row r="52" ht="14.25" customHeight="1">
      <c r="A52" s="1">
        <v>48.0</v>
      </c>
      <c r="B52" s="26">
        <v>0.012870618354946057</v>
      </c>
      <c r="C52" s="10"/>
      <c r="E52" s="6"/>
      <c r="F52" s="27"/>
    </row>
    <row r="53" ht="14.25" customHeight="1">
      <c r="A53" s="1">
        <v>49.0</v>
      </c>
      <c r="B53" s="26">
        <v>0.01317346028187823</v>
      </c>
      <c r="C53" s="10"/>
      <c r="E53" s="6"/>
      <c r="F53" s="27"/>
    </row>
    <row r="54" ht="14.25" customHeight="1">
      <c r="A54" s="1">
        <v>50.0</v>
      </c>
      <c r="B54" s="26">
        <v>0.013500000903500484</v>
      </c>
      <c r="C54" s="10"/>
      <c r="E54" s="6"/>
      <c r="F54" s="27"/>
    </row>
    <row r="55" ht="14.25" customHeight="1">
      <c r="A55" s="1">
        <v>51.0</v>
      </c>
      <c r="B55" s="26">
        <v>0.01385208594654771</v>
      </c>
      <c r="C55" s="10"/>
      <c r="E55" s="6"/>
      <c r="F55" s="27"/>
    </row>
    <row r="56" ht="14.25" customHeight="1">
      <c r="A56" s="1">
        <v>52.0</v>
      </c>
      <c r="B56" s="26">
        <v>0.014231703518959781</v>
      </c>
      <c r="C56" s="10"/>
      <c r="E56" s="6"/>
      <c r="F56" s="27"/>
    </row>
    <row r="57" ht="14.25" customHeight="1">
      <c r="A57" s="1">
        <v>53.0</v>
      </c>
      <c r="B57" s="26">
        <v>0.014640994443635036</v>
      </c>
      <c r="C57" s="10"/>
      <c r="E57" s="6"/>
      <c r="F57" s="27"/>
    </row>
    <row r="58" ht="14.25" customHeight="1">
      <c r="A58" s="1">
        <v>54.0</v>
      </c>
      <c r="B58" s="26">
        <v>0.015082264265301302</v>
      </c>
      <c r="C58" s="10"/>
      <c r="E58" s="6"/>
      <c r="F58" s="27"/>
    </row>
    <row r="59" ht="14.25" customHeight="1">
      <c r="A59" s="1">
        <v>55.0</v>
      </c>
      <c r="B59" s="26">
        <v>0.015557995633817025</v>
      </c>
      <c r="C59" s="10"/>
      <c r="E59" s="6"/>
      <c r="F59" s="27"/>
    </row>
    <row r="60" ht="14.25" customHeight="1">
      <c r="A60" s="1">
        <v>56.0</v>
      </c>
      <c r="B60" s="26">
        <v>0.01607086122758714</v>
      </c>
      <c r="C60" s="10"/>
      <c r="E60" s="6"/>
      <c r="F60" s="27"/>
    </row>
    <row r="61" ht="14.25" customHeight="1">
      <c r="A61" s="1">
        <v>57.0</v>
      </c>
      <c r="B61" s="26">
        <v>0.016623737402221492</v>
      </c>
      <c r="C61" s="10"/>
      <c r="E61" s="6"/>
      <c r="F61" s="27"/>
    </row>
    <row r="62" ht="14.25" customHeight="1">
      <c r="A62" s="1">
        <v>58.0</v>
      </c>
      <c r="B62" s="26">
        <v>0.01721972064813232</v>
      </c>
      <c r="C62" s="10"/>
      <c r="E62" s="6"/>
      <c r="F62" s="27"/>
    </row>
    <row r="63" ht="14.25" customHeight="1">
      <c r="A63" s="1">
        <v>59.0</v>
      </c>
      <c r="B63" s="26">
        <v>0.017862142003931974</v>
      </c>
      <c r="C63" s="10"/>
      <c r="E63" s="6"/>
      <c r="F63" s="27"/>
    </row>
    <row r="64" ht="14.25" customHeight="1">
      <c r="A64" s="1">
        <v>60.0</v>
      </c>
      <c r="B64" s="26">
        <v>0.01855458603065054</v>
      </c>
      <c r="C64" s="10"/>
      <c r="E64" s="6"/>
      <c r="F64" s="27"/>
    </row>
    <row r="65" ht="14.25" customHeight="1">
      <c r="A65" s="1">
        <v>61.0</v>
      </c>
      <c r="B65" s="26">
        <v>0.019300907357429464</v>
      </c>
      <c r="C65" s="10"/>
      <c r="E65" s="6"/>
      <c r="F65" s="27"/>
    </row>
    <row r="66" ht="14.25" customHeight="1">
      <c r="A66" s="1">
        <v>62.0</v>
      </c>
      <c r="B66" s="26">
        <v>0.020105252131328275</v>
      </c>
      <c r="C66" s="10"/>
      <c r="E66" s="6"/>
      <c r="F66" s="27"/>
    </row>
    <row r="67" ht="14.25" customHeight="1">
      <c r="A67" s="1">
        <v>63.0</v>
      </c>
      <c r="B67" s="26">
        <v>0.02097207770508854</v>
      </c>
      <c r="C67" s="10"/>
      <c r="E67" s="6"/>
      <c r="F67" s="27"/>
    </row>
    <row r="68" ht="14.25" customHeight="1">
      <c r="A68" s="1">
        <v>64.0</v>
      </c>
      <c r="B68" s="26">
        <v>0.02190617438534852</v>
      </c>
      <c r="C68" s="10"/>
      <c r="E68" s="6"/>
      <c r="F68" s="27"/>
    </row>
    <row r="69" ht="14.25" customHeight="1">
      <c r="A69" s="1">
        <v>65.0</v>
      </c>
      <c r="B69" s="26">
        <v>0.022912690247829468</v>
      </c>
      <c r="C69" s="10"/>
      <c r="E69" s="6"/>
      <c r="F69" s="27"/>
    </row>
    <row r="70" ht="14.25" customHeight="1">
      <c r="A70" s="1">
        <v>66.0</v>
      </c>
      <c r="B70" s="26">
        <v>0.023997155721767922</v>
      </c>
      <c r="C70" s="10"/>
      <c r="E70" s="6"/>
      <c r="F70" s="27"/>
    </row>
    <row r="71" ht="14.25" customHeight="1">
      <c r="A71" s="1">
        <v>67.0</v>
      </c>
      <c r="B71" s="26">
        <v>0.025165508979137677</v>
      </c>
      <c r="C71" s="10"/>
      <c r="E71" s="6"/>
      <c r="F71" s="27"/>
    </row>
    <row r="72" ht="14.25" customHeight="1">
      <c r="A72" s="1">
        <v>68.0</v>
      </c>
      <c r="B72" s="26">
        <v>0.02642412479142247</v>
      </c>
      <c r="C72" s="10"/>
      <c r="E72" s="6"/>
      <c r="F72" s="27"/>
    </row>
    <row r="73" ht="14.25" customHeight="1">
      <c r="A73" s="1">
        <v>69.0</v>
      </c>
      <c r="B73" s="26">
        <v>0.027779844194922628</v>
      </c>
      <c r="C73" s="10"/>
      <c r="E73" s="6"/>
      <c r="F73" s="27"/>
    </row>
    <row r="74" ht="14.25" customHeight="1">
      <c r="A74" s="1">
        <v>70.0</v>
      </c>
      <c r="B74" s="26">
        <v>0.029240004045446886</v>
      </c>
      <c r="C74" s="10"/>
      <c r="E74" s="6"/>
      <c r="F74" s="27"/>
    </row>
    <row r="75" ht="14.25" customHeight="1">
      <c r="A75" s="1">
        <v>71.0</v>
      </c>
      <c r="B75" s="26">
        <v>0.03183581971681203</v>
      </c>
      <c r="C75" s="10"/>
      <c r="E75" s="6"/>
      <c r="F75" s="27"/>
    </row>
    <row r="76" ht="14.25" customHeight="1">
      <c r="A76" s="1">
        <v>72.0</v>
      </c>
      <c r="B76" s="26">
        <v>0.034686705429442</v>
      </c>
      <c r="C76" s="10"/>
      <c r="E76" s="6"/>
      <c r="F76" s="27"/>
    </row>
    <row r="77" ht="14.25" customHeight="1">
      <c r="A77" s="1">
        <v>73.0</v>
      </c>
      <c r="B77" s="26">
        <v>0.037816848023054093</v>
      </c>
      <c r="C77" s="10"/>
      <c r="E77" s="6"/>
      <c r="F77" s="27"/>
    </row>
    <row r="78" ht="14.25" customHeight="1">
      <c r="A78" s="1">
        <v>74.0</v>
      </c>
      <c r="B78" s="26">
        <v>0.041252522314090476</v>
      </c>
      <c r="C78" s="10"/>
      <c r="E78" s="6"/>
      <c r="F78" s="27"/>
    </row>
    <row r="79" ht="14.25" customHeight="1">
      <c r="A79" s="1">
        <v>75.0</v>
      </c>
      <c r="B79" s="26">
        <v>0.045022248242390095</v>
      </c>
      <c r="C79" s="10"/>
      <c r="E79" s="6"/>
      <c r="F79" s="27"/>
    </row>
    <row r="80" ht="14.25" customHeight="1">
      <c r="A80" s="1">
        <v>76.0</v>
      </c>
      <c r="B80" s="26">
        <v>0.04915692887721078</v>
      </c>
      <c r="C80" s="10"/>
      <c r="E80" s="6"/>
      <c r="F80" s="27"/>
    </row>
    <row r="81" ht="14.25" customHeight="1">
      <c r="A81" s="1">
        <v>77.0</v>
      </c>
      <c r="B81" s="26">
        <v>0.05368999490323051</v>
      </c>
      <c r="C81" s="10"/>
      <c r="E81" s="6"/>
      <c r="F81" s="27"/>
    </row>
    <row r="82" ht="14.25" customHeight="1">
      <c r="A82" s="1">
        <v>78.0</v>
      </c>
      <c r="B82" s="26">
        <v>0.05865753618495606</v>
      </c>
      <c r="C82" s="10"/>
      <c r="E82" s="6"/>
      <c r="F82" s="27"/>
    </row>
    <row r="83" ht="14.25" customHeight="1">
      <c r="A83" s="1">
        <v>79.0</v>
      </c>
      <c r="B83" s="26">
        <v>0.06409842459084814</v>
      </c>
      <c r="C83" s="10"/>
      <c r="E83" s="6"/>
      <c r="F83" s="27"/>
    </row>
    <row r="84" ht="14.25" customHeight="1">
      <c r="A84" s="1">
        <v>80.0</v>
      </c>
      <c r="B84" s="26">
        <v>0.07005442594261359</v>
      </c>
      <c r="C84" s="10"/>
      <c r="E84" s="6"/>
      <c r="F84" s="27"/>
    </row>
    <row r="85" ht="14.25" customHeight="1">
      <c r="A85" s="1">
        <v>81.0</v>
      </c>
      <c r="B85" s="26">
        <v>0.07657028589395722</v>
      </c>
      <c r="C85" s="10"/>
      <c r="E85" s="6"/>
      <c r="F85" s="27"/>
    </row>
    <row r="86" ht="14.25" customHeight="1">
      <c r="A86" s="1">
        <v>82.0</v>
      </c>
      <c r="B86" s="26">
        <v>0.08369378375763033</v>
      </c>
      <c r="C86" s="10"/>
      <c r="E86" s="6"/>
      <c r="F86" s="27"/>
    </row>
    <row r="87" ht="14.25" customHeight="1">
      <c r="A87" s="1">
        <v>83.0</v>
      </c>
      <c r="B87" s="26">
        <v>0.09147575898842335</v>
      </c>
      <c r="C87" s="10"/>
      <c r="E87" s="6"/>
      <c r="F87" s="27"/>
    </row>
    <row r="88" ht="14.25" customHeight="1">
      <c r="A88" s="1">
        <v>84.0</v>
      </c>
      <c r="B88" s="26">
        <v>0.09997007012559361</v>
      </c>
      <c r="C88" s="10"/>
      <c r="E88" s="6"/>
      <c r="F88" s="27"/>
    </row>
    <row r="89" ht="14.25" customHeight="1">
      <c r="A89" s="1">
        <v>85.0</v>
      </c>
      <c r="B89" s="26">
        <v>0.10923350478375239</v>
      </c>
      <c r="C89" s="10"/>
      <c r="E89" s="6"/>
      <c r="F89" s="27"/>
    </row>
    <row r="90" ht="14.25" customHeight="1">
      <c r="A90" s="1">
        <v>86.0</v>
      </c>
      <c r="B90" s="26">
        <v>0.11932560656124581</v>
      </c>
      <c r="C90" s="10"/>
      <c r="E90" s="6"/>
      <c r="F90" s="27"/>
    </row>
    <row r="91" ht="14.25" customHeight="1">
      <c r="A91" s="1">
        <v>87.0</v>
      </c>
      <c r="B91" s="26">
        <v>0.13030839730729096</v>
      </c>
      <c r="C91" s="10"/>
      <c r="E91" s="6"/>
      <c r="F91" s="27"/>
    </row>
    <row r="92" ht="14.25" customHeight="1">
      <c r="A92" s="1">
        <v>88.0</v>
      </c>
      <c r="B92" s="26">
        <v>0.14224599378655034</v>
      </c>
      <c r="C92" s="10"/>
      <c r="E92" s="6"/>
      <c r="F92" s="27"/>
    </row>
    <row r="93" ht="14.25" customHeight="1">
      <c r="A93" s="1">
        <v>89.0</v>
      </c>
      <c r="B93" s="26">
        <v>0.15520407847336423</v>
      </c>
      <c r="C93" s="10"/>
      <c r="E93" s="6"/>
      <c r="F93" s="27"/>
    </row>
    <row r="94" ht="14.25" customHeight="1">
      <c r="A94" s="1">
        <v>90.0</v>
      </c>
      <c r="B94" s="26">
        <v>0.16924920326484116</v>
      </c>
      <c r="C94" s="10"/>
      <c r="E94" s="6"/>
      <c r="F94" s="27"/>
    </row>
    <row r="95" ht="14.25" customHeight="1">
      <c r="A95" s="1">
        <v>91.0</v>
      </c>
      <c r="B95" s="26">
        <v>0.18444790817872636</v>
      </c>
      <c r="C95" s="10"/>
      <c r="E95" s="6"/>
      <c r="F95" s="27"/>
    </row>
    <row r="96" ht="14.25" customHeight="1">
      <c r="A96" s="1">
        <v>92.0</v>
      </c>
      <c r="B96" s="26">
        <v>0.2008656063533196</v>
      </c>
      <c r="C96" s="10"/>
      <c r="E96" s="6"/>
      <c r="F96" s="27"/>
    </row>
    <row r="97" ht="14.25" customHeight="1">
      <c r="A97" s="1">
        <v>93.0</v>
      </c>
      <c r="B97" s="26">
        <v>0.2185652395546205</v>
      </c>
      <c r="C97" s="10"/>
      <c r="E97" s="6"/>
      <c r="F97" s="27"/>
    </row>
    <row r="98" ht="14.25" customHeight="1">
      <c r="A98" s="1">
        <v>94.0</v>
      </c>
      <c r="B98" s="26">
        <v>0.23760564001045087</v>
      </c>
      <c r="C98" s="10"/>
      <c r="E98" s="6"/>
      <c r="F98" s="27"/>
    </row>
    <row r="99" ht="14.25" customHeight="1">
      <c r="A99" s="1">
        <v>95.0</v>
      </c>
      <c r="B99" s="26">
        <v>0.258039590772289</v>
      </c>
      <c r="C99" s="10"/>
      <c r="E99" s="6"/>
      <c r="F99" s="27"/>
    </row>
    <row r="100" ht="14.25" customHeight="1">
      <c r="A100" s="1">
        <v>96.0</v>
      </c>
      <c r="B100" s="26">
        <v>0.27991157109464193</v>
      </c>
      <c r="C100" s="10"/>
      <c r="E100" s="6"/>
      <c r="F100" s="27"/>
    </row>
    <row r="101" ht="14.25" customHeight="1">
      <c r="A101" s="1">
        <v>97.0</v>
      </c>
      <c r="B101" s="26">
        <v>0.30325517715928735</v>
      </c>
      <c r="C101" s="10"/>
      <c r="E101" s="6"/>
      <c r="F101" s="27"/>
    </row>
    <row r="102" ht="14.25" customHeight="1">
      <c r="A102" s="1">
        <v>98.0</v>
      </c>
      <c r="B102" s="26">
        <v>0.3280902079316443</v>
      </c>
      <c r="C102" s="10"/>
      <c r="E102" s="6"/>
      <c r="F102" s="27"/>
    </row>
    <row r="103" ht="14.25" customHeight="1">
      <c r="A103" s="1">
        <v>99.0</v>
      </c>
      <c r="B103" s="26">
        <v>0.35441943273978005</v>
      </c>
      <c r="C103" s="10"/>
      <c r="E103" s="6"/>
      <c r="F103" s="27"/>
    </row>
    <row r="104" ht="14.25" customHeight="1">
      <c r="A104" s="1">
        <v>100.0</v>
      </c>
      <c r="B104" s="26">
        <v>0.382225121716171</v>
      </c>
      <c r="C104" s="10"/>
      <c r="E104" s="6"/>
      <c r="F104" s="27"/>
    </row>
    <row r="105" ht="14.25" customHeight="1">
      <c r="A105" s="1">
        <v>101.0</v>
      </c>
      <c r="B105" s="26">
        <v>0.4114654141685728</v>
      </c>
      <c r="C105" s="10"/>
      <c r="E105" s="6"/>
      <c r="F105" s="27"/>
    </row>
    <row r="106" ht="14.25" customHeight="1">
      <c r="A106" s="1">
        <v>102.0</v>
      </c>
      <c r="B106" s="26">
        <v>0.4420706421329723</v>
      </c>
      <c r="C106" s="10"/>
      <c r="E106" s="6"/>
      <c r="F106" s="27"/>
    </row>
    <row r="107" ht="14.25" customHeight="1">
      <c r="A107" s="1">
        <v>103.0</v>
      </c>
      <c r="B107" s="26">
        <v>0.4739395455912619</v>
      </c>
      <c r="C107" s="10"/>
      <c r="E107" s="6"/>
      <c r="F107" s="27"/>
    </row>
    <row r="108" ht="14.25" customHeight="1">
      <c r="A108" s="1">
        <v>104.0</v>
      </c>
      <c r="B108" s="26">
        <v>0.5069364806928814</v>
      </c>
      <c r="C108" s="10"/>
      <c r="E108" s="6"/>
      <c r="F108" s="27"/>
    </row>
    <row r="109" ht="14.25" customHeight="1">
      <c r="A109" s="1">
        <v>105.0</v>
      </c>
      <c r="B109" s="26">
        <v>0.5408882168161113</v>
      </c>
      <c r="C109" s="10"/>
      <c r="E109" s="6"/>
      <c r="F109" s="27"/>
    </row>
    <row r="110" ht="14.25" customHeight="1">
      <c r="A110" s="1">
        <v>106.0</v>
      </c>
      <c r="B110" s="26">
        <v>0.5755822535317254</v>
      </c>
      <c r="C110" s="10"/>
      <c r="E110" s="6"/>
      <c r="F110" s="27"/>
    </row>
    <row r="111" ht="14.25" customHeight="1">
      <c r="A111" s="1">
        <v>107.0</v>
      </c>
      <c r="B111" s="26">
        <v>0.610765974954708</v>
      </c>
      <c r="C111" s="10"/>
      <c r="E111" s="6"/>
      <c r="F111" s="27"/>
    </row>
    <row r="112" ht="14.25" customHeight="1">
      <c r="A112" s="1">
        <v>108.0</v>
      </c>
      <c r="B112" s="26">
        <v>0.6461546547686485</v>
      </c>
      <c r="C112" s="10"/>
      <c r="E112" s="6"/>
      <c r="F112" s="27"/>
    </row>
    <row r="113" ht="14.25" customHeight="1">
      <c r="A113" s="1">
        <v>109.0</v>
      </c>
      <c r="B113" s="26">
        <v>0.6814160752599439</v>
      </c>
      <c r="C113" s="10"/>
      <c r="E113" s="6"/>
      <c r="F113" s="27"/>
    </row>
    <row r="114" ht="14.25" customHeight="1">
      <c r="A114" s="1">
        <v>110.0</v>
      </c>
      <c r="B114" s="26">
        <v>1.0</v>
      </c>
      <c r="C114" s="10"/>
      <c r="E114" s="6"/>
      <c r="F114" s="27"/>
    </row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4.43"/>
    <col customWidth="1" min="2" max="2" width="11.43"/>
    <col customWidth="1" min="3" max="26" width="10.0"/>
  </cols>
  <sheetData>
    <row r="1" ht="14.25" customHeight="1">
      <c r="B1" s="28" t="s">
        <v>18</v>
      </c>
    </row>
    <row r="2" ht="14.25" customHeight="1">
      <c r="B2" s="6"/>
    </row>
    <row r="3" ht="14.25" customHeight="1">
      <c r="A3" s="8" t="s">
        <v>19</v>
      </c>
      <c r="B3" s="9" t="s">
        <v>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">
        <v>20.0</v>
      </c>
      <c r="B4" s="6">
        <v>0.00356</v>
      </c>
    </row>
    <row r="5" ht="14.25" customHeight="1">
      <c r="A5" s="1">
        <v>21.0</v>
      </c>
      <c r="B5" s="6">
        <v>0.003593</v>
      </c>
    </row>
    <row r="6" ht="14.25" customHeight="1">
      <c r="A6" s="1">
        <v>22.0</v>
      </c>
      <c r="B6" s="6">
        <v>0.003636</v>
      </c>
    </row>
    <row r="7" ht="14.25" customHeight="1">
      <c r="A7" s="1">
        <v>23.0</v>
      </c>
      <c r="B7" s="6">
        <v>0.00368</v>
      </c>
    </row>
    <row r="8" ht="14.25" customHeight="1">
      <c r="A8" s="1">
        <v>24.0</v>
      </c>
      <c r="B8" s="6">
        <v>0.003713</v>
      </c>
    </row>
    <row r="9" ht="14.25" customHeight="1">
      <c r="A9" s="1">
        <v>25.0</v>
      </c>
      <c r="B9" s="6">
        <v>0.003727</v>
      </c>
    </row>
    <row r="10" ht="14.25" customHeight="1">
      <c r="A10" s="1">
        <v>26.0</v>
      </c>
      <c r="B10" s="6">
        <v>0.003751</v>
      </c>
    </row>
    <row r="11" ht="14.25" customHeight="1">
      <c r="A11" s="1">
        <v>27.0</v>
      </c>
      <c r="B11" s="6">
        <v>0.003766</v>
      </c>
    </row>
    <row r="12" ht="14.25" customHeight="1">
      <c r="A12" s="1">
        <v>28.0</v>
      </c>
      <c r="B12" s="6">
        <v>0.00378</v>
      </c>
    </row>
    <row r="13" ht="14.25" customHeight="1">
      <c r="A13" s="1">
        <v>29.0</v>
      </c>
      <c r="B13" s="6">
        <v>0.003794</v>
      </c>
    </row>
    <row r="14" ht="14.25" customHeight="1">
      <c r="A14" s="1">
        <v>30.0</v>
      </c>
      <c r="B14" s="6">
        <v>0.003798</v>
      </c>
    </row>
    <row r="15" ht="14.25" customHeight="1">
      <c r="A15" s="1">
        <v>31.0</v>
      </c>
      <c r="B15" s="6">
        <v>0.003813</v>
      </c>
    </row>
    <row r="16" ht="14.25" customHeight="1">
      <c r="A16" s="1">
        <v>32.0</v>
      </c>
      <c r="B16" s="6">
        <v>0.003827</v>
      </c>
    </row>
    <row r="17" ht="14.25" customHeight="1">
      <c r="A17" s="1">
        <v>33.0</v>
      </c>
      <c r="B17" s="6">
        <v>0.003831</v>
      </c>
    </row>
    <row r="18" ht="14.25" customHeight="1">
      <c r="A18" s="1">
        <v>34.0</v>
      </c>
      <c r="B18" s="6">
        <v>0.003857</v>
      </c>
    </row>
    <row r="19" ht="14.25" customHeight="1">
      <c r="A19" s="1">
        <v>35.0</v>
      </c>
      <c r="B19" s="6">
        <v>0.003872</v>
      </c>
    </row>
    <row r="20" ht="14.25" customHeight="1">
      <c r="A20" s="1">
        <v>36.0</v>
      </c>
      <c r="B20" s="6">
        <v>0.003876</v>
      </c>
    </row>
    <row r="21" ht="14.25" customHeight="1">
      <c r="A21" s="1">
        <v>37.0</v>
      </c>
      <c r="B21" s="6">
        <v>0.003891</v>
      </c>
    </row>
    <row r="22" ht="14.25" customHeight="1">
      <c r="A22" s="1">
        <v>38.0</v>
      </c>
      <c r="B22" s="6">
        <v>0.003906</v>
      </c>
    </row>
    <row r="23" ht="14.25" customHeight="1">
      <c r="A23" s="1">
        <v>39.0</v>
      </c>
      <c r="B23" s="6">
        <v>0.003922</v>
      </c>
    </row>
    <row r="24" ht="14.25" customHeight="1">
      <c r="A24" s="1">
        <v>40.0</v>
      </c>
      <c r="B24" s="6">
        <v>0.003948</v>
      </c>
    </row>
    <row r="25" ht="14.25" customHeight="1">
      <c r="A25" s="1">
        <v>41.0</v>
      </c>
      <c r="B25" s="6">
        <v>0.003974</v>
      </c>
    </row>
    <row r="26" ht="14.25" customHeight="1">
      <c r="A26" s="1">
        <v>42.0</v>
      </c>
      <c r="B26" s="6">
        <v>0.004001</v>
      </c>
    </row>
    <row r="27" ht="14.25" customHeight="1">
      <c r="A27" s="1">
        <v>43.0</v>
      </c>
      <c r="B27" s="6">
        <v>0.004028</v>
      </c>
    </row>
    <row r="28" ht="14.25" customHeight="1">
      <c r="A28" s="1">
        <v>44.0</v>
      </c>
      <c r="B28" s="6">
        <v>0.004066</v>
      </c>
    </row>
    <row r="29" ht="14.25" customHeight="1">
      <c r="A29" s="1">
        <v>45.0</v>
      </c>
      <c r="B29" s="6">
        <v>0.004094</v>
      </c>
    </row>
    <row r="30" ht="14.25" customHeight="1">
      <c r="A30" s="1">
        <v>46.0</v>
      </c>
      <c r="B30" s="6">
        <v>0.004133</v>
      </c>
    </row>
    <row r="31" ht="14.25" customHeight="1">
      <c r="A31" s="1">
        <v>47.0</v>
      </c>
      <c r="B31" s="6">
        <v>0.004172</v>
      </c>
    </row>
    <row r="32" ht="14.25" customHeight="1">
      <c r="A32" s="1">
        <v>48.0</v>
      </c>
      <c r="B32" s="6">
        <v>0.004223</v>
      </c>
    </row>
    <row r="33" ht="14.25" customHeight="1">
      <c r="A33" s="1">
        <v>49.0</v>
      </c>
      <c r="B33" s="6">
        <v>0.004297</v>
      </c>
    </row>
    <row r="34" ht="14.25" customHeight="1">
      <c r="A34" s="1">
        <v>50.0</v>
      </c>
      <c r="B34" s="6">
        <v>0.004405</v>
      </c>
    </row>
    <row r="35" ht="14.25" customHeight="1">
      <c r="A35" s="1">
        <v>51.0</v>
      </c>
      <c r="B35" s="6">
        <v>0.00456</v>
      </c>
    </row>
    <row r="36" ht="14.25" customHeight="1">
      <c r="A36" s="1">
        <v>52.0</v>
      </c>
      <c r="B36" s="6">
        <v>0.004785</v>
      </c>
    </row>
    <row r="37" ht="14.25" customHeight="1">
      <c r="A37" s="1">
        <v>53.0</v>
      </c>
      <c r="B37" s="6">
        <v>0.005071</v>
      </c>
    </row>
    <row r="38" ht="14.25" customHeight="1">
      <c r="A38" s="1">
        <v>54.0</v>
      </c>
      <c r="B38" s="6">
        <v>0.005451</v>
      </c>
    </row>
    <row r="39" ht="14.25" customHeight="1">
      <c r="A39" s="1">
        <v>55.0</v>
      </c>
      <c r="B39" s="6">
        <v>0.005907</v>
      </c>
    </row>
    <row r="40" ht="14.25" customHeight="1">
      <c r="A40" s="1">
        <v>56.0</v>
      </c>
      <c r="B40" s="6">
        <v>0.006487</v>
      </c>
    </row>
    <row r="41" ht="14.25" customHeight="1">
      <c r="A41" s="1">
        <v>57.0</v>
      </c>
      <c r="B41" s="6">
        <v>0.007171</v>
      </c>
    </row>
    <row r="42" ht="14.25" customHeight="1">
      <c r="A42" s="1">
        <v>58.0</v>
      </c>
      <c r="B42" s="6">
        <v>0.007974</v>
      </c>
    </row>
    <row r="43" ht="14.25" customHeight="1">
      <c r="A43" s="1">
        <v>59.0</v>
      </c>
      <c r="B43" s="6">
        <v>0.008878</v>
      </c>
    </row>
    <row r="44" ht="14.25" customHeight="1">
      <c r="A44" s="1">
        <v>60.0</v>
      </c>
      <c r="B44" s="6">
        <v>0.009866</v>
      </c>
    </row>
    <row r="45" ht="14.25" customHeight="1">
      <c r="A45" s="1">
        <v>61.0</v>
      </c>
      <c r="B45" s="6">
        <v>0.010893</v>
      </c>
    </row>
    <row r="46" ht="14.25" customHeight="1">
      <c r="A46" s="1">
        <v>62.0</v>
      </c>
      <c r="B46" s="6">
        <v>0.01194</v>
      </c>
    </row>
    <row r="47" ht="14.25" customHeight="1">
      <c r="A47" s="1">
        <v>63.0</v>
      </c>
      <c r="B47" s="6">
        <v>0.01301</v>
      </c>
    </row>
    <row r="48" ht="14.25" customHeight="1">
      <c r="A48" s="1">
        <v>64.0</v>
      </c>
      <c r="B48" s="6">
        <v>0.013994</v>
      </c>
    </row>
    <row r="49" ht="14.25" customHeight="1">
      <c r="A49" s="1">
        <v>65.0</v>
      </c>
      <c r="B49" s="6">
        <v>0.014954</v>
      </c>
    </row>
    <row r="50" ht="14.25" customHeight="1">
      <c r="A50" s="1">
        <v>66.0</v>
      </c>
      <c r="B50" s="6">
        <v>0.015863</v>
      </c>
    </row>
    <row r="51" ht="14.25" customHeight="1">
      <c r="A51" s="1">
        <v>67.0</v>
      </c>
      <c r="B51" s="6">
        <v>0.01676</v>
      </c>
    </row>
    <row r="52" ht="14.25" customHeight="1">
      <c r="A52" s="1">
        <v>68.0</v>
      </c>
      <c r="B52" s="6">
        <v>0.018057</v>
      </c>
    </row>
    <row r="53" ht="14.25" customHeight="1">
      <c r="A53" s="1">
        <v>69.0</v>
      </c>
      <c r="B53" s="6">
        <v>0.019148</v>
      </c>
    </row>
    <row r="54" ht="14.25" customHeight="1">
      <c r="A54" s="1">
        <v>70.0</v>
      </c>
      <c r="B54" s="6">
        <v>0.020406</v>
      </c>
    </row>
    <row r="55" ht="14.25" customHeight="1">
      <c r="A55" s="1">
        <v>71.0</v>
      </c>
      <c r="B55" s="6">
        <v>0.021973</v>
      </c>
    </row>
    <row r="56" ht="14.25" customHeight="1">
      <c r="A56" s="1">
        <v>72.0</v>
      </c>
      <c r="B56" s="6">
        <v>0.02388</v>
      </c>
    </row>
    <row r="57" ht="14.25" customHeight="1">
      <c r="A57" s="1">
        <v>73.0</v>
      </c>
      <c r="B57" s="6">
        <v>0.026444</v>
      </c>
    </row>
    <row r="58" ht="14.25" customHeight="1">
      <c r="A58" s="1">
        <v>74.0</v>
      </c>
      <c r="B58" s="6">
        <v>0.029697</v>
      </c>
    </row>
    <row r="59" ht="14.25" customHeight="1">
      <c r="A59" s="1">
        <v>75.0</v>
      </c>
      <c r="B59" s="6">
        <v>0.03378</v>
      </c>
    </row>
    <row r="60" ht="14.25" customHeight="1">
      <c r="A60" s="1">
        <v>76.0</v>
      </c>
      <c r="B60" s="6">
        <v>0.038797</v>
      </c>
    </row>
    <row r="61" ht="14.25" customHeight="1">
      <c r="A61" s="1">
        <v>77.0</v>
      </c>
      <c r="B61" s="6">
        <v>0.044893</v>
      </c>
    </row>
    <row r="62" ht="14.25" customHeight="1">
      <c r="A62" s="1">
        <v>78.0</v>
      </c>
      <c r="B62" s="6">
        <v>0.05238</v>
      </c>
    </row>
    <row r="63" ht="14.25" customHeight="1">
      <c r="A63" s="1">
        <v>79.0</v>
      </c>
      <c r="B63" s="6">
        <v>0.062494</v>
      </c>
    </row>
    <row r="64" ht="14.25" customHeight="1">
      <c r="A64" s="1">
        <v>80.0</v>
      </c>
      <c r="B64" s="6">
        <v>0.075769</v>
      </c>
    </row>
    <row r="65" ht="14.25" customHeight="1">
      <c r="A65" s="1">
        <v>81.0</v>
      </c>
      <c r="B65" s="6">
        <v>0.091063</v>
      </c>
    </row>
    <row r="66" ht="14.25" customHeight="1">
      <c r="A66" s="1">
        <v>82.0</v>
      </c>
      <c r="B66" s="6">
        <v>0.104226</v>
      </c>
    </row>
    <row r="67" ht="14.25" customHeight="1">
      <c r="A67" s="1">
        <v>83.0</v>
      </c>
      <c r="B67" s="6">
        <v>0.119861</v>
      </c>
    </row>
    <row r="68" ht="14.25" customHeight="1">
      <c r="A68" s="1">
        <v>84.0</v>
      </c>
      <c r="B68" s="6">
        <v>0.136843</v>
      </c>
    </row>
    <row r="69" ht="14.25" customHeight="1">
      <c r="A69" s="1">
        <v>85.0</v>
      </c>
      <c r="B69" s="6">
        <v>0.155032</v>
      </c>
    </row>
    <row r="70" ht="14.25" customHeight="1">
      <c r="A70" s="1">
        <v>86.0</v>
      </c>
      <c r="B70" s="6">
        <v>0.176862</v>
      </c>
    </row>
    <row r="71" ht="14.25" customHeight="1">
      <c r="A71" s="1">
        <v>87.0</v>
      </c>
      <c r="B71" s="6">
        <v>0.202735</v>
      </c>
    </row>
    <row r="72" ht="14.25" customHeight="1">
      <c r="A72" s="1">
        <v>88.0</v>
      </c>
      <c r="B72" s="6">
        <v>0.232002</v>
      </c>
    </row>
    <row r="73" ht="14.25" customHeight="1">
      <c r="A73" s="1">
        <v>89.0</v>
      </c>
      <c r="B73" s="6">
        <v>0.265487</v>
      </c>
    </row>
    <row r="74" ht="14.25" customHeight="1">
      <c r="A74" s="1">
        <v>90.0</v>
      </c>
      <c r="B74" s="6">
        <v>0.302408</v>
      </c>
    </row>
    <row r="75" ht="14.25" customHeight="1">
      <c r="A75" s="1">
        <v>91.0</v>
      </c>
      <c r="B75" s="6">
        <v>0.340121</v>
      </c>
    </row>
    <row r="76" ht="14.25" customHeight="1">
      <c r="A76" s="1">
        <v>92.0</v>
      </c>
      <c r="B76" s="6">
        <v>0.381871</v>
      </c>
    </row>
    <row r="77" ht="14.25" customHeight="1">
      <c r="A77" s="1">
        <v>93.0</v>
      </c>
      <c r="B77" s="6">
        <v>0.427847</v>
      </c>
    </row>
    <row r="78" ht="14.25" customHeight="1">
      <c r="A78" s="1">
        <v>94.0</v>
      </c>
      <c r="B78" s="6">
        <v>0.478528</v>
      </c>
    </row>
    <row r="79" ht="14.25" customHeight="1">
      <c r="A79" s="1">
        <v>95.0</v>
      </c>
      <c r="B79" s="6">
        <v>0.533333</v>
      </c>
    </row>
    <row r="80" ht="14.25" customHeight="1">
      <c r="A80" s="1">
        <v>96.0</v>
      </c>
      <c r="B80" s="6">
        <v>0.593838</v>
      </c>
    </row>
    <row r="81" ht="14.25" customHeight="1">
      <c r="A81" s="1">
        <v>97.0</v>
      </c>
      <c r="B81" s="6">
        <v>0.662069</v>
      </c>
    </row>
    <row r="82" ht="14.25" customHeight="1">
      <c r="A82" s="1">
        <v>98.0</v>
      </c>
      <c r="B82" s="6">
        <v>0.734694</v>
      </c>
    </row>
    <row r="83" ht="14.25" customHeight="1">
      <c r="A83" s="1">
        <v>99.0</v>
      </c>
      <c r="B83" s="6">
        <v>0.846154</v>
      </c>
    </row>
    <row r="84" ht="14.25" customHeight="1">
      <c r="A84" s="1">
        <v>100.0</v>
      </c>
      <c r="B84" s="6">
        <v>1.0</v>
      </c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3.86"/>
    <col customWidth="1" min="2" max="2" width="11.43"/>
    <col customWidth="1" min="3" max="32" width="10.0"/>
  </cols>
  <sheetData>
    <row r="1" ht="14.25" customHeight="1">
      <c r="B1" s="22" t="s">
        <v>20</v>
      </c>
    </row>
    <row r="2" ht="14.25" customHeight="1">
      <c r="B2" s="6"/>
    </row>
    <row r="3" ht="14.25" customHeight="1">
      <c r="B3" s="6"/>
      <c r="F3" s="29" t="s">
        <v>12</v>
      </c>
      <c r="G3" s="1">
        <f>0.1</f>
        <v>0.1</v>
      </c>
      <c r="K3" s="29" t="s">
        <v>21</v>
      </c>
      <c r="L3" s="29">
        <v>10.0</v>
      </c>
      <c r="M3" s="29"/>
      <c r="N3" s="29"/>
      <c r="O3" s="29" t="s">
        <v>22</v>
      </c>
      <c r="P3" s="29">
        <f>(1+G3)^2-1</f>
        <v>0.21</v>
      </c>
    </row>
    <row r="4" ht="14.25" customHeight="1">
      <c r="B4" s="6"/>
      <c r="F4" s="29" t="s">
        <v>14</v>
      </c>
      <c r="G4" s="1">
        <f>1/(1+G3)</f>
        <v>0.9090909091</v>
      </c>
      <c r="L4" s="29"/>
      <c r="M4" s="29"/>
      <c r="N4" s="29"/>
      <c r="O4" s="29" t="s">
        <v>23</v>
      </c>
      <c r="P4" s="29">
        <f>1/(1+P3)</f>
        <v>0.826446281</v>
      </c>
    </row>
    <row r="5" ht="14.25" customHeight="1">
      <c r="A5" s="8" t="s">
        <v>19</v>
      </c>
      <c r="B5" s="9" t="s">
        <v>5</v>
      </c>
      <c r="C5" s="8" t="s">
        <v>3</v>
      </c>
      <c r="D5" s="8" t="s">
        <v>4</v>
      </c>
      <c r="E5" s="8" t="s">
        <v>6</v>
      </c>
      <c r="F5" s="30" t="s">
        <v>24</v>
      </c>
      <c r="G5" s="31" t="s">
        <v>25</v>
      </c>
      <c r="H5" s="31" t="s">
        <v>26</v>
      </c>
      <c r="I5" s="31" t="s">
        <v>27</v>
      </c>
      <c r="J5" s="31" t="s">
        <v>28</v>
      </c>
      <c r="K5" s="30" t="s">
        <v>29</v>
      </c>
      <c r="L5" s="31" t="s">
        <v>30</v>
      </c>
      <c r="M5" s="31" t="s">
        <v>31</v>
      </c>
      <c r="N5" s="31" t="s">
        <v>32</v>
      </c>
      <c r="O5" s="31"/>
      <c r="P5" s="31" t="s">
        <v>33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14.25" customHeight="1">
      <c r="A6" s="1">
        <v>20.0</v>
      </c>
      <c r="B6" s="6">
        <v>0.0013</v>
      </c>
      <c r="C6" s="20">
        <v>100000.0</v>
      </c>
      <c r="D6" s="20">
        <f t="shared" ref="D6:D86" si="1">C6*B6</f>
        <v>130</v>
      </c>
      <c r="E6" s="5">
        <f t="shared" ref="E6:E86" si="2">1-B6</f>
        <v>0.9987</v>
      </c>
      <c r="F6" s="1">
        <f t="shared" ref="F6:F86" si="3">C6*$G$4^A6</f>
        <v>14864.3628</v>
      </c>
      <c r="G6" s="1">
        <f t="shared" ref="G6:G86" si="4">F6*$G$4*B6</f>
        <v>17.56697422</v>
      </c>
      <c r="H6" s="1">
        <f t="shared" ref="H6:H86" si="5">SUM($G6:G$86)</f>
        <v>302.1524661</v>
      </c>
      <c r="I6" s="1">
        <f t="shared" ref="I6:I86" si="6">F16/F6</f>
        <v>0.3798990473</v>
      </c>
      <c r="J6" s="1">
        <f t="shared" ref="J6:J86" si="7">(1+$P$3)^(-$L$3)*(C16/C6)</f>
        <v>0.1464675284</v>
      </c>
      <c r="K6" s="1">
        <f t="shared" ref="K6:K86" si="8">J6-I6^2</f>
        <v>0.002144242199</v>
      </c>
      <c r="L6" s="1">
        <f t="shared" ref="L6:L86" si="9">SQRT(K6)/I6</f>
        <v>0.121890179</v>
      </c>
      <c r="M6" s="1">
        <f t="shared" ref="M6:M86" si="10">I6+1.645*SQRT(K6/$L$3)</f>
        <v>0.4039871626</v>
      </c>
      <c r="N6" s="1">
        <f t="shared" ref="N6:N86" si="11">H6/F6</f>
        <v>0.020327307</v>
      </c>
      <c r="P6" s="1">
        <f t="shared" ref="P6:P86" si="12">C6*$P$4^A6</f>
        <v>2209.492815</v>
      </c>
    </row>
    <row r="7" ht="14.25" customHeight="1">
      <c r="A7" s="1">
        <v>21.0</v>
      </c>
      <c r="B7" s="6">
        <v>0.001342</v>
      </c>
      <c r="C7" s="20">
        <f t="shared" ref="C7:C86" si="13">C6-D6</f>
        <v>99870</v>
      </c>
      <c r="D7" s="20">
        <f t="shared" si="1"/>
        <v>134.02554</v>
      </c>
      <c r="E7" s="5">
        <f t="shared" si="2"/>
        <v>0.998658</v>
      </c>
      <c r="F7" s="1">
        <f t="shared" si="3"/>
        <v>13495.49012</v>
      </c>
      <c r="G7" s="1">
        <f t="shared" si="4"/>
        <v>16.46449795</v>
      </c>
      <c r="H7" s="1">
        <f t="shared" si="5"/>
        <v>284.5854919</v>
      </c>
      <c r="I7" s="1">
        <f t="shared" si="6"/>
        <v>0.3797525958</v>
      </c>
      <c r="J7" s="1">
        <f t="shared" si="7"/>
        <v>0.146411065</v>
      </c>
      <c r="K7" s="1">
        <f t="shared" si="8"/>
        <v>0.002199030936</v>
      </c>
      <c r="L7" s="1">
        <f t="shared" si="9"/>
        <v>0.1234852025</v>
      </c>
      <c r="M7" s="1">
        <f t="shared" si="10"/>
        <v>0.4041465145</v>
      </c>
      <c r="N7" s="1">
        <f t="shared" si="11"/>
        <v>0.02108745139</v>
      </c>
      <c r="P7" s="1">
        <f t="shared" si="12"/>
        <v>1823.653285</v>
      </c>
    </row>
    <row r="8" ht="14.25" customHeight="1">
      <c r="A8" s="1">
        <v>22.0</v>
      </c>
      <c r="B8" s="6">
        <v>0.001384</v>
      </c>
      <c r="C8" s="20">
        <f t="shared" si="13"/>
        <v>99735.97446</v>
      </c>
      <c r="D8" s="20">
        <f t="shared" si="1"/>
        <v>138.0345887</v>
      </c>
      <c r="E8" s="5">
        <f t="shared" si="2"/>
        <v>0.998616</v>
      </c>
      <c r="F8" s="1">
        <f t="shared" si="3"/>
        <v>12252.16288</v>
      </c>
      <c r="G8" s="1">
        <f t="shared" si="4"/>
        <v>15.41544857</v>
      </c>
      <c r="H8" s="1">
        <f t="shared" si="5"/>
        <v>268.1209939</v>
      </c>
      <c r="I8" s="1">
        <f t="shared" si="6"/>
        <v>0.3796058143</v>
      </c>
      <c r="J8" s="1">
        <f t="shared" si="7"/>
        <v>0.1463544743</v>
      </c>
      <c r="K8" s="1">
        <f t="shared" si="8"/>
        <v>0.002253900074</v>
      </c>
      <c r="L8" s="1">
        <f t="shared" si="9"/>
        <v>0.1250646215</v>
      </c>
      <c r="M8" s="1">
        <f t="shared" si="10"/>
        <v>0.4043021905</v>
      </c>
      <c r="N8" s="1">
        <f t="shared" si="11"/>
        <v>0.02188356427</v>
      </c>
      <c r="P8" s="1">
        <f t="shared" si="12"/>
        <v>1505.128878</v>
      </c>
    </row>
    <row r="9" ht="14.25" customHeight="1">
      <c r="A9" s="1">
        <v>23.0</v>
      </c>
      <c r="B9" s="6">
        <v>0.001416</v>
      </c>
      <c r="C9" s="20">
        <f t="shared" si="13"/>
        <v>99597.93987</v>
      </c>
      <c r="D9" s="20">
        <f t="shared" si="1"/>
        <v>141.0306829</v>
      </c>
      <c r="E9" s="5">
        <f t="shared" si="2"/>
        <v>0.998584</v>
      </c>
      <c r="F9" s="1">
        <f t="shared" si="3"/>
        <v>11122.91444</v>
      </c>
      <c r="G9" s="1">
        <f t="shared" si="4"/>
        <v>14.31822441</v>
      </c>
      <c r="H9" s="1">
        <f t="shared" si="5"/>
        <v>252.7055453</v>
      </c>
      <c r="I9" s="1">
        <f t="shared" si="6"/>
        <v>0.3794583231</v>
      </c>
      <c r="J9" s="1">
        <f t="shared" si="7"/>
        <v>0.1462976101</v>
      </c>
      <c r="K9" s="1">
        <f t="shared" si="8"/>
        <v>0.002308991106</v>
      </c>
      <c r="L9" s="1">
        <f t="shared" si="9"/>
        <v>0.1266330441</v>
      </c>
      <c r="M9" s="1">
        <f t="shared" si="10"/>
        <v>0.4044546982</v>
      </c>
      <c r="N9" s="1">
        <f t="shared" si="11"/>
        <v>0.0227193643</v>
      </c>
      <c r="P9" s="1">
        <f t="shared" si="12"/>
        <v>1242.186595</v>
      </c>
    </row>
    <row r="10" ht="14.25" customHeight="1">
      <c r="A10" s="1">
        <v>24.0</v>
      </c>
      <c r="B10" s="6">
        <v>0.001458</v>
      </c>
      <c r="C10" s="20">
        <f t="shared" si="13"/>
        <v>99456.90919</v>
      </c>
      <c r="D10" s="20">
        <f t="shared" si="1"/>
        <v>145.0081736</v>
      </c>
      <c r="E10" s="5">
        <f t="shared" si="2"/>
        <v>0.998542</v>
      </c>
      <c r="F10" s="1">
        <f t="shared" si="3"/>
        <v>10097.42218</v>
      </c>
      <c r="G10" s="1">
        <f t="shared" si="4"/>
        <v>13.38367413</v>
      </c>
      <c r="H10" s="1">
        <f t="shared" si="5"/>
        <v>238.3873209</v>
      </c>
      <c r="I10" s="1">
        <f t="shared" si="6"/>
        <v>0.3793025246</v>
      </c>
      <c r="J10" s="1">
        <f t="shared" si="7"/>
        <v>0.146237543</v>
      </c>
      <c r="K10" s="1">
        <f t="shared" si="8"/>
        <v>0.00236713785</v>
      </c>
      <c r="L10" s="1">
        <f t="shared" si="9"/>
        <v>0.1282702796</v>
      </c>
      <c r="M10" s="1">
        <f t="shared" si="10"/>
        <v>0.4046116815</v>
      </c>
      <c r="N10" s="1">
        <f t="shared" si="11"/>
        <v>0.02360873069</v>
      </c>
      <c r="P10" s="1">
        <f t="shared" si="12"/>
        <v>1025.146825</v>
      </c>
    </row>
    <row r="11" ht="14.25" customHeight="1">
      <c r="A11" s="1">
        <v>25.0</v>
      </c>
      <c r="B11" s="6">
        <v>0.00149</v>
      </c>
      <c r="C11" s="20">
        <f t="shared" si="13"/>
        <v>99311.90101</v>
      </c>
      <c r="D11" s="20">
        <f t="shared" si="1"/>
        <v>147.9747325</v>
      </c>
      <c r="E11" s="5">
        <f t="shared" si="2"/>
        <v>0.99851</v>
      </c>
      <c r="F11" s="1">
        <f t="shared" si="3"/>
        <v>9166.091035</v>
      </c>
      <c r="G11" s="1">
        <f t="shared" si="4"/>
        <v>12.41588695</v>
      </c>
      <c r="H11" s="1">
        <f t="shared" si="5"/>
        <v>225.0036468</v>
      </c>
      <c r="I11" s="1">
        <f t="shared" si="6"/>
        <v>0.3791422252</v>
      </c>
      <c r="J11" s="1">
        <f t="shared" si="7"/>
        <v>0.1461757407</v>
      </c>
      <c r="K11" s="1">
        <f t="shared" si="8"/>
        <v>0.002426913724</v>
      </c>
      <c r="L11" s="1">
        <f t="shared" si="9"/>
        <v>0.1299346599</v>
      </c>
      <c r="M11" s="1">
        <f t="shared" si="10"/>
        <v>0.404768948</v>
      </c>
      <c r="N11" s="1">
        <f t="shared" si="11"/>
        <v>0.02454739386</v>
      </c>
      <c r="P11" s="1">
        <f t="shared" si="12"/>
        <v>845.9935215</v>
      </c>
    </row>
    <row r="12" ht="14.25" customHeight="1">
      <c r="A12" s="1">
        <v>26.0</v>
      </c>
      <c r="B12" s="6">
        <v>0.001533</v>
      </c>
      <c r="C12" s="20">
        <f t="shared" si="13"/>
        <v>99163.92628</v>
      </c>
      <c r="D12" s="20">
        <f t="shared" si="1"/>
        <v>152.018299</v>
      </c>
      <c r="E12" s="5">
        <f t="shared" si="2"/>
        <v>0.998467</v>
      </c>
      <c r="F12" s="1">
        <f t="shared" si="3"/>
        <v>8320.394145</v>
      </c>
      <c r="G12" s="1">
        <f t="shared" si="4"/>
        <v>11.59560384</v>
      </c>
      <c r="H12" s="1">
        <f t="shared" si="5"/>
        <v>212.5877599</v>
      </c>
      <c r="I12" s="1">
        <f t="shared" si="6"/>
        <v>0.3789732552</v>
      </c>
      <c r="J12" s="1">
        <f t="shared" si="7"/>
        <v>0.1461105954</v>
      </c>
      <c r="K12" s="1">
        <f t="shared" si="8"/>
        <v>0.002489867268</v>
      </c>
      <c r="L12" s="1">
        <f t="shared" si="9"/>
        <v>0.1316677869</v>
      </c>
      <c r="M12" s="1">
        <f t="shared" si="10"/>
        <v>0.4049302255</v>
      </c>
      <c r="N12" s="1">
        <f t="shared" si="11"/>
        <v>0.02555020305</v>
      </c>
      <c r="P12" s="1">
        <f t="shared" si="12"/>
        <v>698.1264389</v>
      </c>
    </row>
    <row r="13" ht="14.25" customHeight="1">
      <c r="A13" s="1">
        <v>27.0</v>
      </c>
      <c r="B13" s="6">
        <v>0.001565</v>
      </c>
      <c r="C13" s="20">
        <f t="shared" si="13"/>
        <v>99011.90798</v>
      </c>
      <c r="D13" s="20">
        <f t="shared" si="1"/>
        <v>154.953636</v>
      </c>
      <c r="E13" s="5">
        <f t="shared" si="2"/>
        <v>0.998435</v>
      </c>
      <c r="F13" s="1">
        <f t="shared" si="3"/>
        <v>7552.399073</v>
      </c>
      <c r="G13" s="1">
        <f t="shared" si="4"/>
        <v>10.74500414</v>
      </c>
      <c r="H13" s="1">
        <f t="shared" si="5"/>
        <v>200.992156</v>
      </c>
      <c r="I13" s="1">
        <f t="shared" si="6"/>
        <v>0.3787997985</v>
      </c>
      <c r="J13" s="1">
        <f t="shared" si="7"/>
        <v>0.1460437203</v>
      </c>
      <c r="K13" s="1">
        <f t="shared" si="8"/>
        <v>0.002554433009</v>
      </c>
      <c r="L13" s="1">
        <f t="shared" si="9"/>
        <v>0.1334250946</v>
      </c>
      <c r="M13" s="1">
        <f t="shared" si="10"/>
        <v>0.4050911651</v>
      </c>
      <c r="N13" s="1">
        <f t="shared" si="11"/>
        <v>0.02661302112</v>
      </c>
      <c r="P13" s="1">
        <f t="shared" si="12"/>
        <v>576.0795133</v>
      </c>
    </row>
    <row r="14" ht="14.25" customHeight="1">
      <c r="A14" s="1">
        <v>28.0</v>
      </c>
      <c r="B14" s="6">
        <v>0.001608</v>
      </c>
      <c r="C14" s="20">
        <f t="shared" si="13"/>
        <v>98856.95435</v>
      </c>
      <c r="D14" s="20">
        <f t="shared" si="1"/>
        <v>158.9619826</v>
      </c>
      <c r="E14" s="5">
        <f t="shared" si="2"/>
        <v>0.998392</v>
      </c>
      <c r="F14" s="1">
        <f t="shared" si="3"/>
        <v>6855.072335</v>
      </c>
      <c r="G14" s="1">
        <f t="shared" si="4"/>
        <v>10.02086938</v>
      </c>
      <c r="H14" s="1">
        <f t="shared" si="5"/>
        <v>190.2471519</v>
      </c>
      <c r="I14" s="1">
        <f t="shared" si="6"/>
        <v>0.3786173102</v>
      </c>
      <c r="J14" s="1">
        <f t="shared" si="7"/>
        <v>0.1459733632</v>
      </c>
      <c r="K14" s="1">
        <f t="shared" si="8"/>
        <v>0.002622295629</v>
      </c>
      <c r="L14" s="1">
        <f t="shared" si="9"/>
        <v>0.1352509611</v>
      </c>
      <c r="M14" s="1">
        <f t="shared" si="10"/>
        <v>0.4052556238</v>
      </c>
      <c r="N14" s="1">
        <f t="shared" si="11"/>
        <v>0.02775275629</v>
      </c>
      <c r="P14" s="1">
        <f t="shared" si="12"/>
        <v>475.3536768</v>
      </c>
    </row>
    <row r="15" ht="14.25" customHeight="1">
      <c r="A15" s="1">
        <v>29.0</v>
      </c>
      <c r="B15" s="6">
        <v>0.001641</v>
      </c>
      <c r="C15" s="20">
        <f t="shared" si="13"/>
        <v>98697.99236</v>
      </c>
      <c r="D15" s="20">
        <f t="shared" si="1"/>
        <v>161.9634055</v>
      </c>
      <c r="E15" s="5">
        <f t="shared" si="2"/>
        <v>0.998359</v>
      </c>
      <c r="F15" s="1">
        <f t="shared" si="3"/>
        <v>6221.863072</v>
      </c>
      <c r="G15" s="1">
        <f t="shared" si="4"/>
        <v>9.281888455</v>
      </c>
      <c r="H15" s="1">
        <f t="shared" si="5"/>
        <v>180.2262825</v>
      </c>
      <c r="I15" s="1">
        <f t="shared" si="6"/>
        <v>0.3784303512</v>
      </c>
      <c r="J15" s="1">
        <f t="shared" si="7"/>
        <v>0.1459012824</v>
      </c>
      <c r="K15" s="1">
        <f t="shared" si="8"/>
        <v>0.002691751702</v>
      </c>
      <c r="L15" s="1">
        <f t="shared" si="9"/>
        <v>0.137098132</v>
      </c>
      <c r="M15" s="1">
        <f t="shared" si="10"/>
        <v>0.4054191404</v>
      </c>
      <c r="N15" s="1">
        <f t="shared" si="11"/>
        <v>0.02896661023</v>
      </c>
      <c r="P15" s="1">
        <f t="shared" si="12"/>
        <v>392.2225686</v>
      </c>
    </row>
    <row r="16" ht="14.25" customHeight="1">
      <c r="A16" s="1">
        <v>30.0</v>
      </c>
      <c r="B16" s="6">
        <v>0.001685</v>
      </c>
      <c r="C16" s="20">
        <f t="shared" si="13"/>
        <v>98536.02896</v>
      </c>
      <c r="D16" s="20">
        <f t="shared" si="1"/>
        <v>166.0332088</v>
      </c>
      <c r="E16" s="5">
        <f t="shared" si="2"/>
        <v>0.998315</v>
      </c>
      <c r="F16" s="1">
        <f t="shared" si="3"/>
        <v>5646.957268</v>
      </c>
      <c r="G16" s="1">
        <f t="shared" si="4"/>
        <v>8.650111815</v>
      </c>
      <c r="H16" s="1">
        <f t="shared" si="5"/>
        <v>170.944394</v>
      </c>
      <c r="I16" s="1">
        <f t="shared" si="6"/>
        <v>0.3782305906</v>
      </c>
      <c r="J16" s="1">
        <f t="shared" si="7"/>
        <v>0.1458242661</v>
      </c>
      <c r="K16" s="1">
        <f t="shared" si="8"/>
        <v>0.002765886388</v>
      </c>
      <c r="L16" s="1">
        <f t="shared" si="9"/>
        <v>0.139046646</v>
      </c>
      <c r="M16" s="1">
        <f t="shared" si="10"/>
        <v>0.4055885103</v>
      </c>
      <c r="N16" s="1">
        <f t="shared" si="11"/>
        <v>0.03027194752</v>
      </c>
      <c r="P16" s="1">
        <f t="shared" si="12"/>
        <v>323.6189516</v>
      </c>
    </row>
    <row r="17" ht="14.25" customHeight="1">
      <c r="A17" s="1">
        <v>31.0</v>
      </c>
      <c r="B17" s="6">
        <v>0.001728</v>
      </c>
      <c r="C17" s="20">
        <f t="shared" si="13"/>
        <v>98369.99575</v>
      </c>
      <c r="D17" s="20">
        <f t="shared" si="1"/>
        <v>169.9833527</v>
      </c>
      <c r="E17" s="5">
        <f t="shared" si="2"/>
        <v>0.998272</v>
      </c>
      <c r="F17" s="1">
        <f t="shared" si="3"/>
        <v>5124.947404</v>
      </c>
      <c r="G17" s="1">
        <f t="shared" si="4"/>
        <v>8.050826468</v>
      </c>
      <c r="H17" s="1">
        <f t="shared" si="5"/>
        <v>162.2942822</v>
      </c>
      <c r="I17" s="1">
        <f t="shared" si="6"/>
        <v>0.378018424</v>
      </c>
      <c r="J17" s="1">
        <f t="shared" si="7"/>
        <v>0.1457424667</v>
      </c>
      <c r="K17" s="1">
        <f t="shared" si="8"/>
        <v>0.002844537773</v>
      </c>
      <c r="L17" s="1">
        <f t="shared" si="9"/>
        <v>0.1410889123</v>
      </c>
      <c r="M17" s="1">
        <f t="shared" si="10"/>
        <v>0.4057625951</v>
      </c>
      <c r="N17" s="1">
        <f t="shared" si="11"/>
        <v>0.03166750201</v>
      </c>
      <c r="P17" s="1">
        <f t="shared" si="12"/>
        <v>267.0030195</v>
      </c>
    </row>
    <row r="18" ht="14.25" customHeight="1">
      <c r="A18" s="1">
        <v>32.0</v>
      </c>
      <c r="B18" s="6">
        <v>0.001772</v>
      </c>
      <c r="C18" s="20">
        <f t="shared" si="13"/>
        <v>98200.0124</v>
      </c>
      <c r="D18" s="20">
        <f t="shared" si="1"/>
        <v>174.010422</v>
      </c>
      <c r="E18" s="5">
        <f t="shared" si="2"/>
        <v>0.998228</v>
      </c>
      <c r="F18" s="1">
        <f t="shared" si="3"/>
        <v>4650.992268</v>
      </c>
      <c r="G18" s="1">
        <f t="shared" si="4"/>
        <v>7.492325727</v>
      </c>
      <c r="H18" s="1">
        <f t="shared" si="5"/>
        <v>154.2434558</v>
      </c>
      <c r="I18" s="1">
        <f t="shared" si="6"/>
        <v>0.3777972791</v>
      </c>
      <c r="J18" s="1">
        <f t="shared" si="7"/>
        <v>0.1456572057</v>
      </c>
      <c r="K18" s="1">
        <f t="shared" si="8"/>
        <v>0.002926421628</v>
      </c>
      <c r="L18" s="1">
        <f t="shared" si="9"/>
        <v>0.1431889891</v>
      </c>
      <c r="M18" s="1">
        <f t="shared" si="10"/>
        <v>0.4059379438</v>
      </c>
      <c r="N18" s="1">
        <f t="shared" si="11"/>
        <v>0.03316355884</v>
      </c>
      <c r="P18" s="1">
        <f t="shared" si="12"/>
        <v>220.2823457</v>
      </c>
    </row>
    <row r="19" ht="14.25" customHeight="1">
      <c r="A19" s="1">
        <v>33.0</v>
      </c>
      <c r="B19" s="6">
        <v>0.001826</v>
      </c>
      <c r="C19" s="20">
        <f t="shared" si="13"/>
        <v>98026.00198</v>
      </c>
      <c r="D19" s="20">
        <f t="shared" si="1"/>
        <v>178.9954796</v>
      </c>
      <c r="E19" s="5">
        <f t="shared" si="2"/>
        <v>0.998174</v>
      </c>
      <c r="F19" s="1">
        <f t="shared" si="3"/>
        <v>4220.682464</v>
      </c>
      <c r="G19" s="1">
        <f t="shared" si="4"/>
        <v>7.00633289</v>
      </c>
      <c r="H19" s="1">
        <f t="shared" si="5"/>
        <v>146.75113</v>
      </c>
      <c r="I19" s="1">
        <f t="shared" si="6"/>
        <v>0.3775633859</v>
      </c>
      <c r="J19" s="1">
        <f t="shared" si="7"/>
        <v>0.1455670298</v>
      </c>
      <c r="K19" s="1">
        <f t="shared" si="8"/>
        <v>0.003012919389</v>
      </c>
      <c r="L19" s="1">
        <f t="shared" si="9"/>
        <v>0.1453797387</v>
      </c>
      <c r="M19" s="1">
        <f t="shared" si="10"/>
        <v>0.4061169062</v>
      </c>
      <c r="N19" s="1">
        <f t="shared" si="11"/>
        <v>0.03476952633</v>
      </c>
      <c r="P19" s="1">
        <f t="shared" si="12"/>
        <v>181.7289301</v>
      </c>
    </row>
    <row r="20" ht="14.25" customHeight="1">
      <c r="A20" s="1">
        <v>34.0</v>
      </c>
      <c r="B20" s="6">
        <v>0.00188</v>
      </c>
      <c r="C20" s="20">
        <f t="shared" si="13"/>
        <v>97847.0065</v>
      </c>
      <c r="D20" s="20">
        <f t="shared" si="1"/>
        <v>183.9523722</v>
      </c>
      <c r="E20" s="5">
        <f t="shared" si="2"/>
        <v>0.99812</v>
      </c>
      <c r="F20" s="1">
        <f t="shared" si="3"/>
        <v>3829.977725</v>
      </c>
      <c r="G20" s="1">
        <f t="shared" si="4"/>
        <v>6.545780112</v>
      </c>
      <c r="H20" s="1">
        <f t="shared" si="5"/>
        <v>139.7447972</v>
      </c>
      <c r="I20" s="1">
        <f t="shared" si="6"/>
        <v>0.3773243293</v>
      </c>
      <c r="J20" s="1">
        <f t="shared" si="7"/>
        <v>0.1454748631</v>
      </c>
      <c r="K20" s="1">
        <f t="shared" si="8"/>
        <v>0.003101213603</v>
      </c>
      <c r="L20" s="1">
        <f t="shared" si="9"/>
        <v>0.1475879945</v>
      </c>
      <c r="M20" s="1">
        <f t="shared" si="10"/>
        <v>0.4062932119</v>
      </c>
      <c r="N20" s="1">
        <f t="shared" si="11"/>
        <v>0.03648710441</v>
      </c>
      <c r="P20" s="1">
        <f t="shared" si="12"/>
        <v>149.9149529</v>
      </c>
    </row>
    <row r="21" ht="14.25" customHeight="1">
      <c r="A21" s="1">
        <v>35.0</v>
      </c>
      <c r="B21" s="6">
        <v>0.001935</v>
      </c>
      <c r="C21" s="20">
        <f t="shared" si="13"/>
        <v>97663.05412</v>
      </c>
      <c r="D21" s="20">
        <f t="shared" si="1"/>
        <v>188.9780097</v>
      </c>
      <c r="E21" s="5">
        <f t="shared" si="2"/>
        <v>0.998065</v>
      </c>
      <c r="F21" s="1">
        <f t="shared" si="3"/>
        <v>3475.252152</v>
      </c>
      <c r="G21" s="1">
        <f t="shared" si="4"/>
        <v>6.113284467</v>
      </c>
      <c r="H21" s="1">
        <f t="shared" si="5"/>
        <v>133.199017</v>
      </c>
      <c r="I21" s="1">
        <f t="shared" si="6"/>
        <v>0.3770755823</v>
      </c>
      <c r="J21" s="1">
        <f t="shared" si="7"/>
        <v>0.1453789604</v>
      </c>
      <c r="K21" s="1">
        <f t="shared" si="8"/>
        <v>0.003192965601</v>
      </c>
      <c r="L21" s="1">
        <f t="shared" si="9"/>
        <v>0.1498541275</v>
      </c>
      <c r="M21" s="1">
        <f t="shared" si="10"/>
        <v>0.4064698755</v>
      </c>
      <c r="N21" s="1">
        <f t="shared" si="11"/>
        <v>0.03832787125</v>
      </c>
      <c r="P21" s="1">
        <f t="shared" si="12"/>
        <v>123.6637296</v>
      </c>
    </row>
    <row r="22" ht="14.25" customHeight="1">
      <c r="A22" s="1">
        <v>36.0</v>
      </c>
      <c r="B22" s="6">
        <v>0.00199</v>
      </c>
      <c r="C22" s="20">
        <f t="shared" si="13"/>
        <v>97474.07611</v>
      </c>
      <c r="D22" s="20">
        <f t="shared" si="1"/>
        <v>193.9734115</v>
      </c>
      <c r="E22" s="5">
        <f t="shared" si="2"/>
        <v>0.99801</v>
      </c>
      <c r="F22" s="1">
        <f t="shared" si="3"/>
        <v>3153.206853</v>
      </c>
      <c r="G22" s="1">
        <f t="shared" si="4"/>
        <v>5.704437853</v>
      </c>
      <c r="H22" s="1">
        <f t="shared" si="5"/>
        <v>127.0857326</v>
      </c>
      <c r="I22" s="1">
        <f t="shared" si="6"/>
        <v>0.3768179182</v>
      </c>
      <c r="J22" s="1">
        <f t="shared" si="7"/>
        <v>0.1452796197</v>
      </c>
      <c r="K22" s="1">
        <f t="shared" si="8"/>
        <v>0.003287876237</v>
      </c>
      <c r="L22" s="1">
        <f t="shared" si="9"/>
        <v>0.1521689994</v>
      </c>
      <c r="M22" s="1">
        <f t="shared" si="10"/>
        <v>0.4066458837</v>
      </c>
      <c r="N22" s="1">
        <f t="shared" si="11"/>
        <v>0.04030364593</v>
      </c>
      <c r="P22" s="1">
        <f t="shared" si="12"/>
        <v>102.0036697</v>
      </c>
    </row>
    <row r="23" ht="14.25" customHeight="1">
      <c r="A23" s="1">
        <v>37.0</v>
      </c>
      <c r="B23" s="6">
        <v>0.002046</v>
      </c>
      <c r="C23" s="20">
        <f t="shared" si="13"/>
        <v>97280.1027</v>
      </c>
      <c r="D23" s="20">
        <f t="shared" si="1"/>
        <v>199.0350901</v>
      </c>
      <c r="E23" s="5">
        <f t="shared" si="2"/>
        <v>0.997954</v>
      </c>
      <c r="F23" s="1">
        <f t="shared" si="3"/>
        <v>2860.847247</v>
      </c>
      <c r="G23" s="1">
        <f t="shared" si="4"/>
        <v>5.32117588</v>
      </c>
      <c r="H23" s="1">
        <f t="shared" si="5"/>
        <v>121.3812947</v>
      </c>
      <c r="I23" s="1">
        <f t="shared" si="6"/>
        <v>0.3765505991</v>
      </c>
      <c r="J23" s="1">
        <f t="shared" si="7"/>
        <v>0.1451765566</v>
      </c>
      <c r="K23" s="1">
        <f t="shared" si="8"/>
        <v>0.003386202927</v>
      </c>
      <c r="L23" s="1">
        <f t="shared" si="9"/>
        <v>0.1545372385</v>
      </c>
      <c r="M23" s="1">
        <f t="shared" si="10"/>
        <v>0.4068212941</v>
      </c>
      <c r="N23" s="1">
        <f t="shared" si="11"/>
        <v>0.04242844313</v>
      </c>
      <c r="P23" s="1">
        <f t="shared" si="12"/>
        <v>84.13279534</v>
      </c>
    </row>
    <row r="24" ht="14.25" customHeight="1">
      <c r="A24" s="1">
        <v>38.0</v>
      </c>
      <c r="B24" s="6">
        <v>0.002101</v>
      </c>
      <c r="C24" s="20">
        <f t="shared" si="13"/>
        <v>97081.06761</v>
      </c>
      <c r="D24" s="20">
        <f t="shared" si="1"/>
        <v>203.9673231</v>
      </c>
      <c r="E24" s="5">
        <f t="shared" si="2"/>
        <v>0.997899</v>
      </c>
      <c r="F24" s="1">
        <f t="shared" si="3"/>
        <v>2595.449049</v>
      </c>
      <c r="G24" s="1">
        <f t="shared" si="4"/>
        <v>4.957307683</v>
      </c>
      <c r="H24" s="1">
        <f t="shared" si="5"/>
        <v>116.0601188</v>
      </c>
      <c r="I24" s="1">
        <f t="shared" si="6"/>
        <v>0.3762740216</v>
      </c>
      <c r="J24" s="1">
        <f t="shared" si="7"/>
        <v>0.145069924</v>
      </c>
      <c r="K24" s="1">
        <f t="shared" si="8"/>
        <v>0.003487784667</v>
      </c>
      <c r="L24" s="1">
        <f t="shared" si="9"/>
        <v>0.1569533526</v>
      </c>
      <c r="M24" s="1">
        <f t="shared" si="10"/>
        <v>0.4069954026</v>
      </c>
      <c r="N24" s="1">
        <f t="shared" si="11"/>
        <v>0.04471677797</v>
      </c>
      <c r="P24" s="1">
        <f t="shared" si="12"/>
        <v>69.38897491</v>
      </c>
    </row>
    <row r="25" ht="14.25" customHeight="1">
      <c r="A25" s="1">
        <v>39.0</v>
      </c>
      <c r="B25" s="6">
        <v>0.002168</v>
      </c>
      <c r="C25" s="20">
        <f t="shared" si="13"/>
        <v>96877.10029</v>
      </c>
      <c r="D25" s="20">
        <f t="shared" si="1"/>
        <v>210.0295534</v>
      </c>
      <c r="E25" s="5">
        <f t="shared" si="2"/>
        <v>0.997832</v>
      </c>
      <c r="F25" s="1">
        <f t="shared" si="3"/>
        <v>2354.541828</v>
      </c>
      <c r="G25" s="1">
        <f t="shared" si="4"/>
        <v>4.640587893</v>
      </c>
      <c r="H25" s="1">
        <f t="shared" si="5"/>
        <v>111.1028112</v>
      </c>
      <c r="I25" s="1">
        <f t="shared" si="6"/>
        <v>0.3759836806</v>
      </c>
      <c r="J25" s="1">
        <f t="shared" si="7"/>
        <v>0.144957985</v>
      </c>
      <c r="K25" s="1">
        <f t="shared" si="8"/>
        <v>0.003594256898</v>
      </c>
      <c r="L25" s="1">
        <f t="shared" si="9"/>
        <v>0.1594540529</v>
      </c>
      <c r="M25" s="1">
        <f t="shared" si="10"/>
        <v>0.4071704551</v>
      </c>
      <c r="N25" s="1">
        <f t="shared" si="11"/>
        <v>0.0471865948</v>
      </c>
      <c r="P25" s="1">
        <f t="shared" si="12"/>
        <v>57.22577576</v>
      </c>
    </row>
    <row r="26" ht="14.25" customHeight="1">
      <c r="A26" s="1">
        <v>40.0</v>
      </c>
      <c r="B26" s="6">
        <v>0.002245</v>
      </c>
      <c r="C26" s="20">
        <f t="shared" si="13"/>
        <v>96667.07074</v>
      </c>
      <c r="D26" s="20">
        <f t="shared" si="1"/>
        <v>217.0175738</v>
      </c>
      <c r="E26" s="5">
        <f t="shared" si="2"/>
        <v>0.997755</v>
      </c>
      <c r="F26" s="1">
        <f t="shared" si="3"/>
        <v>2135.851983</v>
      </c>
      <c r="G26" s="1">
        <f t="shared" si="4"/>
        <v>4.359079728</v>
      </c>
      <c r="H26" s="1">
        <f t="shared" si="5"/>
        <v>106.4622233</v>
      </c>
      <c r="I26" s="1">
        <f t="shared" si="6"/>
        <v>0.3756758346</v>
      </c>
      <c r="J26" s="1">
        <f t="shared" si="7"/>
        <v>0.144839297</v>
      </c>
      <c r="K26" s="1">
        <f t="shared" si="8"/>
        <v>0.003706964342</v>
      </c>
      <c r="L26" s="1">
        <f t="shared" si="9"/>
        <v>0.1620675043</v>
      </c>
      <c r="M26" s="1">
        <f t="shared" si="10"/>
        <v>0.4073478067</v>
      </c>
      <c r="N26" s="1">
        <f t="shared" si="11"/>
        <v>0.04984531893</v>
      </c>
      <c r="P26" s="1">
        <f t="shared" si="12"/>
        <v>47.1914961</v>
      </c>
    </row>
    <row r="27" ht="14.25" customHeight="1">
      <c r="A27" s="1">
        <v>41.0</v>
      </c>
      <c r="B27" s="6">
        <v>0.002312</v>
      </c>
      <c r="C27" s="20">
        <f t="shared" si="13"/>
        <v>96450.05316</v>
      </c>
      <c r="D27" s="20">
        <f t="shared" si="1"/>
        <v>222.9925229</v>
      </c>
      <c r="E27" s="5">
        <f t="shared" si="2"/>
        <v>0.997688</v>
      </c>
      <c r="F27" s="1">
        <f t="shared" si="3"/>
        <v>1937.324541</v>
      </c>
      <c r="G27" s="1">
        <f t="shared" si="4"/>
        <v>4.071903944</v>
      </c>
      <c r="H27" s="1">
        <f t="shared" si="5"/>
        <v>102.1031435</v>
      </c>
      <c r="I27" s="1">
        <f t="shared" si="6"/>
        <v>0.3753460021</v>
      </c>
      <c r="J27" s="1">
        <f t="shared" si="7"/>
        <v>0.1447121323</v>
      </c>
      <c r="K27" s="1">
        <f t="shared" si="8"/>
        <v>0.003827511047</v>
      </c>
      <c r="L27" s="1">
        <f t="shared" si="9"/>
        <v>0.1648262705</v>
      </c>
      <c r="M27" s="1">
        <f t="shared" si="10"/>
        <v>0.4075288245</v>
      </c>
      <c r="N27" s="1">
        <f t="shared" si="11"/>
        <v>0.05270316944</v>
      </c>
      <c r="P27" s="1">
        <f t="shared" si="12"/>
        <v>38.91367867</v>
      </c>
    </row>
    <row r="28" ht="14.25" customHeight="1">
      <c r="A28" s="1">
        <v>42.0</v>
      </c>
      <c r="B28" s="6">
        <v>0.00239</v>
      </c>
      <c r="C28" s="20">
        <f t="shared" si="13"/>
        <v>96227.06064</v>
      </c>
      <c r="D28" s="20">
        <f t="shared" si="1"/>
        <v>229.9826749</v>
      </c>
      <c r="E28" s="5">
        <f t="shared" si="2"/>
        <v>0.99761</v>
      </c>
      <c r="F28" s="1">
        <f t="shared" si="3"/>
        <v>1757.132224</v>
      </c>
      <c r="G28" s="1">
        <f t="shared" si="4"/>
        <v>3.817769105</v>
      </c>
      <c r="H28" s="1">
        <f t="shared" si="5"/>
        <v>98.03123959</v>
      </c>
      <c r="I28" s="1">
        <f t="shared" si="6"/>
        <v>0.3749776868</v>
      </c>
      <c r="J28" s="1">
        <f t="shared" si="7"/>
        <v>0.1445701308</v>
      </c>
      <c r="K28" s="1">
        <f t="shared" si="8"/>
        <v>0.003961865242</v>
      </c>
      <c r="L28" s="1">
        <f t="shared" si="9"/>
        <v>0.1678589198</v>
      </c>
      <c r="M28" s="1">
        <f t="shared" si="10"/>
        <v>0.407720482</v>
      </c>
      <c r="N28" s="1">
        <f t="shared" si="11"/>
        <v>0.05579047396</v>
      </c>
      <c r="P28" s="1">
        <f t="shared" si="12"/>
        <v>32.08571095</v>
      </c>
    </row>
    <row r="29" ht="14.25" customHeight="1">
      <c r="A29" s="1">
        <v>43.0</v>
      </c>
      <c r="B29" s="6">
        <v>0.002458</v>
      </c>
      <c r="C29" s="20">
        <f t="shared" si="13"/>
        <v>95997.07796</v>
      </c>
      <c r="D29" s="20">
        <f t="shared" si="1"/>
        <v>235.9608176</v>
      </c>
      <c r="E29" s="5">
        <f t="shared" si="2"/>
        <v>0.997542</v>
      </c>
      <c r="F29" s="1">
        <f t="shared" si="3"/>
        <v>1593.575162</v>
      </c>
      <c r="G29" s="1">
        <f t="shared" si="4"/>
        <v>3.560916134</v>
      </c>
      <c r="H29" s="1">
        <f t="shared" si="5"/>
        <v>94.21347049</v>
      </c>
      <c r="I29" s="1">
        <f t="shared" si="6"/>
        <v>0.3745548262</v>
      </c>
      <c r="J29" s="1">
        <f t="shared" si="7"/>
        <v>0.1444070998</v>
      </c>
      <c r="K29" s="1">
        <f t="shared" si="8"/>
        <v>0.00411578192</v>
      </c>
      <c r="L29" s="1">
        <f t="shared" si="9"/>
        <v>0.1712816272</v>
      </c>
      <c r="M29" s="1">
        <f t="shared" si="10"/>
        <v>0.4079275828</v>
      </c>
      <c r="N29" s="1">
        <f t="shared" si="11"/>
        <v>0.05912082012</v>
      </c>
      <c r="P29" s="1">
        <f t="shared" si="12"/>
        <v>26.45374058</v>
      </c>
    </row>
    <row r="30" ht="14.25" customHeight="1">
      <c r="A30" s="1">
        <v>44.0</v>
      </c>
      <c r="B30" s="6">
        <v>0.002538</v>
      </c>
      <c r="C30" s="20">
        <f t="shared" si="13"/>
        <v>95761.11715</v>
      </c>
      <c r="D30" s="20">
        <f t="shared" si="1"/>
        <v>243.0417153</v>
      </c>
      <c r="E30" s="5">
        <f t="shared" si="2"/>
        <v>0.997462</v>
      </c>
      <c r="F30" s="1">
        <f t="shared" si="3"/>
        <v>1445.143776</v>
      </c>
      <c r="G30" s="1">
        <f t="shared" si="4"/>
        <v>3.334340822</v>
      </c>
      <c r="H30" s="1">
        <f t="shared" si="5"/>
        <v>90.65255435</v>
      </c>
      <c r="I30" s="1">
        <f t="shared" si="6"/>
        <v>0.3740565673</v>
      </c>
      <c r="J30" s="1">
        <f t="shared" si="7"/>
        <v>0.1442149994</v>
      </c>
      <c r="K30" s="1">
        <f t="shared" si="8"/>
        <v>0.004296683861</v>
      </c>
      <c r="L30" s="1">
        <f t="shared" si="9"/>
        <v>0.1752384553</v>
      </c>
      <c r="M30" s="1">
        <f t="shared" si="10"/>
        <v>0.4081548575</v>
      </c>
      <c r="N30" s="1">
        <f t="shared" si="11"/>
        <v>0.06272909023</v>
      </c>
      <c r="P30" s="1">
        <f t="shared" si="12"/>
        <v>21.80885726</v>
      </c>
    </row>
    <row r="31" ht="14.25" customHeight="1">
      <c r="A31" s="1">
        <v>45.0</v>
      </c>
      <c r="B31" s="6">
        <v>0.002617</v>
      </c>
      <c r="C31" s="20">
        <f t="shared" si="13"/>
        <v>95518.07543</v>
      </c>
      <c r="D31" s="20">
        <f t="shared" si="1"/>
        <v>249.9708034</v>
      </c>
      <c r="E31" s="5">
        <f t="shared" si="2"/>
        <v>0.997383</v>
      </c>
      <c r="F31" s="1">
        <f t="shared" si="3"/>
        <v>1310.432729</v>
      </c>
      <c r="G31" s="1">
        <f t="shared" si="4"/>
        <v>3.117638592</v>
      </c>
      <c r="H31" s="1">
        <f t="shared" si="5"/>
        <v>87.31821353</v>
      </c>
      <c r="I31" s="1">
        <f t="shared" si="6"/>
        <v>0.373458429</v>
      </c>
      <c r="J31" s="1">
        <f t="shared" si="7"/>
        <v>0.1439843912</v>
      </c>
      <c r="K31" s="1">
        <f t="shared" si="8"/>
        <v>0.004513193002</v>
      </c>
      <c r="L31" s="1">
        <f t="shared" si="9"/>
        <v>0.1798869619</v>
      </c>
      <c r="M31" s="1">
        <f t="shared" si="10"/>
        <v>0.4084052644</v>
      </c>
      <c r="N31" s="1">
        <f t="shared" si="11"/>
        <v>0.0666331141</v>
      </c>
      <c r="P31" s="1">
        <f t="shared" si="12"/>
        <v>17.97810444</v>
      </c>
    </row>
    <row r="32" ht="14.25" customHeight="1">
      <c r="A32" s="1">
        <v>46.0</v>
      </c>
      <c r="B32" s="6">
        <v>0.002698</v>
      </c>
      <c r="C32" s="20">
        <f t="shared" si="13"/>
        <v>95268.10463</v>
      </c>
      <c r="D32" s="20">
        <f t="shared" si="1"/>
        <v>257.0333463</v>
      </c>
      <c r="E32" s="5">
        <f t="shared" si="2"/>
        <v>0.997302</v>
      </c>
      <c r="F32" s="1">
        <f t="shared" si="3"/>
        <v>1188.184842</v>
      </c>
      <c r="G32" s="1">
        <f t="shared" si="4"/>
        <v>2.914293367</v>
      </c>
      <c r="H32" s="1">
        <f t="shared" si="5"/>
        <v>84.20057494</v>
      </c>
      <c r="I32" s="1">
        <f t="shared" si="6"/>
        <v>0.3727346397</v>
      </c>
      <c r="J32" s="1">
        <f t="shared" si="7"/>
        <v>0.1437053391</v>
      </c>
      <c r="K32" s="1">
        <f t="shared" si="8"/>
        <v>0.004774227453</v>
      </c>
      <c r="L32" s="1">
        <f t="shared" si="9"/>
        <v>0.1853752704</v>
      </c>
      <c r="M32" s="1">
        <f t="shared" si="10"/>
        <v>0.4086778989</v>
      </c>
      <c r="N32" s="1">
        <f t="shared" si="11"/>
        <v>0.0708648789</v>
      </c>
      <c r="P32" s="1">
        <f t="shared" si="12"/>
        <v>14.81905433</v>
      </c>
    </row>
    <row r="33" ht="14.25" customHeight="1">
      <c r="A33" s="1">
        <v>47.0</v>
      </c>
      <c r="B33" s="6">
        <v>0.002779</v>
      </c>
      <c r="C33" s="20">
        <f t="shared" si="13"/>
        <v>95011.07128</v>
      </c>
      <c r="D33" s="20">
        <f t="shared" si="1"/>
        <v>264.0357671</v>
      </c>
      <c r="E33" s="5">
        <f t="shared" si="2"/>
        <v>0.997221</v>
      </c>
      <c r="F33" s="1">
        <f t="shared" si="3"/>
        <v>1077.253745</v>
      </c>
      <c r="G33" s="1">
        <f t="shared" si="4"/>
        <v>2.721534688</v>
      </c>
      <c r="H33" s="1">
        <f t="shared" si="5"/>
        <v>81.28628157</v>
      </c>
      <c r="I33" s="1">
        <f t="shared" si="6"/>
        <v>0.3718481213</v>
      </c>
      <c r="J33" s="1">
        <f t="shared" si="7"/>
        <v>0.1433635478</v>
      </c>
      <c r="K33" s="1">
        <f t="shared" si="8"/>
        <v>0.005092522548</v>
      </c>
      <c r="L33" s="1">
        <f t="shared" si="9"/>
        <v>0.1919114508</v>
      </c>
      <c r="M33" s="1">
        <f t="shared" si="10"/>
        <v>0.4089702081</v>
      </c>
      <c r="N33" s="1">
        <f t="shared" si="11"/>
        <v>0.07545694964</v>
      </c>
      <c r="P33" s="1">
        <f t="shared" si="12"/>
        <v>12.21410953</v>
      </c>
    </row>
    <row r="34" ht="14.25" customHeight="1">
      <c r="A34" s="1">
        <v>48.0</v>
      </c>
      <c r="B34" s="6">
        <v>0.002871</v>
      </c>
      <c r="C34" s="20">
        <f t="shared" si="13"/>
        <v>94747.03551</v>
      </c>
      <c r="D34" s="20">
        <f t="shared" si="1"/>
        <v>272.018739</v>
      </c>
      <c r="E34" s="5">
        <f t="shared" si="2"/>
        <v>0.997129</v>
      </c>
      <c r="F34" s="1">
        <f t="shared" si="3"/>
        <v>976.6000515</v>
      </c>
      <c r="G34" s="1">
        <f t="shared" si="4"/>
        <v>2.548926135</v>
      </c>
      <c r="H34" s="1">
        <f t="shared" si="5"/>
        <v>78.56474688</v>
      </c>
      <c r="I34" s="1">
        <f t="shared" si="6"/>
        <v>0.3707641464</v>
      </c>
      <c r="J34" s="1">
        <f t="shared" si="7"/>
        <v>0.1429456286</v>
      </c>
      <c r="K34" s="1">
        <f t="shared" si="8"/>
        <v>0.005479576342</v>
      </c>
      <c r="L34" s="1">
        <f t="shared" si="9"/>
        <v>0.1996529633</v>
      </c>
      <c r="M34" s="1">
        <f t="shared" si="10"/>
        <v>0.4092711206</v>
      </c>
      <c r="N34" s="1">
        <f t="shared" si="11"/>
        <v>0.08044720739</v>
      </c>
      <c r="P34" s="1">
        <f t="shared" si="12"/>
        <v>10.06625332</v>
      </c>
    </row>
    <row r="35" ht="14.25" customHeight="1">
      <c r="A35" s="1">
        <v>49.0</v>
      </c>
      <c r="B35" s="6">
        <v>0.002985</v>
      </c>
      <c r="C35" s="20">
        <f t="shared" si="13"/>
        <v>94475.01678</v>
      </c>
      <c r="D35" s="20">
        <f t="shared" si="1"/>
        <v>282.0079251</v>
      </c>
      <c r="E35" s="5">
        <f t="shared" si="2"/>
        <v>0.997015</v>
      </c>
      <c r="F35" s="1">
        <f t="shared" si="3"/>
        <v>885.2693025</v>
      </c>
      <c r="G35" s="1">
        <f t="shared" si="4"/>
        <v>2.402298971</v>
      </c>
      <c r="H35" s="1">
        <f t="shared" si="5"/>
        <v>76.01582075</v>
      </c>
      <c r="I35" s="1">
        <f t="shared" si="6"/>
        <v>0.369448606</v>
      </c>
      <c r="J35" s="1">
        <f t="shared" si="7"/>
        <v>0.1424384308</v>
      </c>
      <c r="K35" s="1">
        <f t="shared" si="8"/>
        <v>0.005946158373</v>
      </c>
      <c r="L35" s="1">
        <f t="shared" si="9"/>
        <v>0.2087200663</v>
      </c>
      <c r="M35" s="1">
        <f t="shared" si="10"/>
        <v>0.4095615131</v>
      </c>
      <c r="N35" s="1">
        <f t="shared" si="11"/>
        <v>0.08586745359</v>
      </c>
      <c r="P35" s="1">
        <f t="shared" si="12"/>
        <v>8.295333145</v>
      </c>
    </row>
    <row r="36" ht="14.25" customHeight="1">
      <c r="A36" s="1">
        <v>50.0</v>
      </c>
      <c r="B36" s="6">
        <v>0.003121</v>
      </c>
      <c r="C36" s="20">
        <f t="shared" si="13"/>
        <v>94193.00885</v>
      </c>
      <c r="D36" s="20">
        <f t="shared" si="1"/>
        <v>293.9763806</v>
      </c>
      <c r="E36" s="5">
        <f t="shared" si="2"/>
        <v>0.996879</v>
      </c>
      <c r="F36" s="1">
        <f t="shared" si="3"/>
        <v>802.3879761</v>
      </c>
      <c r="G36" s="1">
        <f t="shared" si="4"/>
        <v>2.276593521</v>
      </c>
      <c r="H36" s="1">
        <f t="shared" si="5"/>
        <v>73.61352178</v>
      </c>
      <c r="I36" s="1">
        <f t="shared" si="6"/>
        <v>0.3678737484</v>
      </c>
      <c r="J36" s="1">
        <f t="shared" si="7"/>
        <v>0.1418312551</v>
      </c>
      <c r="K36" s="1">
        <f t="shared" si="8"/>
        <v>0.006500160281</v>
      </c>
      <c r="L36" s="1">
        <f t="shared" si="9"/>
        <v>0.2191609807</v>
      </c>
      <c r="M36" s="1">
        <f t="shared" si="10"/>
        <v>0.409813701</v>
      </c>
      <c r="N36" s="1">
        <f t="shared" si="11"/>
        <v>0.09174305196</v>
      </c>
      <c r="P36" s="1">
        <f t="shared" si="12"/>
        <v>6.83518312</v>
      </c>
    </row>
    <row r="37" ht="14.25" customHeight="1">
      <c r="A37" s="1">
        <v>51.0</v>
      </c>
      <c r="B37" s="6">
        <v>0.003291</v>
      </c>
      <c r="C37" s="20">
        <f t="shared" si="13"/>
        <v>93899.03247</v>
      </c>
      <c r="D37" s="20">
        <f t="shared" si="1"/>
        <v>309.0217159</v>
      </c>
      <c r="E37" s="5">
        <f t="shared" si="2"/>
        <v>0.996709</v>
      </c>
      <c r="F37" s="1">
        <f t="shared" si="3"/>
        <v>727.1670211</v>
      </c>
      <c r="G37" s="1">
        <f t="shared" si="4"/>
        <v>2.175551515</v>
      </c>
      <c r="H37" s="1">
        <f t="shared" si="5"/>
        <v>71.33692826</v>
      </c>
      <c r="I37" s="1">
        <f t="shared" si="6"/>
        <v>0.3660241927</v>
      </c>
      <c r="J37" s="1">
        <f t="shared" si="7"/>
        <v>0.1411181713</v>
      </c>
      <c r="K37" s="1">
        <f t="shared" si="8"/>
        <v>0.007144461609</v>
      </c>
      <c r="L37" s="1">
        <f t="shared" si="9"/>
        <v>0.230927132</v>
      </c>
      <c r="M37" s="1">
        <f t="shared" si="10"/>
        <v>0.4099936045</v>
      </c>
      <c r="N37" s="1">
        <f t="shared" si="11"/>
        <v>0.09810253516</v>
      </c>
      <c r="P37" s="1">
        <f t="shared" si="12"/>
        <v>5.631281416</v>
      </c>
    </row>
    <row r="38" ht="14.25" customHeight="1">
      <c r="A38" s="1">
        <v>52.0</v>
      </c>
      <c r="B38" s="6">
        <v>0.003515</v>
      </c>
      <c r="C38" s="20">
        <f t="shared" si="13"/>
        <v>93590.01075</v>
      </c>
      <c r="D38" s="20">
        <f t="shared" si="1"/>
        <v>328.9688878</v>
      </c>
      <c r="E38" s="5">
        <f t="shared" si="2"/>
        <v>0.996485</v>
      </c>
      <c r="F38" s="1">
        <f t="shared" si="3"/>
        <v>658.8853767</v>
      </c>
      <c r="G38" s="1">
        <f t="shared" si="4"/>
        <v>2.105438272</v>
      </c>
      <c r="H38" s="1">
        <f t="shared" si="5"/>
        <v>69.16137674</v>
      </c>
      <c r="I38" s="1">
        <f t="shared" si="6"/>
        <v>0.3638916721</v>
      </c>
      <c r="J38" s="1">
        <f t="shared" si="7"/>
        <v>0.1402959923</v>
      </c>
      <c r="K38" s="1">
        <f t="shared" si="8"/>
        <v>0.007878843225</v>
      </c>
      <c r="L38" s="1">
        <f t="shared" si="9"/>
        <v>0.2439265722</v>
      </c>
      <c r="M38" s="1">
        <f t="shared" si="10"/>
        <v>0.4100656331</v>
      </c>
      <c r="N38" s="1">
        <f t="shared" si="11"/>
        <v>0.1049672359</v>
      </c>
      <c r="P38" s="1">
        <f t="shared" si="12"/>
        <v>4.638635429</v>
      </c>
    </row>
    <row r="39" ht="14.25" customHeight="1">
      <c r="A39" s="1">
        <v>53.0</v>
      </c>
      <c r="B39" s="6">
        <v>0.003785</v>
      </c>
      <c r="C39" s="20">
        <f t="shared" si="13"/>
        <v>93261.04187</v>
      </c>
      <c r="D39" s="20">
        <f t="shared" si="1"/>
        <v>352.9930435</v>
      </c>
      <c r="E39" s="5">
        <f t="shared" si="2"/>
        <v>0.996215</v>
      </c>
      <c r="F39" s="1">
        <f t="shared" si="3"/>
        <v>596.8812679</v>
      </c>
      <c r="G39" s="1">
        <f t="shared" si="4"/>
        <v>2.053814181</v>
      </c>
      <c r="H39" s="1">
        <f t="shared" si="5"/>
        <v>67.05593847</v>
      </c>
      <c r="I39" s="1">
        <f t="shared" si="6"/>
        <v>0.3614917403</v>
      </c>
      <c r="J39" s="1">
        <f t="shared" si="7"/>
        <v>0.1393707147</v>
      </c>
      <c r="K39" s="1">
        <f t="shared" si="8"/>
        <v>0.008694436353</v>
      </c>
      <c r="L39" s="1">
        <f t="shared" si="9"/>
        <v>0.2579421632</v>
      </c>
      <c r="M39" s="1">
        <f t="shared" si="10"/>
        <v>0.4099967525</v>
      </c>
      <c r="N39" s="1">
        <f t="shared" si="11"/>
        <v>0.1123438481</v>
      </c>
      <c r="P39" s="1">
        <f t="shared" si="12"/>
        <v>3.820107955</v>
      </c>
    </row>
    <row r="40" ht="14.25" customHeight="1">
      <c r="A40" s="1">
        <v>54.0</v>
      </c>
      <c r="B40" s="6">
        <v>0.004133</v>
      </c>
      <c r="C40" s="20">
        <f t="shared" si="13"/>
        <v>92908.04882</v>
      </c>
      <c r="D40" s="20">
        <f t="shared" si="1"/>
        <v>383.9889658</v>
      </c>
      <c r="E40" s="5">
        <f t="shared" si="2"/>
        <v>0.995867</v>
      </c>
      <c r="F40" s="1">
        <f t="shared" si="3"/>
        <v>540.5655202</v>
      </c>
      <c r="G40" s="1">
        <f t="shared" si="4"/>
        <v>2.031052086</v>
      </c>
      <c r="H40" s="1">
        <f t="shared" si="5"/>
        <v>65.00212429</v>
      </c>
      <c r="I40" s="1">
        <f t="shared" si="6"/>
        <v>0.3588315756</v>
      </c>
      <c r="J40" s="1">
        <f t="shared" si="7"/>
        <v>0.138345106</v>
      </c>
      <c r="K40" s="1">
        <f t="shared" si="8"/>
        <v>0.009585006352</v>
      </c>
      <c r="L40" s="1">
        <f t="shared" si="9"/>
        <v>0.2728384354</v>
      </c>
      <c r="M40" s="1">
        <f t="shared" si="10"/>
        <v>0.4097602187</v>
      </c>
      <c r="N40" s="1">
        <f t="shared" si="11"/>
        <v>0.120248373</v>
      </c>
      <c r="P40" s="1">
        <f t="shared" si="12"/>
        <v>3.145164336</v>
      </c>
    </row>
    <row r="41" ht="14.25" customHeight="1">
      <c r="A41" s="1">
        <v>55.0</v>
      </c>
      <c r="B41" s="6">
        <v>0.00455</v>
      </c>
      <c r="C41" s="20">
        <f t="shared" si="13"/>
        <v>92524.05986</v>
      </c>
      <c r="D41" s="20">
        <f t="shared" si="1"/>
        <v>420.9844724</v>
      </c>
      <c r="E41" s="5">
        <f t="shared" si="2"/>
        <v>0.99545</v>
      </c>
      <c r="F41" s="1">
        <f t="shared" si="3"/>
        <v>489.3921481</v>
      </c>
      <c r="G41" s="1">
        <f t="shared" si="4"/>
        <v>2.024303885</v>
      </c>
      <c r="H41" s="1">
        <f t="shared" si="5"/>
        <v>62.9710722</v>
      </c>
      <c r="I41" s="1">
        <f t="shared" si="6"/>
        <v>0.3559663048</v>
      </c>
      <c r="J41" s="1">
        <f t="shared" si="7"/>
        <v>0.1372404201</v>
      </c>
      <c r="K41" s="1">
        <f t="shared" si="8"/>
        <v>0.01052840993</v>
      </c>
      <c r="L41" s="1">
        <f t="shared" si="9"/>
        <v>0.2882521152</v>
      </c>
      <c r="M41" s="1">
        <f t="shared" si="10"/>
        <v>0.409342461</v>
      </c>
      <c r="N41" s="1">
        <f t="shared" si="11"/>
        <v>0.1286720117</v>
      </c>
      <c r="P41" s="1">
        <f t="shared" si="12"/>
        <v>2.588566423</v>
      </c>
    </row>
    <row r="42" ht="14.25" customHeight="1">
      <c r="A42" s="1">
        <v>56.0</v>
      </c>
      <c r="B42" s="6">
        <v>0.00507</v>
      </c>
      <c r="C42" s="20">
        <f t="shared" si="13"/>
        <v>92103.07538</v>
      </c>
      <c r="D42" s="20">
        <f t="shared" si="1"/>
        <v>466.9625922</v>
      </c>
      <c r="E42" s="5">
        <f t="shared" si="2"/>
        <v>0.99493</v>
      </c>
      <c r="F42" s="1">
        <f t="shared" si="3"/>
        <v>442.877649</v>
      </c>
      <c r="G42" s="1">
        <f t="shared" si="4"/>
        <v>2.041263346</v>
      </c>
      <c r="H42" s="1">
        <f t="shared" si="5"/>
        <v>60.94676832</v>
      </c>
      <c r="I42" s="1">
        <f t="shared" si="6"/>
        <v>0.352921755</v>
      </c>
      <c r="J42" s="1">
        <f t="shared" si="7"/>
        <v>0.1360666143</v>
      </c>
      <c r="K42" s="1">
        <f t="shared" si="8"/>
        <v>0.0115128492</v>
      </c>
      <c r="L42" s="1">
        <f t="shared" si="9"/>
        <v>0.3040275767</v>
      </c>
      <c r="M42" s="1">
        <f t="shared" si="10"/>
        <v>0.4087375751</v>
      </c>
      <c r="N42" s="1">
        <f t="shared" si="11"/>
        <v>0.1376153628</v>
      </c>
      <c r="P42" s="1">
        <f t="shared" si="12"/>
        <v>2.129577228</v>
      </c>
    </row>
    <row r="43" ht="14.25" customHeight="1">
      <c r="A43" s="1">
        <v>57.0</v>
      </c>
      <c r="B43" s="6">
        <v>0.005686</v>
      </c>
      <c r="C43" s="20">
        <f t="shared" si="13"/>
        <v>91636.11279</v>
      </c>
      <c r="D43" s="20">
        <f t="shared" si="1"/>
        <v>521.0429373</v>
      </c>
      <c r="E43" s="5">
        <f t="shared" si="2"/>
        <v>0.994314</v>
      </c>
      <c r="F43" s="1">
        <f t="shared" si="3"/>
        <v>400.5747812</v>
      </c>
      <c r="G43" s="1">
        <f t="shared" si="4"/>
        <v>2.07060746</v>
      </c>
      <c r="H43" s="1">
        <f t="shared" si="5"/>
        <v>58.90550497</v>
      </c>
      <c r="I43" s="1">
        <f t="shared" si="6"/>
        <v>0.3497555226</v>
      </c>
      <c r="J43" s="1">
        <f t="shared" si="7"/>
        <v>0.1348458947</v>
      </c>
      <c r="K43" s="1">
        <f t="shared" si="8"/>
        <v>0.0125169691</v>
      </c>
      <c r="L43" s="1">
        <f t="shared" si="9"/>
        <v>0.3198784695</v>
      </c>
      <c r="M43" s="1">
        <f t="shared" si="10"/>
        <v>0.4079545185</v>
      </c>
      <c r="N43" s="1">
        <f t="shared" si="11"/>
        <v>0.147052455</v>
      </c>
      <c r="P43" s="1">
        <f t="shared" si="12"/>
        <v>1.751058075</v>
      </c>
    </row>
    <row r="44" ht="14.25" customHeight="1">
      <c r="A44" s="1">
        <v>58.0</v>
      </c>
      <c r="B44" s="6">
        <v>0.006409</v>
      </c>
      <c r="C44" s="20">
        <f t="shared" si="13"/>
        <v>91115.06986</v>
      </c>
      <c r="D44" s="20">
        <f t="shared" si="1"/>
        <v>583.9564827</v>
      </c>
      <c r="E44" s="5">
        <f t="shared" si="2"/>
        <v>0.993591</v>
      </c>
      <c r="F44" s="1">
        <f t="shared" si="3"/>
        <v>362.0882845</v>
      </c>
      <c r="G44" s="1">
        <f t="shared" si="4"/>
        <v>2.109658014</v>
      </c>
      <c r="H44" s="1">
        <f t="shared" si="5"/>
        <v>56.83489751</v>
      </c>
      <c r="I44" s="1">
        <f t="shared" si="6"/>
        <v>0.3465003762</v>
      </c>
      <c r="J44" s="1">
        <f t="shared" si="7"/>
        <v>0.1335908948</v>
      </c>
      <c r="K44" s="1">
        <f t="shared" si="8"/>
        <v>0.01352838412</v>
      </c>
      <c r="L44" s="1">
        <f t="shared" si="9"/>
        <v>0.3356751971</v>
      </c>
      <c r="M44" s="1">
        <f t="shared" si="10"/>
        <v>0.4070050418</v>
      </c>
      <c r="N44" s="1">
        <f t="shared" si="11"/>
        <v>0.1569641989</v>
      </c>
      <c r="P44" s="1">
        <f t="shared" si="12"/>
        <v>1.438926908</v>
      </c>
    </row>
    <row r="45" ht="14.25" customHeight="1">
      <c r="A45" s="1">
        <v>59.0</v>
      </c>
      <c r="B45" s="6">
        <v>0.007235</v>
      </c>
      <c r="C45" s="20">
        <f t="shared" si="13"/>
        <v>90531.11337</v>
      </c>
      <c r="D45" s="20">
        <f t="shared" si="1"/>
        <v>654.9926053</v>
      </c>
      <c r="E45" s="5">
        <f t="shared" si="2"/>
        <v>0.992765</v>
      </c>
      <c r="F45" s="1">
        <f t="shared" si="3"/>
        <v>327.0615097</v>
      </c>
      <c r="G45" s="1">
        <f t="shared" si="4"/>
        <v>2.151172748</v>
      </c>
      <c r="H45" s="1">
        <f t="shared" si="5"/>
        <v>54.7252395</v>
      </c>
      <c r="I45" s="1">
        <f t="shared" si="6"/>
        <v>0.3430628912</v>
      </c>
      <c r="J45" s="1">
        <f t="shared" si="7"/>
        <v>0.1322655955</v>
      </c>
      <c r="K45" s="1">
        <f t="shared" si="8"/>
        <v>0.01457344825</v>
      </c>
      <c r="L45" s="1">
        <f t="shared" si="9"/>
        <v>0.3518903995</v>
      </c>
      <c r="M45" s="1">
        <f t="shared" si="10"/>
        <v>0.4058610721</v>
      </c>
      <c r="N45" s="1">
        <f t="shared" si="11"/>
        <v>0.1673239983</v>
      </c>
      <c r="P45" s="1">
        <f t="shared" si="12"/>
        <v>1.181574236</v>
      </c>
    </row>
    <row r="46" ht="14.25" customHeight="1">
      <c r="A46" s="1">
        <v>60.0</v>
      </c>
      <c r="B46" s="6">
        <v>0.008133</v>
      </c>
      <c r="C46" s="20">
        <f t="shared" si="13"/>
        <v>89876.12077</v>
      </c>
      <c r="D46" s="20">
        <f t="shared" si="1"/>
        <v>730.9624902</v>
      </c>
      <c r="E46" s="5">
        <f t="shared" si="2"/>
        <v>0.991867</v>
      </c>
      <c r="F46" s="1">
        <f t="shared" si="3"/>
        <v>295.1774725</v>
      </c>
      <c r="G46" s="1">
        <f t="shared" si="4"/>
        <v>2.182434894</v>
      </c>
      <c r="H46" s="1">
        <f t="shared" si="5"/>
        <v>52.57406675</v>
      </c>
      <c r="I46" s="1">
        <f t="shared" si="6"/>
        <v>0.3395447138</v>
      </c>
      <c r="J46" s="1">
        <f t="shared" si="7"/>
        <v>0.1309091859</v>
      </c>
      <c r="K46" s="1">
        <f t="shared" si="8"/>
        <v>0.01561857318</v>
      </c>
      <c r="L46" s="1">
        <f t="shared" si="9"/>
        <v>0.3680643079</v>
      </c>
      <c r="M46" s="1">
        <f t="shared" si="10"/>
        <v>0.4045556741</v>
      </c>
      <c r="N46" s="1">
        <f t="shared" si="11"/>
        <v>0.1781100242</v>
      </c>
      <c r="P46" s="1">
        <f t="shared" si="12"/>
        <v>0.9694426005</v>
      </c>
    </row>
    <row r="47" ht="14.25" customHeight="1">
      <c r="A47" s="1">
        <v>61.0</v>
      </c>
      <c r="B47" s="6">
        <v>0.009098</v>
      </c>
      <c r="C47" s="20">
        <f t="shared" si="13"/>
        <v>89145.15828</v>
      </c>
      <c r="D47" s="20">
        <f t="shared" si="1"/>
        <v>811.04265</v>
      </c>
      <c r="E47" s="5">
        <f t="shared" si="2"/>
        <v>0.990902</v>
      </c>
      <c r="F47" s="1">
        <f t="shared" si="3"/>
        <v>266.1607219</v>
      </c>
      <c r="G47" s="1">
        <f t="shared" si="4"/>
        <v>2.201391134</v>
      </c>
      <c r="H47" s="1">
        <f t="shared" si="5"/>
        <v>50.39163185</v>
      </c>
      <c r="I47" s="1">
        <f t="shared" si="6"/>
        <v>0.3359150008</v>
      </c>
      <c r="J47" s="1">
        <f t="shared" si="7"/>
        <v>0.1295097744</v>
      </c>
      <c r="K47" s="1">
        <f t="shared" si="8"/>
        <v>0.01667088662</v>
      </c>
      <c r="L47" s="1">
        <f t="shared" si="9"/>
        <v>0.3843704132</v>
      </c>
      <c r="M47" s="1">
        <f t="shared" si="10"/>
        <v>0.403080346</v>
      </c>
      <c r="N47" s="1">
        <f t="shared" si="11"/>
        <v>0.1893278298</v>
      </c>
      <c r="P47" s="1">
        <f t="shared" si="12"/>
        <v>0.7946761354</v>
      </c>
    </row>
    <row r="48" ht="14.25" customHeight="1">
      <c r="A48" s="1">
        <v>62.0</v>
      </c>
      <c r="B48" s="6">
        <v>0.010087</v>
      </c>
      <c r="C48" s="20">
        <f t="shared" si="13"/>
        <v>88334.11563</v>
      </c>
      <c r="D48" s="20">
        <f t="shared" si="1"/>
        <v>891.0262243</v>
      </c>
      <c r="E48" s="5">
        <f t="shared" si="2"/>
        <v>0.989913</v>
      </c>
      <c r="F48" s="1">
        <f t="shared" si="3"/>
        <v>239.7629015</v>
      </c>
      <c r="G48" s="1">
        <f t="shared" si="4"/>
        <v>2.198625807</v>
      </c>
      <c r="H48" s="1">
        <f t="shared" si="5"/>
        <v>48.19024072</v>
      </c>
      <c r="I48" s="1">
        <f t="shared" si="6"/>
        <v>0.3320944796</v>
      </c>
      <c r="J48" s="1">
        <f t="shared" si="7"/>
        <v>0.1280367981</v>
      </c>
      <c r="K48" s="1">
        <f t="shared" si="8"/>
        <v>0.01775005468</v>
      </c>
      <c r="L48" s="1">
        <f t="shared" si="9"/>
        <v>0.4011789997</v>
      </c>
      <c r="M48" s="1">
        <f t="shared" si="10"/>
        <v>0.4013996683</v>
      </c>
      <c r="N48" s="1">
        <f t="shared" si="11"/>
        <v>0.200991231</v>
      </c>
      <c r="P48" s="1">
        <f t="shared" si="12"/>
        <v>0.6507819603</v>
      </c>
    </row>
    <row r="49" ht="14.25" customHeight="1">
      <c r="A49" s="1">
        <v>63.0</v>
      </c>
      <c r="B49" s="6">
        <v>0.011116</v>
      </c>
      <c r="C49" s="20">
        <f t="shared" si="13"/>
        <v>87443.0894</v>
      </c>
      <c r="D49" s="20">
        <f t="shared" si="1"/>
        <v>972.0173818</v>
      </c>
      <c r="E49" s="5">
        <f t="shared" si="2"/>
        <v>0.988884</v>
      </c>
      <c r="F49" s="1">
        <f t="shared" si="3"/>
        <v>215.7676483</v>
      </c>
      <c r="G49" s="1">
        <f t="shared" si="4"/>
        <v>2.180430162</v>
      </c>
      <c r="H49" s="1">
        <f t="shared" si="5"/>
        <v>45.99161491</v>
      </c>
      <c r="I49" s="1">
        <f t="shared" si="6"/>
        <v>0.3279875524</v>
      </c>
      <c r="J49" s="1">
        <f t="shared" si="7"/>
        <v>0.1264533999</v>
      </c>
      <c r="K49" s="1">
        <f t="shared" si="8"/>
        <v>0.01887756531</v>
      </c>
      <c r="L49" s="1">
        <f t="shared" si="9"/>
        <v>0.4189050816</v>
      </c>
      <c r="M49" s="1">
        <f t="shared" si="10"/>
        <v>0.3994600392</v>
      </c>
      <c r="N49" s="1">
        <f t="shared" si="11"/>
        <v>0.2131534328</v>
      </c>
      <c r="P49" s="1">
        <f t="shared" si="12"/>
        <v>0.5324111757</v>
      </c>
    </row>
    <row r="50" ht="14.25" customHeight="1">
      <c r="A50" s="1">
        <v>64.0</v>
      </c>
      <c r="B50" s="6">
        <v>0.012085</v>
      </c>
      <c r="C50" s="20">
        <f t="shared" si="13"/>
        <v>86471.07202</v>
      </c>
      <c r="D50" s="20">
        <f t="shared" si="1"/>
        <v>1045.002905</v>
      </c>
      <c r="E50" s="5">
        <f t="shared" si="2"/>
        <v>0.987915</v>
      </c>
      <c r="F50" s="1">
        <f t="shared" si="3"/>
        <v>193.9719774</v>
      </c>
      <c r="G50" s="1">
        <f t="shared" si="4"/>
        <v>2.131046678</v>
      </c>
      <c r="H50" s="1">
        <f t="shared" si="5"/>
        <v>43.81118475</v>
      </c>
      <c r="I50" s="1">
        <f t="shared" si="6"/>
        <v>0.3234038116</v>
      </c>
      <c r="J50" s="1">
        <f t="shared" si="7"/>
        <v>0.1246861693</v>
      </c>
      <c r="K50" s="1">
        <f t="shared" si="8"/>
        <v>0.02009614398</v>
      </c>
      <c r="L50" s="1">
        <f t="shared" si="9"/>
        <v>0.4383401306</v>
      </c>
      <c r="M50" s="1">
        <f t="shared" si="10"/>
        <v>0.3971470608</v>
      </c>
      <c r="N50" s="1">
        <f t="shared" si="11"/>
        <v>0.2258634745</v>
      </c>
      <c r="P50" s="1">
        <f t="shared" si="12"/>
        <v>0.4351180935</v>
      </c>
    </row>
    <row r="51" ht="14.25" customHeight="1">
      <c r="A51" s="1">
        <v>65.0</v>
      </c>
      <c r="B51" s="6">
        <v>0.013064</v>
      </c>
      <c r="C51" s="20">
        <f t="shared" si="13"/>
        <v>85426.06912</v>
      </c>
      <c r="D51" s="20">
        <f t="shared" si="1"/>
        <v>1116.006167</v>
      </c>
      <c r="E51" s="5">
        <f t="shared" si="2"/>
        <v>0.986936</v>
      </c>
      <c r="F51" s="1">
        <f t="shared" si="3"/>
        <v>174.2071146</v>
      </c>
      <c r="G51" s="1">
        <f t="shared" si="4"/>
        <v>2.06894704</v>
      </c>
      <c r="H51" s="1">
        <f t="shared" si="5"/>
        <v>41.68013807</v>
      </c>
      <c r="I51" s="1">
        <f t="shared" si="6"/>
        <v>0.3181077822</v>
      </c>
      <c r="J51" s="1">
        <f t="shared" si="7"/>
        <v>0.1226443207</v>
      </c>
      <c r="K51" s="1">
        <f t="shared" si="8"/>
        <v>0.02145175964</v>
      </c>
      <c r="L51" s="1">
        <f t="shared" si="9"/>
        <v>0.4604231664</v>
      </c>
      <c r="M51" s="1">
        <f t="shared" si="10"/>
        <v>0.3942976752</v>
      </c>
      <c r="N51" s="1">
        <f t="shared" si="11"/>
        <v>0.2392562335</v>
      </c>
      <c r="P51" s="1">
        <f t="shared" si="12"/>
        <v>0.3552559432</v>
      </c>
    </row>
    <row r="52" ht="14.25" customHeight="1">
      <c r="A52" s="1">
        <v>66.0</v>
      </c>
      <c r="B52" s="6">
        <v>0.013996</v>
      </c>
      <c r="C52" s="20">
        <f t="shared" si="13"/>
        <v>84310.06295</v>
      </c>
      <c r="D52" s="20">
        <f t="shared" si="1"/>
        <v>1180.003641</v>
      </c>
      <c r="E52" s="5">
        <f t="shared" si="2"/>
        <v>0.986004</v>
      </c>
      <c r="F52" s="1">
        <f t="shared" si="3"/>
        <v>156.3011571</v>
      </c>
      <c r="G52" s="1">
        <f t="shared" si="4"/>
        <v>1.988719086</v>
      </c>
      <c r="H52" s="1">
        <f t="shared" si="5"/>
        <v>39.61119103</v>
      </c>
      <c r="I52" s="1">
        <f t="shared" si="6"/>
        <v>0.3118693066</v>
      </c>
      <c r="J52" s="1">
        <f t="shared" si="7"/>
        <v>0.1202391184</v>
      </c>
      <c r="K52" s="1">
        <f t="shared" si="8"/>
        <v>0.02297665393</v>
      </c>
      <c r="L52" s="1">
        <f t="shared" si="9"/>
        <v>0.486038595</v>
      </c>
      <c r="M52" s="1">
        <f t="shared" si="10"/>
        <v>0.3907206858</v>
      </c>
      <c r="N52" s="1">
        <f t="shared" si="11"/>
        <v>0.2534286487</v>
      </c>
      <c r="P52" s="1">
        <f t="shared" si="12"/>
        <v>0.2897643633</v>
      </c>
    </row>
    <row r="53" ht="14.25" customHeight="1">
      <c r="A53" s="1">
        <v>67.0</v>
      </c>
      <c r="B53" s="6">
        <v>0.01494</v>
      </c>
      <c r="C53" s="20">
        <f t="shared" si="13"/>
        <v>83130.05931</v>
      </c>
      <c r="D53" s="20">
        <f t="shared" si="1"/>
        <v>1241.963086</v>
      </c>
      <c r="E53" s="5">
        <f t="shared" si="2"/>
        <v>0.98506</v>
      </c>
      <c r="F53" s="1">
        <f t="shared" si="3"/>
        <v>140.1032419</v>
      </c>
      <c r="G53" s="1">
        <f t="shared" si="4"/>
        <v>1.902856758</v>
      </c>
      <c r="H53" s="1">
        <f t="shared" si="5"/>
        <v>37.62247195</v>
      </c>
      <c r="I53" s="1">
        <f t="shared" si="6"/>
        <v>0.3044186336</v>
      </c>
      <c r="J53" s="1">
        <f t="shared" si="7"/>
        <v>0.1173665614</v>
      </c>
      <c r="K53" s="1">
        <f t="shared" si="8"/>
        <v>0.02469585687</v>
      </c>
      <c r="L53" s="1">
        <f t="shared" si="9"/>
        <v>0.5162271211</v>
      </c>
      <c r="M53" s="1">
        <f t="shared" si="10"/>
        <v>0.3861667872</v>
      </c>
      <c r="N53" s="1">
        <f t="shared" si="11"/>
        <v>0.2685339142</v>
      </c>
      <c r="P53" s="1">
        <f t="shared" si="12"/>
        <v>0.2361229928</v>
      </c>
    </row>
    <row r="54" ht="14.25" customHeight="1">
      <c r="A54" s="1">
        <v>68.0</v>
      </c>
      <c r="B54" s="6">
        <v>0.016266</v>
      </c>
      <c r="C54" s="20">
        <f t="shared" si="13"/>
        <v>81888.09622</v>
      </c>
      <c r="D54" s="20">
        <f t="shared" si="1"/>
        <v>1331.991773</v>
      </c>
      <c r="E54" s="5">
        <f t="shared" si="2"/>
        <v>0.983734</v>
      </c>
      <c r="F54" s="1">
        <f t="shared" si="3"/>
        <v>125.4637268</v>
      </c>
      <c r="G54" s="1">
        <f t="shared" si="4"/>
        <v>1.855266346</v>
      </c>
      <c r="H54" s="1">
        <f t="shared" si="5"/>
        <v>35.71961519</v>
      </c>
      <c r="I54" s="1">
        <f t="shared" si="6"/>
        <v>0.2954995564</v>
      </c>
      <c r="J54" s="1">
        <f t="shared" si="7"/>
        <v>0.113927871</v>
      </c>
      <c r="K54" s="1">
        <f t="shared" si="8"/>
        <v>0.02660788316</v>
      </c>
      <c r="L54" s="1">
        <f t="shared" si="9"/>
        <v>0.5520117588</v>
      </c>
      <c r="M54" s="1">
        <f t="shared" si="10"/>
        <v>0.3803533112</v>
      </c>
      <c r="N54" s="1">
        <f t="shared" si="11"/>
        <v>0.2847007346</v>
      </c>
      <c r="P54" s="1">
        <f t="shared" si="12"/>
        <v>0.1922275333</v>
      </c>
    </row>
    <row r="55" ht="14.25" customHeight="1">
      <c r="A55" s="1">
        <v>69.0</v>
      </c>
      <c r="B55" s="6">
        <v>0.017416</v>
      </c>
      <c r="C55" s="20">
        <f t="shared" si="13"/>
        <v>80556.10445</v>
      </c>
      <c r="D55" s="20">
        <f t="shared" si="1"/>
        <v>1402.965115</v>
      </c>
      <c r="E55" s="5">
        <f t="shared" si="2"/>
        <v>0.982584</v>
      </c>
      <c r="F55" s="1">
        <f t="shared" si="3"/>
        <v>112.2026671</v>
      </c>
      <c r="G55" s="1">
        <f t="shared" si="4"/>
        <v>1.776474228</v>
      </c>
      <c r="H55" s="1">
        <f t="shared" si="5"/>
        <v>33.86434884</v>
      </c>
      <c r="I55" s="1">
        <f t="shared" si="6"/>
        <v>0.2849028526</v>
      </c>
      <c r="J55" s="1">
        <f t="shared" si="7"/>
        <v>0.109842383</v>
      </c>
      <c r="K55" s="1">
        <f t="shared" si="8"/>
        <v>0.02867274754</v>
      </c>
      <c r="L55" s="1">
        <f t="shared" si="9"/>
        <v>0.5943439657</v>
      </c>
      <c r="M55" s="1">
        <f t="shared" si="10"/>
        <v>0.3729875685</v>
      </c>
      <c r="N55" s="1">
        <f t="shared" si="11"/>
        <v>0.3018141165</v>
      </c>
      <c r="P55" s="1">
        <f t="shared" si="12"/>
        <v>0.15628162</v>
      </c>
    </row>
    <row r="56" ht="14.25" customHeight="1">
      <c r="A56" s="1">
        <v>70.0</v>
      </c>
      <c r="B56" s="6">
        <v>0.018736</v>
      </c>
      <c r="C56" s="20">
        <f t="shared" si="13"/>
        <v>79153.13933</v>
      </c>
      <c r="D56" s="20">
        <f t="shared" si="1"/>
        <v>1483.013219</v>
      </c>
      <c r="E56" s="5">
        <f t="shared" si="2"/>
        <v>0.981264</v>
      </c>
      <c r="F56" s="1">
        <f t="shared" si="3"/>
        <v>100.2259504</v>
      </c>
      <c r="G56" s="1">
        <f t="shared" si="4"/>
        <v>1.707121279</v>
      </c>
      <c r="H56" s="1">
        <f t="shared" si="5"/>
        <v>32.08787461</v>
      </c>
      <c r="I56" s="1">
        <f t="shared" si="6"/>
        <v>0.271974443</v>
      </c>
      <c r="J56" s="1">
        <f t="shared" si="7"/>
        <v>0.1048579214</v>
      </c>
      <c r="K56" s="1">
        <f t="shared" si="8"/>
        <v>0.03088782375</v>
      </c>
      <c r="L56" s="1">
        <f t="shared" si="9"/>
        <v>0.6461979251</v>
      </c>
      <c r="M56" s="1">
        <f t="shared" si="10"/>
        <v>0.3633983038</v>
      </c>
      <c r="N56" s="1">
        <f t="shared" si="11"/>
        <v>0.3201553538</v>
      </c>
      <c r="P56" s="1">
        <f t="shared" si="12"/>
        <v>0.1269089416</v>
      </c>
    </row>
    <row r="57" ht="14.25" customHeight="1">
      <c r="A57" s="1">
        <v>71.0</v>
      </c>
      <c r="B57" s="6">
        <v>0.020368</v>
      </c>
      <c r="C57" s="20">
        <f t="shared" si="13"/>
        <v>77670.12611</v>
      </c>
      <c r="D57" s="20">
        <f t="shared" si="1"/>
        <v>1581.985129</v>
      </c>
      <c r="E57" s="5">
        <f t="shared" si="2"/>
        <v>0.979632</v>
      </c>
      <c r="F57" s="1">
        <f t="shared" si="3"/>
        <v>89.4073791</v>
      </c>
      <c r="G57" s="1">
        <f t="shared" si="4"/>
        <v>1.655499543</v>
      </c>
      <c r="H57" s="1">
        <f t="shared" si="5"/>
        <v>30.38075334</v>
      </c>
      <c r="I57" s="1">
        <f t="shared" si="6"/>
        <v>0.2561703549</v>
      </c>
      <c r="J57" s="1">
        <f t="shared" si="7"/>
        <v>0.09876476128</v>
      </c>
      <c r="K57" s="1">
        <f t="shared" si="8"/>
        <v>0.03314151055</v>
      </c>
      <c r="L57" s="1">
        <f t="shared" si="9"/>
        <v>0.7106524861</v>
      </c>
      <c r="M57" s="1">
        <f t="shared" si="10"/>
        <v>0.3508708069</v>
      </c>
      <c r="N57" s="1">
        <f t="shared" si="11"/>
        <v>0.3398014084</v>
      </c>
      <c r="P57" s="1">
        <f t="shared" si="12"/>
        <v>0.102918327</v>
      </c>
    </row>
    <row r="58" ht="14.25" customHeight="1">
      <c r="A58" s="1">
        <v>72.0</v>
      </c>
      <c r="B58" s="6">
        <v>0.022329</v>
      </c>
      <c r="C58" s="20">
        <f t="shared" si="13"/>
        <v>76088.14099</v>
      </c>
      <c r="D58" s="20">
        <f t="shared" si="1"/>
        <v>1698.9721</v>
      </c>
      <c r="E58" s="5">
        <f t="shared" si="2"/>
        <v>0.977671</v>
      </c>
      <c r="F58" s="1">
        <f t="shared" si="3"/>
        <v>79.623936</v>
      </c>
      <c r="G58" s="1">
        <f t="shared" si="4"/>
        <v>1.616293515</v>
      </c>
      <c r="H58" s="1">
        <f t="shared" si="5"/>
        <v>28.72525379</v>
      </c>
      <c r="I58" s="1">
        <f t="shared" si="6"/>
        <v>0.2376812437</v>
      </c>
      <c r="J58" s="1">
        <f t="shared" si="7"/>
        <v>0.09163640854</v>
      </c>
      <c r="K58" s="1">
        <f t="shared" si="8"/>
        <v>0.03514403492</v>
      </c>
      <c r="L58" s="1">
        <f t="shared" si="9"/>
        <v>0.7887346123</v>
      </c>
      <c r="M58" s="1">
        <f t="shared" si="10"/>
        <v>0.3352007993</v>
      </c>
      <c r="N58" s="1">
        <f t="shared" si="11"/>
        <v>0.3607615402</v>
      </c>
      <c r="P58" s="1">
        <f t="shared" si="12"/>
        <v>0.08332403844</v>
      </c>
    </row>
    <row r="59" ht="14.25" customHeight="1">
      <c r="A59" s="1">
        <v>73.0</v>
      </c>
      <c r="B59" s="6">
        <v>0.024936</v>
      </c>
      <c r="C59" s="20">
        <f t="shared" si="13"/>
        <v>74389.16889</v>
      </c>
      <c r="D59" s="20">
        <f t="shared" si="1"/>
        <v>1854.968315</v>
      </c>
      <c r="E59" s="5">
        <f t="shared" si="2"/>
        <v>0.975064</v>
      </c>
      <c r="F59" s="1">
        <f t="shared" si="3"/>
        <v>70.76910285</v>
      </c>
      <c r="G59" s="1">
        <f t="shared" si="4"/>
        <v>1.604271226</v>
      </c>
      <c r="H59" s="1">
        <f t="shared" si="5"/>
        <v>27.10896028</v>
      </c>
      <c r="I59" s="1">
        <f t="shared" si="6"/>
        <v>0.2177708074</v>
      </c>
      <c r="J59" s="1">
        <f t="shared" si="7"/>
        <v>0.08396007343</v>
      </c>
      <c r="K59" s="1">
        <f t="shared" si="8"/>
        <v>0.03653594887</v>
      </c>
      <c r="L59" s="1">
        <f t="shared" si="9"/>
        <v>0.8777291748</v>
      </c>
      <c r="M59" s="1">
        <f t="shared" si="10"/>
        <v>0.3172027897</v>
      </c>
      <c r="N59" s="1">
        <f t="shared" si="11"/>
        <v>0.3830620876</v>
      </c>
      <c r="P59" s="1">
        <f t="shared" si="12"/>
        <v>0.06732520329</v>
      </c>
    </row>
    <row r="60" ht="14.25" customHeight="1">
      <c r="A60" s="1">
        <v>74.0</v>
      </c>
      <c r="B60" s="6">
        <v>0.028263</v>
      </c>
      <c r="C60" s="20">
        <f t="shared" si="13"/>
        <v>72534.20057</v>
      </c>
      <c r="D60" s="20">
        <f t="shared" si="1"/>
        <v>2050.034111</v>
      </c>
      <c r="E60" s="5">
        <f t="shared" si="2"/>
        <v>0.971737</v>
      </c>
      <c r="F60" s="1">
        <f t="shared" si="3"/>
        <v>62.73127682</v>
      </c>
      <c r="G60" s="1">
        <f t="shared" si="4"/>
        <v>1.611794615</v>
      </c>
      <c r="H60" s="1">
        <f t="shared" si="5"/>
        <v>25.50468905</v>
      </c>
      <c r="I60" s="1">
        <f t="shared" si="6"/>
        <v>0.1965720433</v>
      </c>
      <c r="J60" s="1">
        <f t="shared" si="7"/>
        <v>0.07578703219</v>
      </c>
      <c r="K60" s="1">
        <f t="shared" si="8"/>
        <v>0.03714646398</v>
      </c>
      <c r="L60" s="1">
        <f t="shared" si="9"/>
        <v>0.980476045</v>
      </c>
      <c r="M60" s="1">
        <f t="shared" si="10"/>
        <v>0.2968313372</v>
      </c>
      <c r="N60" s="1">
        <f t="shared" si="11"/>
        <v>0.4065705394</v>
      </c>
      <c r="P60" s="1">
        <f t="shared" si="12"/>
        <v>0.05425320828</v>
      </c>
    </row>
    <row r="61" ht="14.25" customHeight="1">
      <c r="A61" s="1">
        <v>75.0</v>
      </c>
      <c r="B61" s="6">
        <v>0.032419</v>
      </c>
      <c r="C61" s="20">
        <f t="shared" si="13"/>
        <v>70484.16646</v>
      </c>
      <c r="D61" s="20">
        <f t="shared" si="1"/>
        <v>2285.026192</v>
      </c>
      <c r="E61" s="5">
        <f t="shared" si="2"/>
        <v>0.967581</v>
      </c>
      <c r="F61" s="1">
        <f t="shared" si="3"/>
        <v>55.41663886</v>
      </c>
      <c r="G61" s="1">
        <f t="shared" si="4"/>
        <v>1.633229105</v>
      </c>
      <c r="H61" s="1">
        <f t="shared" si="5"/>
        <v>23.89289444</v>
      </c>
      <c r="I61" s="1">
        <f t="shared" si="6"/>
        <v>0.17460605</v>
      </c>
      <c r="J61" s="1">
        <f t="shared" si="7"/>
        <v>0.06731819086</v>
      </c>
      <c r="K61" s="1">
        <f t="shared" si="8"/>
        <v>0.03683091817</v>
      </c>
      <c r="L61" s="1">
        <f t="shared" si="9"/>
        <v>1.099124745</v>
      </c>
      <c r="M61" s="1">
        <f t="shared" si="10"/>
        <v>0.2744386025</v>
      </c>
      <c r="N61" s="1">
        <f t="shared" si="11"/>
        <v>0.4311501911</v>
      </c>
      <c r="P61" s="1">
        <f t="shared" si="12"/>
        <v>0.04357012385</v>
      </c>
    </row>
    <row r="62" ht="14.25" customHeight="1">
      <c r="A62" s="1">
        <v>76.0</v>
      </c>
      <c r="B62" s="6">
        <v>0.037552</v>
      </c>
      <c r="C62" s="20">
        <f t="shared" si="13"/>
        <v>68199.14027</v>
      </c>
      <c r="D62" s="20">
        <f t="shared" si="1"/>
        <v>2561.014115</v>
      </c>
      <c r="E62" s="5">
        <f t="shared" si="2"/>
        <v>0.962448</v>
      </c>
      <c r="F62" s="1">
        <f t="shared" si="3"/>
        <v>48.74553349</v>
      </c>
      <c r="G62" s="1">
        <f t="shared" si="4"/>
        <v>1.664083885</v>
      </c>
      <c r="H62" s="1">
        <f t="shared" si="5"/>
        <v>22.25966533</v>
      </c>
      <c r="I62" s="1">
        <f t="shared" si="6"/>
        <v>0.1524785032</v>
      </c>
      <c r="J62" s="1">
        <f t="shared" si="7"/>
        <v>0.05878706369</v>
      </c>
      <c r="K62" s="1">
        <f t="shared" si="8"/>
        <v>0.03553736975</v>
      </c>
      <c r="L62" s="1">
        <f t="shared" si="9"/>
        <v>1.236328898</v>
      </c>
      <c r="M62" s="1">
        <f t="shared" si="10"/>
        <v>0.2505422636</v>
      </c>
      <c r="N62" s="1">
        <f t="shared" si="11"/>
        <v>0.4566503582</v>
      </c>
      <c r="P62" s="1">
        <f t="shared" si="12"/>
        <v>0.03484101157</v>
      </c>
    </row>
    <row r="63" ht="14.25" customHeight="1">
      <c r="A63" s="1">
        <v>77.0</v>
      </c>
      <c r="B63" s="6">
        <v>0.043801</v>
      </c>
      <c r="C63" s="20">
        <f t="shared" si="13"/>
        <v>65638.12615</v>
      </c>
      <c r="D63" s="20">
        <f t="shared" si="1"/>
        <v>2875.015564</v>
      </c>
      <c r="E63" s="5">
        <f t="shared" si="2"/>
        <v>0.956199</v>
      </c>
      <c r="F63" s="1">
        <f t="shared" si="3"/>
        <v>42.65003747</v>
      </c>
      <c r="G63" s="1">
        <f t="shared" si="4"/>
        <v>1.698285719</v>
      </c>
      <c r="H63" s="1">
        <f t="shared" si="5"/>
        <v>20.59558145</v>
      </c>
      <c r="I63" s="1">
        <f t="shared" si="6"/>
        <v>0.1304098298</v>
      </c>
      <c r="J63" s="1">
        <f t="shared" si="7"/>
        <v>0.05027863477</v>
      </c>
      <c r="K63" s="1">
        <f t="shared" si="8"/>
        <v>0.03327191105</v>
      </c>
      <c r="L63" s="1">
        <f t="shared" si="9"/>
        <v>1.398712786</v>
      </c>
      <c r="M63" s="1">
        <f t="shared" si="10"/>
        <v>0.2252964059</v>
      </c>
      <c r="N63" s="1">
        <f t="shared" si="11"/>
        <v>0.4828971477</v>
      </c>
      <c r="P63" s="1">
        <f t="shared" si="12"/>
        <v>0.02771294373</v>
      </c>
    </row>
    <row r="64" ht="14.25" customHeight="1">
      <c r="A64" s="1">
        <v>78.0</v>
      </c>
      <c r="B64" s="6">
        <v>0.051543</v>
      </c>
      <c r="C64" s="20">
        <f t="shared" si="13"/>
        <v>62763.11059</v>
      </c>
      <c r="D64" s="20">
        <f t="shared" si="1"/>
        <v>3234.999009</v>
      </c>
      <c r="E64" s="5">
        <f t="shared" si="2"/>
        <v>0.948457</v>
      </c>
      <c r="F64" s="1">
        <f t="shared" si="3"/>
        <v>37.07447562</v>
      </c>
      <c r="G64" s="1">
        <f t="shared" si="4"/>
        <v>1.737208815</v>
      </c>
      <c r="H64" s="1">
        <f t="shared" si="5"/>
        <v>18.89729573</v>
      </c>
      <c r="I64" s="1">
        <f t="shared" si="6"/>
        <v>0.1087346624</v>
      </c>
      <c r="J64" s="1">
        <f t="shared" si="7"/>
        <v>0.04192191941</v>
      </c>
      <c r="K64" s="1">
        <f t="shared" si="8"/>
        <v>0.03009869261</v>
      </c>
      <c r="L64" s="1">
        <f t="shared" si="9"/>
        <v>1.595533053</v>
      </c>
      <c r="M64" s="1">
        <f t="shared" si="10"/>
        <v>0.1989831054</v>
      </c>
      <c r="N64" s="1">
        <f t="shared" si="11"/>
        <v>0.5097117467</v>
      </c>
      <c r="P64" s="1">
        <f t="shared" si="12"/>
        <v>0.02190007362</v>
      </c>
    </row>
    <row r="65" ht="14.25" customHeight="1">
      <c r="A65" s="1">
        <v>79.0</v>
      </c>
      <c r="B65" s="6">
        <v>0.062004</v>
      </c>
      <c r="C65" s="20">
        <f t="shared" si="13"/>
        <v>59528.11158</v>
      </c>
      <c r="D65" s="20">
        <f t="shared" si="1"/>
        <v>3690.98103</v>
      </c>
      <c r="E65" s="5">
        <f t="shared" si="2"/>
        <v>0.937996</v>
      </c>
      <c r="F65" s="1">
        <f t="shared" si="3"/>
        <v>31.96685993</v>
      </c>
      <c r="G65" s="1">
        <f t="shared" si="4"/>
        <v>1.801884712</v>
      </c>
      <c r="H65" s="1">
        <f t="shared" si="5"/>
        <v>17.16008691</v>
      </c>
      <c r="I65" s="1">
        <f t="shared" si="6"/>
        <v>0.08805052328</v>
      </c>
      <c r="J65" s="1">
        <f t="shared" si="7"/>
        <v>0.03394728838</v>
      </c>
      <c r="K65" s="1">
        <f t="shared" si="8"/>
        <v>0.02619439373</v>
      </c>
      <c r="L65" s="1">
        <f t="shared" si="9"/>
        <v>1.838113117</v>
      </c>
      <c r="M65" s="1">
        <f t="shared" si="10"/>
        <v>0.1722423782</v>
      </c>
      <c r="N65" s="1">
        <f t="shared" si="11"/>
        <v>0.5368086496</v>
      </c>
      <c r="P65" s="1">
        <f t="shared" si="12"/>
        <v>0.01716634556</v>
      </c>
    </row>
    <row r="66" ht="14.25" customHeight="1">
      <c r="A66" s="1">
        <v>80.0</v>
      </c>
      <c r="B66" s="6">
        <v>0.075756</v>
      </c>
      <c r="C66" s="20">
        <f t="shared" si="13"/>
        <v>55837.13055</v>
      </c>
      <c r="D66" s="20">
        <f t="shared" si="1"/>
        <v>4229.997662</v>
      </c>
      <c r="E66" s="5">
        <f t="shared" si="2"/>
        <v>0.924244</v>
      </c>
      <c r="F66" s="1">
        <f t="shared" si="3"/>
        <v>27.25889704</v>
      </c>
      <c r="G66" s="1">
        <f t="shared" si="4"/>
        <v>1.877295458</v>
      </c>
      <c r="H66" s="1">
        <f t="shared" si="5"/>
        <v>15.3582022</v>
      </c>
      <c r="I66" s="1">
        <f t="shared" si="6"/>
        <v>0.06895145727</v>
      </c>
      <c r="J66" s="1">
        <f t="shared" si="7"/>
        <v>0.02658377165</v>
      </c>
      <c r="K66" s="1">
        <f t="shared" si="8"/>
        <v>0.02182946819</v>
      </c>
      <c r="L66" s="1">
        <f t="shared" si="9"/>
        <v>2.142782685</v>
      </c>
      <c r="M66" s="1">
        <f t="shared" si="10"/>
        <v>0.1458091743</v>
      </c>
      <c r="N66" s="1">
        <f t="shared" si="11"/>
        <v>0.5634197956</v>
      </c>
      <c r="P66" s="1">
        <f t="shared" si="12"/>
        <v>0.01330740782</v>
      </c>
    </row>
    <row r="67" ht="14.25" customHeight="1">
      <c r="A67" s="1">
        <v>81.0</v>
      </c>
      <c r="B67" s="6">
        <v>0.091073</v>
      </c>
      <c r="C67" s="20">
        <f t="shared" si="13"/>
        <v>51607.13289</v>
      </c>
      <c r="D67" s="20">
        <f t="shared" si="1"/>
        <v>4700.016413</v>
      </c>
      <c r="E67" s="5">
        <f t="shared" si="2"/>
        <v>0.908927</v>
      </c>
      <c r="F67" s="1">
        <f t="shared" si="3"/>
        <v>22.90352003</v>
      </c>
      <c r="G67" s="1">
        <f t="shared" si="4"/>
        <v>1.896265709</v>
      </c>
      <c r="H67" s="1">
        <f t="shared" si="5"/>
        <v>13.48090674</v>
      </c>
      <c r="I67" s="1">
        <f t="shared" si="6"/>
        <v>0.05204885924</v>
      </c>
      <c r="J67" s="1">
        <f t="shared" si="7"/>
        <v>0.0200670884</v>
      </c>
      <c r="K67" s="1">
        <f t="shared" si="8"/>
        <v>0.01735800465</v>
      </c>
      <c r="L67" s="1">
        <f t="shared" si="9"/>
        <v>2.53127124</v>
      </c>
      <c r="M67" s="1">
        <f t="shared" si="10"/>
        <v>0.1205843935</v>
      </c>
      <c r="N67" s="1">
        <f t="shared" si="11"/>
        <v>0.588595409</v>
      </c>
      <c r="P67" s="1">
        <f t="shared" si="12"/>
        <v>0.010164704</v>
      </c>
    </row>
    <row r="68" ht="14.25" customHeight="1">
      <c r="A68" s="1">
        <v>82.0</v>
      </c>
      <c r="B68" s="6">
        <v>0.104228</v>
      </c>
      <c r="C68" s="20">
        <f t="shared" si="13"/>
        <v>46907.11647</v>
      </c>
      <c r="D68" s="20">
        <f t="shared" si="1"/>
        <v>4889.034936</v>
      </c>
      <c r="E68" s="5">
        <f t="shared" si="2"/>
        <v>0.895772</v>
      </c>
      <c r="F68" s="1">
        <f t="shared" si="3"/>
        <v>18.92511614</v>
      </c>
      <c r="G68" s="1">
        <f t="shared" si="4"/>
        <v>1.793206368</v>
      </c>
      <c r="H68" s="1">
        <f t="shared" si="5"/>
        <v>11.58464103</v>
      </c>
      <c r="I68" s="1">
        <f t="shared" si="6"/>
        <v>0.03779245367</v>
      </c>
      <c r="J68" s="1">
        <f t="shared" si="7"/>
        <v>0.0145706269</v>
      </c>
      <c r="K68" s="1">
        <f t="shared" si="8"/>
        <v>0.01314235735</v>
      </c>
      <c r="L68" s="1">
        <f t="shared" si="9"/>
        <v>3.03341302</v>
      </c>
      <c r="M68" s="1">
        <f t="shared" si="10"/>
        <v>0.09742763417</v>
      </c>
      <c r="N68" s="1">
        <f t="shared" si="11"/>
        <v>0.612130512</v>
      </c>
      <c r="P68" s="1">
        <f t="shared" si="12"/>
        <v>0.007635515628</v>
      </c>
    </row>
    <row r="69" ht="14.25" customHeight="1">
      <c r="A69" s="1">
        <v>83.0</v>
      </c>
      <c r="B69" s="6">
        <v>0.119853</v>
      </c>
      <c r="C69" s="20">
        <f t="shared" si="13"/>
        <v>42018.08154</v>
      </c>
      <c r="D69" s="20">
        <f t="shared" si="1"/>
        <v>5035.993127</v>
      </c>
      <c r="E69" s="5">
        <f t="shared" si="2"/>
        <v>0.880147</v>
      </c>
      <c r="F69" s="1">
        <f t="shared" si="3"/>
        <v>15.41144467</v>
      </c>
      <c r="G69" s="1">
        <f t="shared" si="4"/>
        <v>1.67918898</v>
      </c>
      <c r="H69" s="1">
        <f t="shared" si="5"/>
        <v>9.791434664</v>
      </c>
      <c r="I69" s="1">
        <f t="shared" si="6"/>
        <v>0.02607731281</v>
      </c>
      <c r="J69" s="1">
        <f t="shared" si="7"/>
        <v>0.01005393296</v>
      </c>
      <c r="K69" s="1">
        <f t="shared" si="8"/>
        <v>0.009373906716</v>
      </c>
      <c r="L69" s="1">
        <f t="shared" si="9"/>
        <v>3.712765135</v>
      </c>
      <c r="M69" s="1">
        <f t="shared" si="10"/>
        <v>0.0764420087</v>
      </c>
      <c r="N69" s="1">
        <f t="shared" si="11"/>
        <v>0.6353352898</v>
      </c>
      <c r="P69" s="1">
        <f t="shared" si="12"/>
        <v>0.005652629013</v>
      </c>
    </row>
    <row r="70" ht="14.25" customHeight="1">
      <c r="A70" s="1">
        <v>84.0</v>
      </c>
      <c r="B70" s="6">
        <v>0.13685</v>
      </c>
      <c r="C70" s="20">
        <f t="shared" si="13"/>
        <v>36982.08841</v>
      </c>
      <c r="D70" s="20">
        <f t="shared" si="1"/>
        <v>5060.998799</v>
      </c>
      <c r="E70" s="5">
        <f t="shared" si="2"/>
        <v>0.86315</v>
      </c>
      <c r="F70" s="1">
        <f t="shared" si="3"/>
        <v>12.33121526</v>
      </c>
      <c r="G70" s="1">
        <f t="shared" si="4"/>
        <v>1.534115281</v>
      </c>
      <c r="H70" s="1">
        <f t="shared" si="5"/>
        <v>8.112245684</v>
      </c>
      <c r="I70" s="1">
        <f t="shared" si="6"/>
        <v>0.01695133328</v>
      </c>
      <c r="J70" s="1">
        <f t="shared" si="7"/>
        <v>0.006535472793</v>
      </c>
      <c r="K70" s="1">
        <f t="shared" si="8"/>
        <v>0.006248125093</v>
      </c>
      <c r="L70" s="1">
        <f t="shared" si="9"/>
        <v>4.663059912</v>
      </c>
      <c r="M70" s="1">
        <f t="shared" si="10"/>
        <v>0.05807016437</v>
      </c>
      <c r="N70" s="1">
        <f t="shared" si="11"/>
        <v>0.6578626283</v>
      </c>
      <c r="P70" s="1">
        <f t="shared" si="12"/>
        <v>0.004111689643</v>
      </c>
    </row>
    <row r="71" ht="14.25" customHeight="1">
      <c r="A71" s="1">
        <v>85.0</v>
      </c>
      <c r="B71" s="6">
        <v>0.155039</v>
      </c>
      <c r="C71" s="20">
        <f t="shared" si="13"/>
        <v>31921.08961</v>
      </c>
      <c r="D71" s="20">
        <f t="shared" si="1"/>
        <v>4949.013812</v>
      </c>
      <c r="E71" s="5">
        <f t="shared" si="2"/>
        <v>0.844961</v>
      </c>
      <c r="F71" s="1">
        <f t="shared" si="3"/>
        <v>9.676080414</v>
      </c>
      <c r="G71" s="1">
        <f t="shared" si="4"/>
        <v>1.363790756</v>
      </c>
      <c r="H71" s="1">
        <f t="shared" si="5"/>
        <v>6.578130403</v>
      </c>
      <c r="I71" s="1">
        <f t="shared" si="6"/>
        <v>0.01024218744</v>
      </c>
      <c r="J71" s="1">
        <f t="shared" si="7"/>
        <v>0.003948806636</v>
      </c>
      <c r="K71" s="1">
        <f t="shared" si="8"/>
        <v>0.003843904233</v>
      </c>
      <c r="L71" s="1">
        <f t="shared" si="9"/>
        <v>6.053318985</v>
      </c>
      <c r="M71" s="1">
        <f t="shared" si="10"/>
        <v>0.04249385554</v>
      </c>
      <c r="N71" s="1">
        <f t="shared" si="11"/>
        <v>0.6798342017</v>
      </c>
      <c r="P71" s="1">
        <f t="shared" si="12"/>
        <v>0.002933061913</v>
      </c>
    </row>
    <row r="72" ht="14.25" customHeight="1">
      <c r="A72" s="1">
        <v>86.0</v>
      </c>
      <c r="B72" s="6">
        <v>0.17685</v>
      </c>
      <c r="C72" s="20">
        <f t="shared" si="13"/>
        <v>26972.0758</v>
      </c>
      <c r="D72" s="20">
        <f t="shared" si="1"/>
        <v>4770.011605</v>
      </c>
      <c r="E72" s="5">
        <f t="shared" si="2"/>
        <v>0.82315</v>
      </c>
      <c r="F72" s="1">
        <f t="shared" si="3"/>
        <v>7.432645984</v>
      </c>
      <c r="G72" s="1">
        <f t="shared" si="4"/>
        <v>1.194966766</v>
      </c>
      <c r="H72" s="1">
        <f t="shared" si="5"/>
        <v>5.214339648</v>
      </c>
      <c r="I72" s="1">
        <f t="shared" si="6"/>
        <v>0.005660506145</v>
      </c>
      <c r="J72" s="1">
        <f t="shared" si="7"/>
        <v>0.002182370159</v>
      </c>
      <c r="K72" s="1">
        <f t="shared" si="8"/>
        <v>0.002150328829</v>
      </c>
      <c r="L72" s="1">
        <f t="shared" si="9"/>
        <v>8.192136359</v>
      </c>
      <c r="M72" s="1">
        <f t="shared" si="10"/>
        <v>0.02978278541</v>
      </c>
      <c r="N72" s="1">
        <f t="shared" si="11"/>
        <v>0.701545541</v>
      </c>
      <c r="P72" s="1">
        <f t="shared" si="12"/>
        <v>0.002048200766</v>
      </c>
    </row>
    <row r="73" ht="14.25" customHeight="1">
      <c r="A73" s="1">
        <v>87.0</v>
      </c>
      <c r="B73" s="6">
        <v>0.202729</v>
      </c>
      <c r="C73" s="20">
        <f t="shared" si="13"/>
        <v>22202.06419</v>
      </c>
      <c r="D73" s="20">
        <f t="shared" si="1"/>
        <v>4501.002272</v>
      </c>
      <c r="E73" s="5">
        <f t="shared" si="2"/>
        <v>0.797271</v>
      </c>
      <c r="F73" s="1">
        <f t="shared" si="3"/>
        <v>5.561984129</v>
      </c>
      <c r="G73" s="1">
        <f t="shared" si="4"/>
        <v>1.025068619</v>
      </c>
      <c r="H73" s="1">
        <f t="shared" si="5"/>
        <v>4.019372882</v>
      </c>
      <c r="I73" s="1">
        <f t="shared" si="6"/>
        <v>0.002795807983</v>
      </c>
      <c r="J73" s="1">
        <f t="shared" si="7"/>
        <v>0.001077905006</v>
      </c>
      <c r="K73" s="1">
        <f t="shared" si="8"/>
        <v>0.001070088464</v>
      </c>
      <c r="L73" s="1">
        <f t="shared" si="9"/>
        <v>11.70044826</v>
      </c>
      <c r="M73" s="1">
        <f t="shared" si="10"/>
        <v>0.01981252369</v>
      </c>
      <c r="N73" s="1">
        <f t="shared" si="11"/>
        <v>0.7226509082</v>
      </c>
      <c r="P73" s="1">
        <f t="shared" si="12"/>
        <v>0.001393368976</v>
      </c>
    </row>
    <row r="74" ht="14.25" customHeight="1">
      <c r="A74" s="1">
        <v>88.0</v>
      </c>
      <c r="B74" s="6">
        <v>0.231964</v>
      </c>
      <c r="C74" s="20">
        <f t="shared" si="13"/>
        <v>17701.06192</v>
      </c>
      <c r="D74" s="20">
        <f t="shared" si="1"/>
        <v>4106.009128</v>
      </c>
      <c r="E74" s="5">
        <f t="shared" si="2"/>
        <v>0.768036</v>
      </c>
      <c r="F74" s="1">
        <f t="shared" si="3"/>
        <v>4.031280589</v>
      </c>
      <c r="G74" s="1">
        <f t="shared" si="4"/>
        <v>0.8501017915</v>
      </c>
      <c r="H74" s="1">
        <f t="shared" si="5"/>
        <v>2.994304263</v>
      </c>
      <c r="I74" s="1">
        <f t="shared" si="6"/>
        <v>0.001197948933</v>
      </c>
      <c r="J74" s="1">
        <f t="shared" si="7"/>
        <v>0.0004618611724</v>
      </c>
      <c r="K74" s="1">
        <f t="shared" si="8"/>
        <v>0.0004604260907</v>
      </c>
      <c r="L74" s="1">
        <f t="shared" si="9"/>
        <v>17.91190007</v>
      </c>
      <c r="M74" s="1">
        <f t="shared" si="10"/>
        <v>0.0123600478</v>
      </c>
      <c r="N74" s="1">
        <f t="shared" si="11"/>
        <v>0.7427675144</v>
      </c>
      <c r="P74" s="1">
        <f t="shared" si="12"/>
        <v>0.0009180931213</v>
      </c>
    </row>
    <row r="75" ht="14.25" customHeight="1">
      <c r="A75" s="1">
        <v>89.0</v>
      </c>
      <c r="B75" s="6">
        <v>0.265465</v>
      </c>
      <c r="C75" s="20">
        <f t="shared" si="13"/>
        <v>13595.05279</v>
      </c>
      <c r="D75" s="20">
        <f t="shared" si="1"/>
        <v>3609.01069</v>
      </c>
      <c r="E75" s="5">
        <f t="shared" si="2"/>
        <v>0.734535</v>
      </c>
      <c r="F75" s="1">
        <f t="shared" si="3"/>
        <v>2.814698744</v>
      </c>
      <c r="G75" s="1">
        <f t="shared" si="4"/>
        <v>0.6792763656</v>
      </c>
      <c r="H75" s="1">
        <f t="shared" si="5"/>
        <v>2.144202472</v>
      </c>
      <c r="I75" s="1">
        <f t="shared" si="6"/>
        <v>0.0004253876365</v>
      </c>
      <c r="J75" s="1">
        <f t="shared" si="7"/>
        <v>0.0001640053487</v>
      </c>
      <c r="K75" s="1">
        <f t="shared" si="8"/>
        <v>0.000163824394</v>
      </c>
      <c r="L75" s="1">
        <f t="shared" si="9"/>
        <v>30.08876911</v>
      </c>
      <c r="M75" s="1">
        <f t="shared" si="10"/>
        <v>0.007083562355</v>
      </c>
      <c r="N75" s="1">
        <f t="shared" si="11"/>
        <v>0.761787554</v>
      </c>
      <c r="P75" s="1">
        <f t="shared" si="12"/>
        <v>0.0005827508831</v>
      </c>
    </row>
    <row r="76" ht="14.25" customHeight="1">
      <c r="A76" s="1">
        <v>90.0</v>
      </c>
      <c r="B76" s="6">
        <v>0.302323</v>
      </c>
      <c r="C76" s="20">
        <f t="shared" si="13"/>
        <v>9986.042105</v>
      </c>
      <c r="D76" s="20">
        <f t="shared" si="1"/>
        <v>3019.010207</v>
      </c>
      <c r="E76" s="5">
        <f t="shared" si="2"/>
        <v>0.697677</v>
      </c>
      <c r="F76" s="1">
        <f t="shared" si="3"/>
        <v>1.879540675</v>
      </c>
      <c r="G76" s="1">
        <f t="shared" si="4"/>
        <v>0.5165712504</v>
      </c>
      <c r="H76" s="1">
        <f t="shared" si="5"/>
        <v>1.464926106</v>
      </c>
      <c r="I76" s="1">
        <f t="shared" si="6"/>
        <v>0.0001158250149</v>
      </c>
      <c r="J76" s="1">
        <f t="shared" si="7"/>
        <v>0.00004465555723</v>
      </c>
      <c r="K76" s="1">
        <f t="shared" si="8"/>
        <v>0.0000446421418</v>
      </c>
      <c r="L76" s="1">
        <f t="shared" si="9"/>
        <v>57.68596295</v>
      </c>
      <c r="M76" s="1">
        <f t="shared" si="10"/>
        <v>0.00359149404</v>
      </c>
      <c r="N76" s="1">
        <f t="shared" si="11"/>
        <v>0.77940644</v>
      </c>
      <c r="P76" s="1">
        <f t="shared" si="12"/>
        <v>0.0003537610908</v>
      </c>
    </row>
    <row r="77" ht="14.25" customHeight="1">
      <c r="A77" s="1">
        <v>91.0</v>
      </c>
      <c r="B77" s="6">
        <v>0.340032</v>
      </c>
      <c r="C77" s="20">
        <f t="shared" si="13"/>
        <v>6967.031897</v>
      </c>
      <c r="D77" s="20">
        <f t="shared" si="1"/>
        <v>2369.01379</v>
      </c>
      <c r="E77" s="5">
        <f t="shared" si="2"/>
        <v>0.659968</v>
      </c>
      <c r="F77" s="1">
        <f t="shared" si="3"/>
        <v>1.19210209</v>
      </c>
      <c r="G77" s="1">
        <f t="shared" si="4"/>
        <v>0.3685025981</v>
      </c>
      <c r="H77" s="1">
        <f t="shared" si="5"/>
        <v>0.9483548558</v>
      </c>
      <c r="I77" s="1">
        <f t="shared" si="6"/>
        <v>0</v>
      </c>
      <c r="J77" s="1">
        <f t="shared" si="7"/>
        <v>0</v>
      </c>
      <c r="K77" s="1">
        <f t="shared" si="8"/>
        <v>0</v>
      </c>
      <c r="L77" s="1" t="str">
        <f t="shared" si="9"/>
        <v>#DIV/0!</v>
      </c>
      <c r="M77" s="1">
        <f t="shared" si="10"/>
        <v>0</v>
      </c>
      <c r="N77" s="1">
        <f t="shared" si="11"/>
        <v>0.795531577</v>
      </c>
      <c r="P77" s="1">
        <f t="shared" si="12"/>
        <v>0.0002039760137</v>
      </c>
    </row>
    <row r="78" ht="14.25" customHeight="1">
      <c r="A78" s="1">
        <v>92.0</v>
      </c>
      <c r="B78" s="6">
        <v>0.381905</v>
      </c>
      <c r="C78" s="20">
        <f t="shared" si="13"/>
        <v>4598.018107</v>
      </c>
      <c r="D78" s="20">
        <f t="shared" si="1"/>
        <v>1756.006105</v>
      </c>
      <c r="E78" s="5">
        <f t="shared" si="2"/>
        <v>0.618095</v>
      </c>
      <c r="F78" s="1">
        <f t="shared" si="3"/>
        <v>0.7152265748</v>
      </c>
      <c r="G78" s="1">
        <f t="shared" si="4"/>
        <v>0.2483169137</v>
      </c>
      <c r="H78" s="1">
        <f t="shared" si="5"/>
        <v>0.5798522576</v>
      </c>
      <c r="I78" s="1">
        <f t="shared" si="6"/>
        <v>0</v>
      </c>
      <c r="J78" s="1">
        <f t="shared" si="7"/>
        <v>0</v>
      </c>
      <c r="K78" s="1">
        <f t="shared" si="8"/>
        <v>0</v>
      </c>
      <c r="L78" s="1" t="str">
        <f t="shared" si="9"/>
        <v>#DIV/0!</v>
      </c>
      <c r="M78" s="1">
        <f t="shared" si="10"/>
        <v>0</v>
      </c>
      <c r="N78" s="1">
        <f t="shared" si="11"/>
        <v>0.8107252695</v>
      </c>
      <c r="P78" s="1">
        <f t="shared" si="12"/>
        <v>0.0001112542494</v>
      </c>
    </row>
    <row r="79" ht="14.25" customHeight="1">
      <c r="A79" s="1">
        <v>93.0</v>
      </c>
      <c r="B79" s="6">
        <v>0.427868</v>
      </c>
      <c r="C79" s="20">
        <f t="shared" si="13"/>
        <v>2842.012002</v>
      </c>
      <c r="D79" s="20">
        <f t="shared" si="1"/>
        <v>1216.005991</v>
      </c>
      <c r="E79" s="5">
        <f t="shared" si="2"/>
        <v>0.572132</v>
      </c>
      <c r="F79" s="1">
        <f t="shared" si="3"/>
        <v>0.4018890634</v>
      </c>
      <c r="G79" s="1">
        <f t="shared" si="4"/>
        <v>0.1563231544</v>
      </c>
      <c r="H79" s="1">
        <f t="shared" si="5"/>
        <v>0.3315353439</v>
      </c>
      <c r="I79" s="1">
        <f t="shared" si="6"/>
        <v>0</v>
      </c>
      <c r="J79" s="1">
        <f t="shared" si="7"/>
        <v>0</v>
      </c>
      <c r="K79" s="1">
        <f t="shared" si="8"/>
        <v>0</v>
      </c>
      <c r="L79" s="1" t="str">
        <f t="shared" si="9"/>
        <v>#DIV/0!</v>
      </c>
      <c r="M79" s="1">
        <f t="shared" si="10"/>
        <v>0</v>
      </c>
      <c r="N79" s="1">
        <f t="shared" si="11"/>
        <v>0.8249424384</v>
      </c>
      <c r="P79" s="1">
        <f t="shared" si="12"/>
        <v>0.00005683115314</v>
      </c>
    </row>
    <row r="80" ht="14.25" customHeight="1">
      <c r="A80" s="1">
        <v>94.0</v>
      </c>
      <c r="B80" s="6">
        <v>0.478475</v>
      </c>
      <c r="C80" s="20">
        <f t="shared" si="13"/>
        <v>1626.006011</v>
      </c>
      <c r="D80" s="20">
        <f t="shared" si="1"/>
        <v>778.003226</v>
      </c>
      <c r="E80" s="5">
        <f t="shared" si="2"/>
        <v>0.521525</v>
      </c>
      <c r="F80" s="1">
        <f t="shared" si="3"/>
        <v>0.2090305397</v>
      </c>
      <c r="G80" s="1">
        <f t="shared" si="4"/>
        <v>0.09092353406</v>
      </c>
      <c r="H80" s="1">
        <f t="shared" si="5"/>
        <v>0.1752121896</v>
      </c>
      <c r="I80" s="1">
        <f t="shared" si="6"/>
        <v>0</v>
      </c>
      <c r="J80" s="1">
        <f t="shared" si="7"/>
        <v>0</v>
      </c>
      <c r="K80" s="1">
        <f t="shared" si="8"/>
        <v>0</v>
      </c>
      <c r="L80" s="1" t="str">
        <f t="shared" si="9"/>
        <v>#DIV/0!</v>
      </c>
      <c r="M80" s="1">
        <f t="shared" si="10"/>
        <v>0</v>
      </c>
      <c r="N80" s="1">
        <f t="shared" si="11"/>
        <v>0.8382133532</v>
      </c>
      <c r="P80" s="1">
        <f t="shared" si="12"/>
        <v>0.00002687183579</v>
      </c>
    </row>
    <row r="81" ht="14.25" customHeight="1">
      <c r="A81" s="1">
        <v>95.0</v>
      </c>
      <c r="B81" s="6">
        <v>0.533019</v>
      </c>
      <c r="C81" s="20">
        <f t="shared" si="13"/>
        <v>848.0027848</v>
      </c>
      <c r="D81" s="20">
        <f t="shared" si="1"/>
        <v>452.0015963</v>
      </c>
      <c r="E81" s="5">
        <f t="shared" si="2"/>
        <v>0.466981</v>
      </c>
      <c r="F81" s="1">
        <f t="shared" si="3"/>
        <v>0.09910422927</v>
      </c>
      <c r="G81" s="1">
        <f t="shared" si="4"/>
        <v>0.04802221562</v>
      </c>
      <c r="H81" s="1">
        <f t="shared" si="5"/>
        <v>0.08428865552</v>
      </c>
      <c r="I81" s="1">
        <f t="shared" si="6"/>
        <v>0</v>
      </c>
      <c r="J81" s="1">
        <f t="shared" si="7"/>
        <v>0</v>
      </c>
      <c r="K81" s="1">
        <f t="shared" si="8"/>
        <v>0</v>
      </c>
      <c r="L81" s="1" t="str">
        <f t="shared" si="9"/>
        <v>#DIV/0!</v>
      </c>
      <c r="M81" s="1">
        <f t="shared" si="10"/>
        <v>0</v>
      </c>
      <c r="N81" s="1">
        <f t="shared" si="11"/>
        <v>0.8505051312</v>
      </c>
      <c r="P81" s="1">
        <f t="shared" si="12"/>
        <v>0.00001158209435</v>
      </c>
    </row>
    <row r="82" ht="14.25" customHeight="1">
      <c r="A82" s="1">
        <v>96.0</v>
      </c>
      <c r="B82" s="6">
        <v>0.593434</v>
      </c>
      <c r="C82" s="20">
        <f t="shared" si="13"/>
        <v>396.0011884</v>
      </c>
      <c r="D82" s="20">
        <f t="shared" si="1"/>
        <v>235.0005693</v>
      </c>
      <c r="E82" s="5">
        <f t="shared" si="2"/>
        <v>0.406566</v>
      </c>
      <c r="F82" s="1">
        <f t="shared" si="3"/>
        <v>0.04207253826</v>
      </c>
      <c r="G82" s="1">
        <f t="shared" si="4"/>
        <v>0.02269752243</v>
      </c>
      <c r="H82" s="1">
        <f t="shared" si="5"/>
        <v>0.0362664399</v>
      </c>
      <c r="I82" s="1">
        <f t="shared" si="6"/>
        <v>0</v>
      </c>
      <c r="J82" s="1">
        <f t="shared" si="7"/>
        <v>0</v>
      </c>
      <c r="K82" s="1">
        <f t="shared" si="8"/>
        <v>0</v>
      </c>
      <c r="L82" s="1" t="str">
        <f t="shared" si="9"/>
        <v>#DIV/0!</v>
      </c>
      <c r="M82" s="1">
        <f t="shared" si="10"/>
        <v>0</v>
      </c>
      <c r="N82" s="1">
        <f t="shared" si="11"/>
        <v>0.8619979063</v>
      </c>
      <c r="P82" s="1">
        <f t="shared" si="12"/>
        <v>0.000004469932232</v>
      </c>
    </row>
    <row r="83" ht="14.25" customHeight="1">
      <c r="A83" s="1">
        <v>97.0</v>
      </c>
      <c r="B83" s="6">
        <v>0.658385</v>
      </c>
      <c r="C83" s="20">
        <f t="shared" si="13"/>
        <v>161.0006192</v>
      </c>
      <c r="D83" s="20">
        <f t="shared" si="1"/>
        <v>106.0003927</v>
      </c>
      <c r="E83" s="5">
        <f t="shared" si="2"/>
        <v>0.341615</v>
      </c>
      <c r="F83" s="1">
        <f t="shared" si="3"/>
        <v>0.01555023963</v>
      </c>
      <c r="G83" s="1">
        <f t="shared" si="4"/>
        <v>0.009307313198</v>
      </c>
      <c r="H83" s="1">
        <f t="shared" si="5"/>
        <v>0.01356891747</v>
      </c>
      <c r="I83" s="1">
        <f t="shared" si="6"/>
        <v>0</v>
      </c>
      <c r="J83" s="1">
        <f t="shared" si="7"/>
        <v>0</v>
      </c>
      <c r="K83" s="1">
        <f t="shared" si="8"/>
        <v>0</v>
      </c>
      <c r="L83" s="1" t="str">
        <f t="shared" si="9"/>
        <v>#DIV/0!</v>
      </c>
      <c r="M83" s="1">
        <f t="shared" si="10"/>
        <v>0</v>
      </c>
      <c r="N83" s="1">
        <f t="shared" si="11"/>
        <v>0.8725857473</v>
      </c>
      <c r="P83" s="1">
        <f t="shared" si="12"/>
        <v>0.000001501919395</v>
      </c>
    </row>
    <row r="84" ht="14.25" customHeight="1">
      <c r="A84" s="1">
        <v>98.0</v>
      </c>
      <c r="B84" s="6">
        <v>0.727273</v>
      </c>
      <c r="C84" s="20">
        <f t="shared" si="13"/>
        <v>55.00022652</v>
      </c>
      <c r="D84" s="20">
        <f t="shared" si="1"/>
        <v>40.00017974</v>
      </c>
      <c r="E84" s="5">
        <f t="shared" si="2"/>
        <v>0.272727</v>
      </c>
      <c r="F84" s="1">
        <f t="shared" si="3"/>
        <v>0.004829268283</v>
      </c>
      <c r="G84" s="1">
        <f t="shared" si="4"/>
        <v>0.003192905847</v>
      </c>
      <c r="H84" s="1">
        <f t="shared" si="5"/>
        <v>0.004261604268</v>
      </c>
      <c r="I84" s="1">
        <f t="shared" si="6"/>
        <v>0</v>
      </c>
      <c r="J84" s="1">
        <f t="shared" si="7"/>
        <v>0</v>
      </c>
      <c r="K84" s="1">
        <f t="shared" si="8"/>
        <v>0</v>
      </c>
      <c r="L84" s="1" t="str">
        <f t="shared" si="9"/>
        <v>#DIV/0!</v>
      </c>
      <c r="M84" s="1">
        <f t="shared" si="10"/>
        <v>0</v>
      </c>
      <c r="N84" s="1">
        <f t="shared" si="11"/>
        <v>0.882453411</v>
      </c>
      <c r="P84" s="1">
        <f t="shared" si="12"/>
        <v>0.0000004240315654</v>
      </c>
    </row>
    <row r="85" ht="14.25" customHeight="1">
      <c r="A85" s="1">
        <v>99.0</v>
      </c>
      <c r="B85" s="6">
        <v>0.8</v>
      </c>
      <c r="C85" s="20">
        <f t="shared" si="13"/>
        <v>15.00004678</v>
      </c>
      <c r="D85" s="20">
        <f t="shared" si="1"/>
        <v>12.00003742</v>
      </c>
      <c r="E85" s="5">
        <f t="shared" si="2"/>
        <v>0.2</v>
      </c>
      <c r="F85" s="1">
        <f t="shared" si="3"/>
        <v>0.001197338046</v>
      </c>
      <c r="G85" s="1">
        <f t="shared" si="4"/>
        <v>0.0008707913064</v>
      </c>
      <c r="H85" s="1">
        <f t="shared" si="5"/>
        <v>0.001068698421</v>
      </c>
      <c r="I85" s="1">
        <f t="shared" si="6"/>
        <v>0</v>
      </c>
      <c r="J85" s="1">
        <f t="shared" si="7"/>
        <v>0</v>
      </c>
      <c r="K85" s="1">
        <f t="shared" si="8"/>
        <v>0</v>
      </c>
      <c r="L85" s="1" t="str">
        <f t="shared" si="9"/>
        <v>#DIV/0!</v>
      </c>
      <c r="M85" s="1">
        <f t="shared" si="10"/>
        <v>0</v>
      </c>
      <c r="N85" s="1">
        <f t="shared" si="11"/>
        <v>0.8925619835</v>
      </c>
      <c r="P85" s="1">
        <f t="shared" si="12"/>
        <v>0.00000009557426176</v>
      </c>
    </row>
    <row r="86" ht="14.25" customHeight="1">
      <c r="A86" s="1">
        <v>100.0</v>
      </c>
      <c r="B86" s="6">
        <v>1.0</v>
      </c>
      <c r="C86" s="20">
        <f t="shared" si="13"/>
        <v>3.000009356</v>
      </c>
      <c r="D86" s="20">
        <f t="shared" si="1"/>
        <v>3.000009356</v>
      </c>
      <c r="E86" s="5">
        <f t="shared" si="2"/>
        <v>0</v>
      </c>
      <c r="F86" s="1">
        <f t="shared" si="3"/>
        <v>0.0002176978266</v>
      </c>
      <c r="G86" s="1">
        <f t="shared" si="4"/>
        <v>0.0001979071151</v>
      </c>
      <c r="H86" s="1">
        <f t="shared" si="5"/>
        <v>0.0001979071151</v>
      </c>
      <c r="I86" s="1">
        <f t="shared" si="6"/>
        <v>0</v>
      </c>
      <c r="J86" s="1">
        <f t="shared" si="7"/>
        <v>0</v>
      </c>
      <c r="K86" s="1">
        <f t="shared" si="8"/>
        <v>0</v>
      </c>
      <c r="L86" s="1" t="str">
        <f t="shared" si="9"/>
        <v>#DIV/0!</v>
      </c>
      <c r="M86" s="1">
        <f t="shared" si="10"/>
        <v>0</v>
      </c>
      <c r="N86" s="1">
        <f t="shared" si="11"/>
        <v>0.9090909091</v>
      </c>
      <c r="P86" s="1">
        <f t="shared" si="12"/>
        <v>0.00000001579739864</v>
      </c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  <row r="1001" ht="14.25" customHeight="1">
      <c r="B1001" s="6"/>
    </row>
    <row r="1002" ht="14.25" customHeight="1">
      <c r="B1002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2019-09-04T21:19:16Z</dcterms:created>
  <dc:creator>Jaime Abel Huertas Campos</dc:creator>
</cp:coreProperties>
</file>