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Scripps/"/>
    </mc:Choice>
  </mc:AlternateContent>
  <xr:revisionPtr revIDLastSave="0" documentId="8_{4B7A5288-7C34-8847-8E21-D43E5E12F4D2}" xr6:coauthVersionLast="47" xr6:coauthVersionMax="47" xr10:uidLastSave="{00000000-0000-0000-0000-000000000000}"/>
  <bookViews>
    <workbookView xWindow="780" yWindow="960" windowWidth="27640" windowHeight="16540" xr2:uid="{58B1CA62-D0EA-0F44-8276-8515E2864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7" i="1" l="1"/>
  <c r="L77" i="1"/>
  <c r="B77" i="1"/>
  <c r="Q76" i="1"/>
  <c r="L76" i="1"/>
  <c r="B76" i="1"/>
  <c r="Q75" i="1"/>
  <c r="L75" i="1"/>
  <c r="B75" i="1"/>
  <c r="Q74" i="1"/>
  <c r="L74" i="1"/>
  <c r="B74" i="1"/>
  <c r="Q73" i="1"/>
  <c r="L73" i="1"/>
  <c r="B73" i="1"/>
  <c r="Q72" i="1"/>
  <c r="L72" i="1"/>
  <c r="B72" i="1"/>
  <c r="Q71" i="1"/>
  <c r="L71" i="1"/>
  <c r="B71" i="1"/>
  <c r="Q70" i="1"/>
  <c r="L70" i="1"/>
  <c r="B70" i="1"/>
  <c r="Q69" i="1"/>
  <c r="L69" i="1"/>
  <c r="B69" i="1"/>
  <c r="Q68" i="1"/>
  <c r="L68" i="1"/>
  <c r="B68" i="1"/>
  <c r="Q67" i="1"/>
  <c r="L67" i="1"/>
  <c r="B67" i="1"/>
  <c r="Q66" i="1"/>
  <c r="L66" i="1"/>
  <c r="B66" i="1"/>
  <c r="Q65" i="1"/>
  <c r="L65" i="1"/>
  <c r="B65" i="1"/>
  <c r="Q64" i="1"/>
  <c r="L64" i="1"/>
  <c r="B64" i="1"/>
  <c r="Q63" i="1"/>
  <c r="L63" i="1"/>
  <c r="B63" i="1"/>
  <c r="Q62" i="1"/>
  <c r="L62" i="1"/>
  <c r="B62" i="1"/>
  <c r="Q61" i="1"/>
  <c r="L61" i="1"/>
  <c r="B61" i="1"/>
  <c r="Q60" i="1"/>
  <c r="L60" i="1"/>
  <c r="B60" i="1"/>
  <c r="Q59" i="1"/>
  <c r="L59" i="1"/>
  <c r="B59" i="1"/>
  <c r="Q58" i="1"/>
  <c r="L58" i="1"/>
  <c r="B58" i="1"/>
  <c r="Q57" i="1"/>
  <c r="L57" i="1"/>
  <c r="B57" i="1"/>
  <c r="Q56" i="1"/>
  <c r="L56" i="1"/>
  <c r="B56" i="1"/>
  <c r="Q55" i="1"/>
  <c r="L55" i="1"/>
  <c r="B55" i="1"/>
  <c r="Q54" i="1"/>
  <c r="L54" i="1"/>
  <c r="B54" i="1"/>
  <c r="Q53" i="1"/>
  <c r="L53" i="1"/>
  <c r="B53" i="1"/>
  <c r="Q52" i="1"/>
  <c r="L52" i="1"/>
  <c r="B52" i="1"/>
  <c r="Q51" i="1"/>
  <c r="L51" i="1"/>
  <c r="B51" i="1"/>
  <c r="Q50" i="1"/>
  <c r="L50" i="1"/>
  <c r="B50" i="1"/>
  <c r="Q49" i="1"/>
  <c r="L49" i="1"/>
  <c r="B49" i="1"/>
  <c r="Q48" i="1"/>
  <c r="L48" i="1"/>
  <c r="B48" i="1"/>
  <c r="Q47" i="1"/>
  <c r="L47" i="1"/>
  <c r="B47" i="1"/>
  <c r="Q46" i="1"/>
  <c r="L46" i="1"/>
  <c r="B46" i="1"/>
  <c r="Q45" i="1"/>
  <c r="L45" i="1"/>
  <c r="B45" i="1"/>
  <c r="Q44" i="1"/>
  <c r="L44" i="1"/>
  <c r="B44" i="1"/>
  <c r="Q43" i="1"/>
  <c r="L43" i="1"/>
  <c r="B43" i="1"/>
  <c r="Q42" i="1"/>
  <c r="L42" i="1"/>
  <c r="B42" i="1"/>
  <c r="Q41" i="1"/>
  <c r="L41" i="1"/>
  <c r="B41" i="1"/>
  <c r="Q40" i="1"/>
  <c r="L40" i="1"/>
  <c r="B40" i="1"/>
  <c r="Q39" i="1"/>
  <c r="L39" i="1"/>
  <c r="B39" i="1"/>
  <c r="Q38" i="1"/>
  <c r="L38" i="1"/>
  <c r="B38" i="1"/>
  <c r="Q37" i="1"/>
  <c r="L37" i="1"/>
  <c r="B37" i="1"/>
  <c r="Q36" i="1"/>
  <c r="L36" i="1"/>
  <c r="B36" i="1"/>
  <c r="Q35" i="1"/>
  <c r="L35" i="1"/>
  <c r="B35" i="1"/>
  <c r="Q34" i="1"/>
  <c r="L34" i="1"/>
  <c r="B34" i="1"/>
  <c r="Q33" i="1"/>
  <c r="L33" i="1"/>
  <c r="B33" i="1"/>
  <c r="Q32" i="1"/>
  <c r="L32" i="1"/>
  <c r="B32" i="1"/>
  <c r="Q31" i="1"/>
  <c r="L31" i="1"/>
  <c r="B31" i="1"/>
  <c r="Q30" i="1"/>
  <c r="L30" i="1"/>
  <c r="B30" i="1"/>
  <c r="Q29" i="1"/>
  <c r="L29" i="1"/>
  <c r="B29" i="1"/>
  <c r="Q28" i="1"/>
  <c r="L28" i="1"/>
  <c r="B28" i="1"/>
  <c r="Q27" i="1"/>
  <c r="L27" i="1"/>
  <c r="B27" i="1"/>
  <c r="Q26" i="1"/>
  <c r="L26" i="1"/>
  <c r="B26" i="1"/>
  <c r="Q25" i="1"/>
  <c r="L25" i="1"/>
  <c r="B25" i="1"/>
  <c r="Q24" i="1"/>
  <c r="L24" i="1"/>
  <c r="B24" i="1"/>
  <c r="Q23" i="1"/>
  <c r="L23" i="1"/>
  <c r="B23" i="1"/>
  <c r="Q22" i="1"/>
  <c r="L22" i="1"/>
  <c r="B22" i="1"/>
  <c r="Q21" i="1"/>
  <c r="L21" i="1"/>
  <c r="B21" i="1"/>
  <c r="Q20" i="1"/>
  <c r="L20" i="1"/>
  <c r="B20" i="1"/>
  <c r="Q19" i="1"/>
  <c r="L19" i="1"/>
  <c r="B19" i="1"/>
  <c r="Q18" i="1"/>
  <c r="L18" i="1"/>
  <c r="B18" i="1"/>
  <c r="Q17" i="1"/>
  <c r="L17" i="1"/>
  <c r="B17" i="1"/>
  <c r="Q16" i="1"/>
  <c r="L16" i="1"/>
  <c r="B16" i="1"/>
  <c r="Q15" i="1"/>
  <c r="L15" i="1"/>
  <c r="B15" i="1"/>
  <c r="Q14" i="1"/>
  <c r="L14" i="1"/>
  <c r="B14" i="1"/>
  <c r="Q13" i="1"/>
  <c r="L13" i="1"/>
  <c r="B13" i="1"/>
  <c r="Q12" i="1"/>
  <c r="L12" i="1"/>
  <c r="B12" i="1"/>
  <c r="Q11" i="1"/>
  <c r="L11" i="1"/>
  <c r="B11" i="1"/>
  <c r="Q10" i="1"/>
  <c r="L10" i="1"/>
  <c r="B10" i="1"/>
  <c r="Q9" i="1"/>
  <c r="L9" i="1"/>
  <c r="B9" i="1"/>
  <c r="Q8" i="1"/>
  <c r="L8" i="1"/>
  <c r="B8" i="1"/>
  <c r="Q7" i="1"/>
  <c r="L7" i="1"/>
  <c r="B7" i="1"/>
  <c r="Q6" i="1"/>
  <c r="L6" i="1"/>
  <c r="B6" i="1"/>
  <c r="Q5" i="1"/>
  <c r="L5" i="1"/>
  <c r="B5" i="1"/>
  <c r="Q4" i="1"/>
  <c r="L4" i="1"/>
  <c r="B4" i="1"/>
  <c r="Q3" i="1"/>
  <c r="L3" i="1"/>
  <c r="B3" i="1"/>
  <c r="Q2" i="1"/>
  <c r="L2" i="1"/>
  <c r="B2" i="1"/>
</calcChain>
</file>

<file path=xl/sharedStrings.xml><?xml version="1.0" encoding="utf-8"?>
<sst xmlns="http://schemas.openxmlformats.org/spreadsheetml/2006/main" count="262" uniqueCount="100">
  <si>
    <t>Specimen</t>
  </si>
  <si>
    <t>Sample</t>
  </si>
  <si>
    <t>Therm file</t>
  </si>
  <si>
    <t>pTRM1 (+Z)</t>
  </si>
  <si>
    <t>pTRM2 (+Y)</t>
  </si>
  <si>
    <t>pTRM3 (+X)</t>
  </si>
  <si>
    <t>Sus (+Z)</t>
  </si>
  <si>
    <t>Sus (+Y)</t>
  </si>
  <si>
    <t>Sus (+X)</t>
  </si>
  <si>
    <t>Autopick A</t>
  </si>
  <si>
    <t>Autopick B</t>
  </si>
  <si>
    <t>Agree?</t>
  </si>
  <si>
    <t>within 1 step</t>
  </si>
  <si>
    <t>Z diff</t>
  </si>
  <si>
    <t>Y diff</t>
  </si>
  <si>
    <t>X diff</t>
  </si>
  <si>
    <t>max diff</t>
  </si>
  <si>
    <t>PD012b4</t>
  </si>
  <si>
    <t>PDtherm23.mag</t>
  </si>
  <si>
    <t>Yes</t>
  </si>
  <si>
    <t/>
  </si>
  <si>
    <t>PD013b1</t>
  </si>
  <si>
    <t>PDtherm21.mag</t>
  </si>
  <si>
    <t>PD014d2</t>
  </si>
  <si>
    <t>PD015c1</t>
  </si>
  <si>
    <t>PDtherm22.mag</t>
  </si>
  <si>
    <t>PD033a3</t>
  </si>
  <si>
    <t>PD034a3</t>
  </si>
  <si>
    <t>PD035a2</t>
  </si>
  <si>
    <t>PD036a1</t>
  </si>
  <si>
    <t>PD037a4</t>
  </si>
  <si>
    <t>PD038a1</t>
  </si>
  <si>
    <t>PD049a2</t>
  </si>
  <si>
    <t>PD090a4</t>
  </si>
  <si>
    <t>PD096a2</t>
  </si>
  <si>
    <t>PD098a4</t>
  </si>
  <si>
    <t>PD099a3</t>
  </si>
  <si>
    <t>PD099a4</t>
  </si>
  <si>
    <t>PD105a3</t>
  </si>
  <si>
    <t>PD110a2</t>
  </si>
  <si>
    <t>PD111a3</t>
  </si>
  <si>
    <t>PD113e4</t>
  </si>
  <si>
    <t>PD115b3</t>
  </si>
  <si>
    <t>PD120a1</t>
  </si>
  <si>
    <t>PD123a2</t>
  </si>
  <si>
    <t>PD125b3</t>
  </si>
  <si>
    <t>PD127a4</t>
  </si>
  <si>
    <t>PD128b2</t>
  </si>
  <si>
    <t>PD129a2</t>
  </si>
  <si>
    <t>PD129a3</t>
  </si>
  <si>
    <t>PD130a2</t>
  </si>
  <si>
    <t>PD131a1</t>
  </si>
  <si>
    <t>PD132a2</t>
  </si>
  <si>
    <t>PD133a4</t>
  </si>
  <si>
    <t>PD135a2</t>
  </si>
  <si>
    <t>PDtherm23mag, PDtherm22.mag</t>
  </si>
  <si>
    <t>PD135g2</t>
  </si>
  <si>
    <t>No</t>
  </si>
  <si>
    <t>PD136b2</t>
  </si>
  <si>
    <t>PD138b2</t>
  </si>
  <si>
    <t>PD142a2</t>
  </si>
  <si>
    <t>PD143b1</t>
  </si>
  <si>
    <t>PD148d1</t>
  </si>
  <si>
    <t>PD149a5</t>
  </si>
  <si>
    <t>PD150e1</t>
  </si>
  <si>
    <t>PD151a5</t>
  </si>
  <si>
    <t>PD152a2</t>
  </si>
  <si>
    <t>PD184c4</t>
  </si>
  <si>
    <t>PD187a3</t>
  </si>
  <si>
    <t>PD189b3</t>
  </si>
  <si>
    <t>PD190a2</t>
  </si>
  <si>
    <t>PD194b1</t>
  </si>
  <si>
    <t>PD195b1</t>
  </si>
  <si>
    <t>PD197a2</t>
  </si>
  <si>
    <t>PD199a6</t>
  </si>
  <si>
    <t>PD200c1</t>
  </si>
  <si>
    <t>PD202a2</t>
  </si>
  <si>
    <t>PD206a1</t>
  </si>
  <si>
    <t>PD208a4</t>
  </si>
  <si>
    <t>PD212a3</t>
  </si>
  <si>
    <t>PD236a2</t>
  </si>
  <si>
    <t>PD240a4</t>
  </si>
  <si>
    <t>PD242a4</t>
  </si>
  <si>
    <t>PD243b3</t>
  </si>
  <si>
    <t>PD244a7</t>
  </si>
  <si>
    <t>PD248a2</t>
  </si>
  <si>
    <t>PD271a1</t>
  </si>
  <si>
    <t>PD305a5</t>
  </si>
  <si>
    <t>PD308a3</t>
  </si>
  <si>
    <t>PD310a4</t>
  </si>
  <si>
    <t>PD320a6</t>
  </si>
  <si>
    <t>PD321a2</t>
  </si>
  <si>
    <t>PD323a2</t>
  </si>
  <si>
    <t>PD327a9</t>
  </si>
  <si>
    <t>PD328a1</t>
  </si>
  <si>
    <t>PD335a2</t>
  </si>
  <si>
    <t>PD336a1</t>
  </si>
  <si>
    <t>PD387a1</t>
  </si>
  <si>
    <t>PD398a3</t>
  </si>
  <si>
    <t>PD400a3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</si>
</sst>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7035-CF8C-9740-83C5-B3E2FC0451EB}">
  <dimension ref="A1:Q77"/>
  <sheetViews>
    <sheetView tabSelected="1" workbookViewId="0">
      <selection sqref="A1:Q1048576"/>
    </sheetView>
  </sheetViews>
  <sheetFormatPr baseColWidth="10" defaultRowHeight="16" x14ac:dyDescent="0.2"/>
  <cols>
    <col min="15" max="15" width="11.6640625" bestFit="1" customWidth="1"/>
    <col min="17" max="17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tr">
        <f t="shared" ref="B2:B65" si="0">LEFT(A2,5)</f>
        <v>PD012</v>
      </c>
      <c r="C2" t="s">
        <v>18</v>
      </c>
      <c r="D2">
        <v>585</v>
      </c>
      <c r="E2">
        <v>450</v>
      </c>
      <c r="G2">
        <v>23</v>
      </c>
      <c r="H2">
        <v>24</v>
      </c>
      <c r="J2">
        <v>450</v>
      </c>
      <c r="L2" t="str">
        <f t="shared" ref="L2:L65" si="1">IF(AND(E2=J2,F2=K2),"Yes","No")</f>
        <v>Yes</v>
      </c>
      <c r="M2" t="s">
        <v>19</v>
      </c>
      <c r="N2">
        <v>2.6</v>
      </c>
      <c r="O2" s="1">
        <v>14.5097032309</v>
      </c>
      <c r="P2" s="1" t="s">
        <v>20</v>
      </c>
      <c r="Q2" s="1">
        <f>MAX(N2:P2)</f>
        <v>14.5097032309</v>
      </c>
    </row>
    <row r="3" spans="1:17" x14ac:dyDescent="0.2">
      <c r="A3" t="s">
        <v>21</v>
      </c>
      <c r="B3" t="str">
        <f t="shared" si="0"/>
        <v>PD013</v>
      </c>
      <c r="C3" t="s">
        <v>22</v>
      </c>
      <c r="D3">
        <v>585</v>
      </c>
      <c r="E3">
        <v>450</v>
      </c>
      <c r="G3">
        <v>626</v>
      </c>
      <c r="H3">
        <v>625</v>
      </c>
      <c r="J3">
        <v>450</v>
      </c>
      <c r="L3" t="str">
        <f t="shared" si="1"/>
        <v>Yes</v>
      </c>
      <c r="M3" t="s">
        <v>19</v>
      </c>
      <c r="N3">
        <v>6.7</v>
      </c>
      <c r="O3" s="1">
        <v>4.3819826700800002</v>
      </c>
      <c r="P3" s="1" t="s">
        <v>20</v>
      </c>
      <c r="Q3" s="1">
        <f t="shared" ref="Q3:Q66" si="2">MAX(N3:P3)</f>
        <v>6.7</v>
      </c>
    </row>
    <row r="4" spans="1:17" x14ac:dyDescent="0.2">
      <c r="A4" t="s">
        <v>23</v>
      </c>
      <c r="B4" t="str">
        <f t="shared" si="0"/>
        <v>PD014</v>
      </c>
      <c r="C4" t="s">
        <v>22</v>
      </c>
      <c r="D4">
        <v>585</v>
      </c>
      <c r="E4">
        <v>450</v>
      </c>
      <c r="G4">
        <v>543</v>
      </c>
      <c r="H4">
        <v>538</v>
      </c>
      <c r="J4">
        <v>450</v>
      </c>
      <c r="L4" t="str">
        <f t="shared" si="1"/>
        <v>Yes</v>
      </c>
      <c r="M4" t="s">
        <v>19</v>
      </c>
      <c r="N4">
        <v>9.6</v>
      </c>
      <c r="O4" s="1">
        <v>12.1701425988</v>
      </c>
      <c r="P4" s="1" t="s">
        <v>20</v>
      </c>
      <c r="Q4" s="1">
        <f t="shared" si="2"/>
        <v>12.1701425988</v>
      </c>
    </row>
    <row r="5" spans="1:17" x14ac:dyDescent="0.2">
      <c r="A5" t="s">
        <v>24</v>
      </c>
      <c r="B5" t="str">
        <f t="shared" si="0"/>
        <v>PD015</v>
      </c>
      <c r="C5" t="s">
        <v>25</v>
      </c>
      <c r="D5">
        <v>585</v>
      </c>
      <c r="E5">
        <v>450</v>
      </c>
      <c r="G5">
        <v>1127</v>
      </c>
      <c r="H5">
        <v>1115</v>
      </c>
      <c r="J5">
        <v>450</v>
      </c>
      <c r="L5" t="str">
        <f t="shared" si="1"/>
        <v>Yes</v>
      </c>
      <c r="M5" t="s">
        <v>19</v>
      </c>
      <c r="N5">
        <v>2.2999999999999998</v>
      </c>
      <c r="O5" s="1">
        <v>1.34533183649</v>
      </c>
      <c r="P5" s="1" t="s">
        <v>20</v>
      </c>
      <c r="Q5" s="1">
        <f t="shared" si="2"/>
        <v>2.2999999999999998</v>
      </c>
    </row>
    <row r="6" spans="1:17" x14ac:dyDescent="0.2">
      <c r="A6" t="s">
        <v>26</v>
      </c>
      <c r="B6" t="str">
        <f t="shared" si="0"/>
        <v>PD033</v>
      </c>
      <c r="C6" t="s">
        <v>22</v>
      </c>
      <c r="D6">
        <v>585</v>
      </c>
      <c r="E6">
        <v>530</v>
      </c>
      <c r="F6">
        <v>450</v>
      </c>
      <c r="G6">
        <v>130</v>
      </c>
      <c r="H6">
        <v>129</v>
      </c>
      <c r="I6">
        <v>128</v>
      </c>
      <c r="J6">
        <v>530</v>
      </c>
      <c r="K6">
        <v>450</v>
      </c>
      <c r="L6" t="str">
        <f t="shared" si="1"/>
        <v>Yes</v>
      </c>
      <c r="M6" t="s">
        <v>19</v>
      </c>
      <c r="N6">
        <v>12.2</v>
      </c>
      <c r="O6" s="1">
        <v>22.320207980700001</v>
      </c>
      <c r="P6" s="1">
        <v>31.5520767121</v>
      </c>
      <c r="Q6" s="1">
        <f t="shared" si="2"/>
        <v>31.5520767121</v>
      </c>
    </row>
    <row r="7" spans="1:17" x14ac:dyDescent="0.2">
      <c r="A7" t="s">
        <v>27</v>
      </c>
      <c r="B7" t="str">
        <f t="shared" si="0"/>
        <v>PD034</v>
      </c>
      <c r="C7" t="s">
        <v>25</v>
      </c>
      <c r="D7">
        <v>585</v>
      </c>
      <c r="E7">
        <v>540</v>
      </c>
      <c r="F7">
        <v>300</v>
      </c>
      <c r="G7">
        <v>301</v>
      </c>
      <c r="H7">
        <v>301</v>
      </c>
      <c r="I7">
        <v>302</v>
      </c>
      <c r="J7">
        <v>540</v>
      </c>
      <c r="K7">
        <v>300</v>
      </c>
      <c r="L7" t="str">
        <f t="shared" si="1"/>
        <v>Yes</v>
      </c>
      <c r="M7" t="s">
        <v>19</v>
      </c>
      <c r="N7">
        <v>20.8</v>
      </c>
      <c r="O7" s="1">
        <v>11.979462467299999</v>
      </c>
      <c r="P7" s="1">
        <v>18.3817558406</v>
      </c>
      <c r="Q7" s="1">
        <f t="shared" si="2"/>
        <v>20.8</v>
      </c>
    </row>
    <row r="8" spans="1:17" x14ac:dyDescent="0.2">
      <c r="A8" t="s">
        <v>28</v>
      </c>
      <c r="B8" t="str">
        <f t="shared" si="0"/>
        <v>PD035</v>
      </c>
      <c r="C8" t="s">
        <v>22</v>
      </c>
      <c r="D8">
        <v>585</v>
      </c>
      <c r="E8">
        <v>550</v>
      </c>
      <c r="F8">
        <v>400</v>
      </c>
      <c r="G8">
        <v>287</v>
      </c>
      <c r="H8">
        <v>284</v>
      </c>
      <c r="I8">
        <v>281</v>
      </c>
      <c r="J8">
        <v>550</v>
      </c>
      <c r="K8">
        <v>400</v>
      </c>
      <c r="L8" t="str">
        <f t="shared" si="1"/>
        <v>Yes</v>
      </c>
      <c r="M8" t="s">
        <v>19</v>
      </c>
      <c r="N8">
        <v>7.3</v>
      </c>
      <c r="O8" s="1">
        <v>8.8050719018100008</v>
      </c>
      <c r="P8" s="1">
        <v>47.748192860800003</v>
      </c>
      <c r="Q8" s="1">
        <f t="shared" si="2"/>
        <v>47.748192860800003</v>
      </c>
    </row>
    <row r="9" spans="1:17" x14ac:dyDescent="0.2">
      <c r="A9" t="s">
        <v>29</v>
      </c>
      <c r="B9" t="str">
        <f t="shared" si="0"/>
        <v>PD036</v>
      </c>
      <c r="C9" t="s">
        <v>18</v>
      </c>
      <c r="D9">
        <v>585</v>
      </c>
      <c r="E9">
        <v>540</v>
      </c>
      <c r="F9">
        <v>450</v>
      </c>
      <c r="G9">
        <v>261</v>
      </c>
      <c r="H9">
        <v>255</v>
      </c>
      <c r="I9">
        <v>254</v>
      </c>
      <c r="J9">
        <v>545</v>
      </c>
      <c r="K9">
        <v>450</v>
      </c>
      <c r="L9" t="str">
        <f t="shared" si="1"/>
        <v>No</v>
      </c>
      <c r="M9" t="s">
        <v>19</v>
      </c>
      <c r="N9">
        <v>4.5</v>
      </c>
      <c r="O9" s="1">
        <v>5.06343505214</v>
      </c>
      <c r="P9" s="1">
        <v>16.72937623</v>
      </c>
      <c r="Q9" s="1">
        <f t="shared" si="2"/>
        <v>16.72937623</v>
      </c>
    </row>
    <row r="10" spans="1:17" x14ac:dyDescent="0.2">
      <c r="A10" t="s">
        <v>30</v>
      </c>
      <c r="B10" t="str">
        <f t="shared" si="0"/>
        <v>PD037</v>
      </c>
      <c r="C10" t="s">
        <v>22</v>
      </c>
      <c r="D10">
        <v>585</v>
      </c>
      <c r="E10">
        <v>540</v>
      </c>
      <c r="F10">
        <v>400</v>
      </c>
      <c r="G10">
        <v>84</v>
      </c>
      <c r="H10">
        <v>84</v>
      </c>
      <c r="I10">
        <v>84</v>
      </c>
      <c r="J10">
        <v>540</v>
      </c>
      <c r="K10">
        <v>400</v>
      </c>
      <c r="L10" t="str">
        <f t="shared" si="1"/>
        <v>Yes</v>
      </c>
      <c r="M10" t="s">
        <v>19</v>
      </c>
      <c r="N10">
        <v>8.5</v>
      </c>
      <c r="O10" s="1">
        <v>16.7778096684</v>
      </c>
      <c r="P10" s="1">
        <v>29.745757678499999</v>
      </c>
      <c r="Q10" s="1">
        <f t="shared" si="2"/>
        <v>29.745757678499999</v>
      </c>
    </row>
    <row r="11" spans="1:17" x14ac:dyDescent="0.2">
      <c r="A11" t="s">
        <v>31</v>
      </c>
      <c r="B11" t="str">
        <f t="shared" si="0"/>
        <v>PD038</v>
      </c>
      <c r="C11" t="s">
        <v>25</v>
      </c>
      <c r="D11">
        <v>585</v>
      </c>
      <c r="E11">
        <v>540</v>
      </c>
      <c r="F11">
        <v>400</v>
      </c>
      <c r="G11">
        <v>483</v>
      </c>
      <c r="H11">
        <v>484</v>
      </c>
      <c r="I11">
        <v>480</v>
      </c>
      <c r="J11">
        <v>540</v>
      </c>
      <c r="K11">
        <v>400</v>
      </c>
      <c r="L11" t="str">
        <f t="shared" si="1"/>
        <v>Yes</v>
      </c>
      <c r="M11" t="s">
        <v>19</v>
      </c>
      <c r="N11">
        <v>12.7</v>
      </c>
      <c r="O11" s="1">
        <v>9.9638992704699998</v>
      </c>
      <c r="P11" s="1">
        <v>10.8665526564</v>
      </c>
      <c r="Q11" s="1">
        <f t="shared" si="2"/>
        <v>12.7</v>
      </c>
    </row>
    <row r="12" spans="1:17" x14ac:dyDescent="0.2">
      <c r="A12" t="s">
        <v>32</v>
      </c>
      <c r="B12" t="str">
        <f t="shared" si="0"/>
        <v>PD049</v>
      </c>
      <c r="C12" t="s">
        <v>22</v>
      </c>
      <c r="D12">
        <v>585</v>
      </c>
      <c r="E12">
        <v>500</v>
      </c>
      <c r="F12">
        <v>300</v>
      </c>
      <c r="G12">
        <v>176</v>
      </c>
      <c r="H12">
        <v>176</v>
      </c>
      <c r="I12">
        <v>175</v>
      </c>
      <c r="J12">
        <v>500</v>
      </c>
      <c r="K12">
        <v>350</v>
      </c>
      <c r="L12" t="str">
        <f t="shared" si="1"/>
        <v>No</v>
      </c>
      <c r="M12" t="s">
        <v>19</v>
      </c>
      <c r="N12">
        <v>5.3</v>
      </c>
      <c r="O12" s="1">
        <v>0.64030925215900003</v>
      </c>
      <c r="P12" s="1">
        <v>17.287611271100001</v>
      </c>
      <c r="Q12" s="1">
        <f t="shared" si="2"/>
        <v>17.287611271100001</v>
      </c>
    </row>
    <row r="13" spans="1:17" x14ac:dyDescent="0.2">
      <c r="A13" t="s">
        <v>33</v>
      </c>
      <c r="B13" t="str">
        <f t="shared" si="0"/>
        <v>PD090</v>
      </c>
      <c r="C13" t="s">
        <v>22</v>
      </c>
      <c r="D13">
        <v>585</v>
      </c>
      <c r="E13">
        <v>450</v>
      </c>
      <c r="F13">
        <v>300</v>
      </c>
      <c r="G13">
        <v>310</v>
      </c>
      <c r="H13">
        <v>307</v>
      </c>
      <c r="I13">
        <v>307</v>
      </c>
      <c r="J13">
        <v>450</v>
      </c>
      <c r="K13">
        <v>300</v>
      </c>
      <c r="L13" t="str">
        <f t="shared" si="1"/>
        <v>Yes</v>
      </c>
      <c r="M13" t="s">
        <v>19</v>
      </c>
      <c r="N13">
        <v>3.5</v>
      </c>
      <c r="O13" s="1">
        <v>8.7275580731400009</v>
      </c>
      <c r="P13" s="1">
        <v>6.2200501156600003</v>
      </c>
      <c r="Q13" s="1">
        <f t="shared" si="2"/>
        <v>8.7275580731400009</v>
      </c>
    </row>
    <row r="14" spans="1:17" x14ac:dyDescent="0.2">
      <c r="A14" t="s">
        <v>34</v>
      </c>
      <c r="B14" t="str">
        <f t="shared" si="0"/>
        <v>PD096</v>
      </c>
      <c r="C14" t="s">
        <v>18</v>
      </c>
      <c r="D14">
        <v>585</v>
      </c>
      <c r="E14">
        <v>450</v>
      </c>
      <c r="G14">
        <v>412</v>
      </c>
      <c r="H14">
        <v>406</v>
      </c>
      <c r="J14">
        <v>450</v>
      </c>
      <c r="L14" t="str">
        <f t="shared" si="1"/>
        <v>Yes</v>
      </c>
      <c r="M14" t="s">
        <v>19</v>
      </c>
      <c r="N14">
        <v>3.4</v>
      </c>
      <c r="O14" s="1">
        <v>14.164167351</v>
      </c>
      <c r="P14" s="1" t="s">
        <v>20</v>
      </c>
      <c r="Q14" s="1">
        <f t="shared" si="2"/>
        <v>14.164167351</v>
      </c>
    </row>
    <row r="15" spans="1:17" x14ac:dyDescent="0.2">
      <c r="A15" t="s">
        <v>35</v>
      </c>
      <c r="B15" t="str">
        <f t="shared" si="0"/>
        <v>PD098</v>
      </c>
      <c r="C15" t="s">
        <v>22</v>
      </c>
      <c r="D15">
        <v>585</v>
      </c>
      <c r="E15">
        <v>450</v>
      </c>
      <c r="G15">
        <v>393</v>
      </c>
      <c r="H15">
        <v>396</v>
      </c>
      <c r="I15">
        <v>386</v>
      </c>
      <c r="J15">
        <v>450</v>
      </c>
      <c r="L15" t="str">
        <f t="shared" si="1"/>
        <v>Yes</v>
      </c>
      <c r="M15" t="s">
        <v>19</v>
      </c>
      <c r="N15">
        <v>5.2</v>
      </c>
      <c r="O15" s="1">
        <v>16.7778632966</v>
      </c>
      <c r="P15" s="1" t="s">
        <v>20</v>
      </c>
      <c r="Q15" s="1">
        <f t="shared" si="2"/>
        <v>16.7778632966</v>
      </c>
    </row>
    <row r="16" spans="1:17" x14ac:dyDescent="0.2">
      <c r="A16" t="s">
        <v>36</v>
      </c>
      <c r="B16" t="str">
        <f t="shared" si="0"/>
        <v>PD099</v>
      </c>
      <c r="C16" t="s">
        <v>25</v>
      </c>
      <c r="D16">
        <v>585</v>
      </c>
      <c r="E16">
        <v>550</v>
      </c>
      <c r="F16">
        <v>400</v>
      </c>
      <c r="G16">
        <v>728</v>
      </c>
      <c r="H16">
        <v>714</v>
      </c>
      <c r="I16">
        <v>707</v>
      </c>
      <c r="J16">
        <v>550</v>
      </c>
      <c r="K16">
        <v>450</v>
      </c>
      <c r="L16" t="str">
        <f t="shared" si="1"/>
        <v>No</v>
      </c>
      <c r="M16" t="s">
        <v>19</v>
      </c>
      <c r="N16">
        <v>9.4</v>
      </c>
      <c r="O16" s="1">
        <v>12.2690976418</v>
      </c>
      <c r="P16" s="1">
        <v>6.9064871311599996</v>
      </c>
      <c r="Q16" s="1">
        <f t="shared" si="2"/>
        <v>12.2690976418</v>
      </c>
    </row>
    <row r="17" spans="1:17" x14ac:dyDescent="0.2">
      <c r="A17" t="s">
        <v>37</v>
      </c>
      <c r="B17" t="str">
        <f t="shared" si="0"/>
        <v>PD099</v>
      </c>
      <c r="C17" t="s">
        <v>25</v>
      </c>
      <c r="D17">
        <v>585</v>
      </c>
      <c r="E17">
        <v>550</v>
      </c>
      <c r="F17">
        <v>400</v>
      </c>
      <c r="G17">
        <v>708</v>
      </c>
      <c r="H17">
        <v>689</v>
      </c>
      <c r="I17">
        <v>682</v>
      </c>
      <c r="J17">
        <v>550</v>
      </c>
      <c r="K17">
        <v>400</v>
      </c>
      <c r="L17" t="str">
        <f t="shared" si="1"/>
        <v>Yes</v>
      </c>
      <c r="M17" t="s">
        <v>19</v>
      </c>
      <c r="N17">
        <v>10.4</v>
      </c>
      <c r="O17" s="1">
        <v>8.49540245727</v>
      </c>
      <c r="P17" s="1">
        <v>10.9164832683</v>
      </c>
      <c r="Q17" s="1">
        <f t="shared" si="2"/>
        <v>10.9164832683</v>
      </c>
    </row>
    <row r="18" spans="1:17" x14ac:dyDescent="0.2">
      <c r="A18" t="s">
        <v>38</v>
      </c>
      <c r="B18" t="str">
        <f t="shared" si="0"/>
        <v>PD105</v>
      </c>
      <c r="C18" t="s">
        <v>22</v>
      </c>
      <c r="D18">
        <v>585</v>
      </c>
      <c r="E18" s="2">
        <v>530</v>
      </c>
      <c r="F18">
        <v>475</v>
      </c>
      <c r="G18">
        <v>328</v>
      </c>
      <c r="H18">
        <v>328</v>
      </c>
      <c r="I18">
        <v>326</v>
      </c>
      <c r="J18">
        <v>530</v>
      </c>
      <c r="K18">
        <v>475</v>
      </c>
      <c r="L18" t="str">
        <f t="shared" si="1"/>
        <v>Yes</v>
      </c>
      <c r="M18" t="s">
        <v>19</v>
      </c>
      <c r="N18">
        <v>7.1</v>
      </c>
      <c r="O18" s="1">
        <v>13.363071993</v>
      </c>
      <c r="P18" s="1">
        <v>6.5080464826900002</v>
      </c>
      <c r="Q18" s="1">
        <f t="shared" si="2"/>
        <v>13.363071993</v>
      </c>
    </row>
    <row r="19" spans="1:17" x14ac:dyDescent="0.2">
      <c r="A19" t="s">
        <v>39</v>
      </c>
      <c r="B19" t="str">
        <f t="shared" si="0"/>
        <v>PD110</v>
      </c>
      <c r="C19" t="s">
        <v>22</v>
      </c>
      <c r="D19">
        <v>585</v>
      </c>
      <c r="E19" s="2">
        <v>555</v>
      </c>
      <c r="F19" s="2">
        <v>450</v>
      </c>
      <c r="G19">
        <v>20</v>
      </c>
      <c r="H19">
        <v>20</v>
      </c>
      <c r="I19">
        <v>20</v>
      </c>
      <c r="J19">
        <v>555</v>
      </c>
      <c r="K19">
        <v>450</v>
      </c>
      <c r="L19" t="str">
        <f t="shared" si="1"/>
        <v>Yes</v>
      </c>
      <c r="M19" t="s">
        <v>19</v>
      </c>
      <c r="N19">
        <v>5</v>
      </c>
      <c r="O19" s="1">
        <v>0.412310365545</v>
      </c>
      <c r="P19" s="1">
        <v>4.7536201616299998</v>
      </c>
      <c r="Q19" s="1">
        <f t="shared" si="2"/>
        <v>5</v>
      </c>
    </row>
    <row r="20" spans="1:17" x14ac:dyDescent="0.2">
      <c r="A20" t="s">
        <v>40</v>
      </c>
      <c r="B20" t="str">
        <f t="shared" si="0"/>
        <v>PD111</v>
      </c>
      <c r="C20" t="s">
        <v>25</v>
      </c>
      <c r="D20">
        <v>585</v>
      </c>
      <c r="E20">
        <v>560</v>
      </c>
      <c r="F20">
        <v>450</v>
      </c>
      <c r="G20">
        <v>286</v>
      </c>
      <c r="H20">
        <v>281</v>
      </c>
      <c r="I20">
        <v>280</v>
      </c>
      <c r="J20">
        <v>560</v>
      </c>
      <c r="K20">
        <v>450</v>
      </c>
      <c r="L20" t="str">
        <f t="shared" si="1"/>
        <v>Yes</v>
      </c>
      <c r="M20" t="s">
        <v>19</v>
      </c>
      <c r="N20">
        <v>10.6</v>
      </c>
      <c r="O20" s="1">
        <v>9.6294909692000008</v>
      </c>
      <c r="P20" s="1">
        <v>7.2027626107099998</v>
      </c>
      <c r="Q20" s="1">
        <f t="shared" si="2"/>
        <v>10.6</v>
      </c>
    </row>
    <row r="21" spans="1:17" x14ac:dyDescent="0.2">
      <c r="A21" t="s">
        <v>41</v>
      </c>
      <c r="B21" t="str">
        <f t="shared" si="0"/>
        <v>PD113</v>
      </c>
      <c r="C21" t="s">
        <v>22</v>
      </c>
      <c r="D21">
        <v>585</v>
      </c>
      <c r="E21">
        <v>475</v>
      </c>
      <c r="G21" s="2">
        <v>37</v>
      </c>
      <c r="H21" s="2">
        <v>36</v>
      </c>
      <c r="I21" s="2"/>
      <c r="J21" s="2">
        <v>475</v>
      </c>
      <c r="L21" t="str">
        <f t="shared" si="1"/>
        <v>Yes</v>
      </c>
      <c r="M21" t="s">
        <v>19</v>
      </c>
      <c r="N21">
        <v>3.6</v>
      </c>
      <c r="O21" s="1">
        <v>10.7421278822</v>
      </c>
      <c r="P21" s="1" t="s">
        <v>20</v>
      </c>
      <c r="Q21" s="1">
        <f t="shared" si="2"/>
        <v>10.7421278822</v>
      </c>
    </row>
    <row r="22" spans="1:17" x14ac:dyDescent="0.2">
      <c r="A22" t="s">
        <v>42</v>
      </c>
      <c r="B22" t="str">
        <f t="shared" si="0"/>
        <v>PD115</v>
      </c>
      <c r="C22" t="s">
        <v>22</v>
      </c>
      <c r="D22">
        <v>585</v>
      </c>
      <c r="E22" s="2">
        <v>540</v>
      </c>
      <c r="F22" s="2">
        <v>475</v>
      </c>
      <c r="G22">
        <v>422</v>
      </c>
      <c r="H22">
        <v>421</v>
      </c>
      <c r="J22">
        <v>540</v>
      </c>
      <c r="K22">
        <v>475</v>
      </c>
      <c r="L22" t="str">
        <f t="shared" si="1"/>
        <v>Yes</v>
      </c>
      <c r="M22" t="s">
        <v>19</v>
      </c>
      <c r="N22">
        <v>10.1</v>
      </c>
      <c r="O22" s="1">
        <v>7.0983914946200004</v>
      </c>
      <c r="P22" s="1">
        <v>2.3705396253100002</v>
      </c>
      <c r="Q22" s="1">
        <f t="shared" si="2"/>
        <v>10.1</v>
      </c>
    </row>
    <row r="23" spans="1:17" x14ac:dyDescent="0.2">
      <c r="A23" t="s">
        <v>43</v>
      </c>
      <c r="B23" t="str">
        <f t="shared" si="0"/>
        <v>PD120</v>
      </c>
      <c r="C23" t="s">
        <v>22</v>
      </c>
      <c r="D23">
        <v>585</v>
      </c>
      <c r="E23" s="2">
        <v>400</v>
      </c>
      <c r="G23">
        <v>91</v>
      </c>
      <c r="I23">
        <v>92</v>
      </c>
      <c r="J23">
        <v>400</v>
      </c>
      <c r="L23" t="str">
        <f t="shared" si="1"/>
        <v>Yes</v>
      </c>
      <c r="M23" t="s">
        <v>19</v>
      </c>
      <c r="N23">
        <v>4.3</v>
      </c>
      <c r="O23" s="1">
        <v>7.5126954106500001</v>
      </c>
      <c r="P23" s="1" t="s">
        <v>20</v>
      </c>
      <c r="Q23" s="1">
        <f t="shared" si="2"/>
        <v>7.5126954106500001</v>
      </c>
    </row>
    <row r="24" spans="1:17" x14ac:dyDescent="0.2">
      <c r="A24" t="s">
        <v>44</v>
      </c>
      <c r="B24" t="str">
        <f t="shared" si="0"/>
        <v>PD123</v>
      </c>
      <c r="C24" t="s">
        <v>22</v>
      </c>
      <c r="D24">
        <v>585</v>
      </c>
      <c r="E24" s="2">
        <v>530</v>
      </c>
      <c r="F24" s="2">
        <v>300</v>
      </c>
      <c r="G24">
        <v>127</v>
      </c>
      <c r="H24">
        <v>126</v>
      </c>
      <c r="I24">
        <v>126</v>
      </c>
      <c r="J24">
        <v>530</v>
      </c>
      <c r="K24">
        <v>300</v>
      </c>
      <c r="L24" t="str">
        <f t="shared" si="1"/>
        <v>Yes</v>
      </c>
      <c r="M24" t="s">
        <v>19</v>
      </c>
      <c r="N24">
        <v>5.4</v>
      </c>
      <c r="O24" s="1">
        <v>5.72357441649</v>
      </c>
      <c r="P24" s="1">
        <v>5.8502152077199998</v>
      </c>
      <c r="Q24" s="1">
        <f t="shared" si="2"/>
        <v>5.8502152077199998</v>
      </c>
    </row>
    <row r="25" spans="1:17" x14ac:dyDescent="0.2">
      <c r="A25" t="s">
        <v>45</v>
      </c>
      <c r="B25" t="str">
        <f t="shared" si="0"/>
        <v>PD125</v>
      </c>
      <c r="C25" t="s">
        <v>25</v>
      </c>
      <c r="D25">
        <v>585</v>
      </c>
      <c r="E25">
        <v>520</v>
      </c>
      <c r="G25">
        <v>40</v>
      </c>
      <c r="H25">
        <v>41</v>
      </c>
      <c r="J25">
        <v>520</v>
      </c>
      <c r="L25" t="str">
        <f t="shared" si="1"/>
        <v>Yes</v>
      </c>
      <c r="M25" t="s">
        <v>19</v>
      </c>
      <c r="N25">
        <v>3</v>
      </c>
      <c r="O25" s="1">
        <v>13.187457714800001</v>
      </c>
      <c r="P25" s="1" t="s">
        <v>20</v>
      </c>
      <c r="Q25" s="1">
        <f t="shared" si="2"/>
        <v>13.187457714800001</v>
      </c>
    </row>
    <row r="26" spans="1:17" x14ac:dyDescent="0.2">
      <c r="A26" t="s">
        <v>46</v>
      </c>
      <c r="B26" t="str">
        <f t="shared" si="0"/>
        <v>PD127</v>
      </c>
      <c r="C26" t="s">
        <v>22</v>
      </c>
      <c r="D26">
        <v>585</v>
      </c>
      <c r="E26">
        <v>475</v>
      </c>
      <c r="G26">
        <v>1137</v>
      </c>
      <c r="H26">
        <v>1124</v>
      </c>
      <c r="J26">
        <v>475</v>
      </c>
      <c r="L26" t="str">
        <f t="shared" si="1"/>
        <v>Yes</v>
      </c>
      <c r="M26" t="s">
        <v>19</v>
      </c>
      <c r="N26">
        <v>1.3</v>
      </c>
      <c r="O26" s="1">
        <v>28.964435026499999</v>
      </c>
      <c r="P26" s="1" t="s">
        <v>20</v>
      </c>
      <c r="Q26" s="1">
        <f t="shared" si="2"/>
        <v>28.964435026499999</v>
      </c>
    </row>
    <row r="27" spans="1:17" x14ac:dyDescent="0.2">
      <c r="A27" t="s">
        <v>47</v>
      </c>
      <c r="B27" t="str">
        <f t="shared" si="0"/>
        <v>PD128</v>
      </c>
      <c r="C27" t="s">
        <v>22</v>
      </c>
      <c r="D27">
        <v>585</v>
      </c>
      <c r="E27">
        <v>530</v>
      </c>
      <c r="F27">
        <v>400</v>
      </c>
      <c r="G27">
        <v>25</v>
      </c>
      <c r="H27">
        <v>26</v>
      </c>
      <c r="I27">
        <v>26</v>
      </c>
      <c r="J27">
        <v>520</v>
      </c>
      <c r="K27">
        <v>400</v>
      </c>
      <c r="L27" t="str">
        <f t="shared" si="1"/>
        <v>No</v>
      </c>
      <c r="M27" t="s">
        <v>19</v>
      </c>
      <c r="N27">
        <v>3</v>
      </c>
      <c r="O27" s="1">
        <v>5.4075352950799997</v>
      </c>
      <c r="P27" s="1">
        <v>3.6685820863899998</v>
      </c>
      <c r="Q27" s="1">
        <f t="shared" si="2"/>
        <v>5.4075352950799997</v>
      </c>
    </row>
    <row r="28" spans="1:17" x14ac:dyDescent="0.2">
      <c r="A28" t="s">
        <v>48</v>
      </c>
      <c r="B28" t="str">
        <f t="shared" si="0"/>
        <v>PD129</v>
      </c>
      <c r="C28" t="s">
        <v>18</v>
      </c>
      <c r="D28">
        <v>585</v>
      </c>
      <c r="E28">
        <v>530</v>
      </c>
      <c r="F28">
        <v>450</v>
      </c>
      <c r="G28">
        <v>924</v>
      </c>
      <c r="H28">
        <v>918</v>
      </c>
      <c r="I28">
        <v>909</v>
      </c>
      <c r="J28">
        <v>530</v>
      </c>
      <c r="K28">
        <v>450</v>
      </c>
      <c r="L28" t="str">
        <f t="shared" si="1"/>
        <v>Yes</v>
      </c>
      <c r="M28" t="s">
        <v>19</v>
      </c>
      <c r="N28">
        <v>3.4</v>
      </c>
      <c r="O28" s="1">
        <v>7.6617651467099996</v>
      </c>
      <c r="P28" s="1">
        <v>1.4865901397500001</v>
      </c>
      <c r="Q28" s="1">
        <f t="shared" si="2"/>
        <v>7.6617651467099996</v>
      </c>
    </row>
    <row r="29" spans="1:17" x14ac:dyDescent="0.2">
      <c r="A29" t="s">
        <v>49</v>
      </c>
      <c r="B29" t="str">
        <f t="shared" si="0"/>
        <v>PD129</v>
      </c>
      <c r="C29" t="s">
        <v>18</v>
      </c>
      <c r="D29">
        <v>585</v>
      </c>
      <c r="E29">
        <v>530</v>
      </c>
      <c r="F29">
        <v>450</v>
      </c>
      <c r="G29">
        <v>942</v>
      </c>
      <c r="H29">
        <v>937</v>
      </c>
      <c r="I29">
        <v>933</v>
      </c>
      <c r="J29">
        <v>520</v>
      </c>
      <c r="K29">
        <v>450</v>
      </c>
      <c r="L29" t="str">
        <f t="shared" si="1"/>
        <v>No</v>
      </c>
      <c r="M29" t="s">
        <v>19</v>
      </c>
      <c r="N29">
        <v>1.8</v>
      </c>
      <c r="O29" s="1">
        <v>9.2098086711500002</v>
      </c>
      <c r="P29" s="1">
        <v>1.34533183649</v>
      </c>
      <c r="Q29" s="1">
        <f t="shared" si="2"/>
        <v>9.2098086711500002</v>
      </c>
    </row>
    <row r="30" spans="1:17" x14ac:dyDescent="0.2">
      <c r="A30" t="s">
        <v>50</v>
      </c>
      <c r="B30" t="str">
        <f t="shared" si="0"/>
        <v>PD130</v>
      </c>
      <c r="C30" t="s">
        <v>18</v>
      </c>
      <c r="D30">
        <v>585</v>
      </c>
      <c r="E30">
        <v>540</v>
      </c>
      <c r="F30">
        <v>350</v>
      </c>
      <c r="G30">
        <v>73</v>
      </c>
      <c r="H30">
        <v>72</v>
      </c>
      <c r="I30">
        <v>72</v>
      </c>
      <c r="J30">
        <v>540</v>
      </c>
      <c r="K30">
        <v>350</v>
      </c>
      <c r="L30" t="str">
        <f t="shared" si="1"/>
        <v>Yes</v>
      </c>
      <c r="M30" t="s">
        <v>19</v>
      </c>
      <c r="N30">
        <v>2.2000000000000002</v>
      </c>
      <c r="O30" s="1">
        <v>6.46331668903</v>
      </c>
      <c r="P30" s="1">
        <v>1.1000000000000001</v>
      </c>
      <c r="Q30" s="1">
        <f t="shared" si="2"/>
        <v>6.46331668903</v>
      </c>
    </row>
    <row r="31" spans="1:17" x14ac:dyDescent="0.2">
      <c r="A31" t="s">
        <v>51</v>
      </c>
      <c r="B31" t="str">
        <f t="shared" si="0"/>
        <v>PD131</v>
      </c>
      <c r="C31" t="s">
        <v>22</v>
      </c>
      <c r="D31">
        <v>585</v>
      </c>
      <c r="E31" s="2">
        <v>555</v>
      </c>
      <c r="F31">
        <v>400</v>
      </c>
      <c r="G31">
        <v>19</v>
      </c>
      <c r="H31">
        <v>18</v>
      </c>
      <c r="I31">
        <v>18</v>
      </c>
      <c r="J31">
        <v>555</v>
      </c>
      <c r="K31">
        <v>400</v>
      </c>
      <c r="L31" t="str">
        <f t="shared" si="1"/>
        <v>Yes</v>
      </c>
      <c r="M31" t="s">
        <v>19</v>
      </c>
      <c r="N31">
        <v>3.3</v>
      </c>
      <c r="O31" s="1">
        <v>1.17046159334</v>
      </c>
      <c r="P31" s="1">
        <v>3.6877035619799998</v>
      </c>
      <c r="Q31" s="1">
        <f t="shared" si="2"/>
        <v>3.6877035619799998</v>
      </c>
    </row>
    <row r="32" spans="1:17" x14ac:dyDescent="0.2">
      <c r="A32" t="s">
        <v>52</v>
      </c>
      <c r="B32" t="str">
        <f t="shared" si="0"/>
        <v>PD132</v>
      </c>
      <c r="C32" t="s">
        <v>25</v>
      </c>
      <c r="D32">
        <v>585</v>
      </c>
      <c r="E32">
        <v>530</v>
      </c>
      <c r="F32">
        <v>450</v>
      </c>
      <c r="G32">
        <v>306</v>
      </c>
      <c r="H32">
        <v>302</v>
      </c>
      <c r="I32">
        <v>299</v>
      </c>
      <c r="J32">
        <v>530</v>
      </c>
      <c r="K32">
        <v>450</v>
      </c>
      <c r="L32" t="str">
        <f t="shared" si="1"/>
        <v>Yes</v>
      </c>
      <c r="M32" t="s">
        <v>19</v>
      </c>
      <c r="N32">
        <v>6</v>
      </c>
      <c r="O32" s="1">
        <v>3.4478048565999999</v>
      </c>
      <c r="P32" s="1">
        <v>3.1237253519700001</v>
      </c>
      <c r="Q32" s="1">
        <f t="shared" si="2"/>
        <v>6</v>
      </c>
    </row>
    <row r="33" spans="1:17" x14ac:dyDescent="0.2">
      <c r="A33" t="s">
        <v>53</v>
      </c>
      <c r="B33" t="str">
        <f t="shared" si="0"/>
        <v>PD133</v>
      </c>
      <c r="C33" t="s">
        <v>25</v>
      </c>
      <c r="D33">
        <v>585</v>
      </c>
      <c r="E33">
        <v>540</v>
      </c>
      <c r="F33">
        <v>450</v>
      </c>
      <c r="G33">
        <v>44</v>
      </c>
      <c r="H33">
        <v>44</v>
      </c>
      <c r="I33">
        <v>44</v>
      </c>
      <c r="J33">
        <v>540</v>
      </c>
      <c r="K33">
        <v>450</v>
      </c>
      <c r="L33" t="str">
        <f t="shared" si="1"/>
        <v>Yes</v>
      </c>
      <c r="M33" t="s">
        <v>19</v>
      </c>
      <c r="N33">
        <v>5.9</v>
      </c>
      <c r="O33" s="1">
        <v>20.588561519900001</v>
      </c>
      <c r="P33" s="1">
        <v>22.4266760376</v>
      </c>
      <c r="Q33" s="1">
        <f t="shared" si="2"/>
        <v>22.4266760376</v>
      </c>
    </row>
    <row r="34" spans="1:17" x14ac:dyDescent="0.2">
      <c r="A34" t="s">
        <v>54</v>
      </c>
      <c r="B34" t="str">
        <f t="shared" si="0"/>
        <v>PD135</v>
      </c>
      <c r="C34" t="s">
        <v>55</v>
      </c>
      <c r="D34">
        <v>585</v>
      </c>
      <c r="E34">
        <v>550</v>
      </c>
      <c r="F34">
        <v>475</v>
      </c>
      <c r="H34">
        <v>124</v>
      </c>
      <c r="I34">
        <v>125</v>
      </c>
      <c r="J34">
        <v>545</v>
      </c>
      <c r="K34">
        <v>475</v>
      </c>
      <c r="L34" t="str">
        <f t="shared" si="1"/>
        <v>No</v>
      </c>
      <c r="M34" t="s">
        <v>19</v>
      </c>
      <c r="N34">
        <v>8.4</v>
      </c>
      <c r="O34" s="1">
        <v>11.8253260375</v>
      </c>
      <c r="P34" s="1">
        <v>2.7311594596300002</v>
      </c>
      <c r="Q34" s="1">
        <f t="shared" si="2"/>
        <v>11.8253260375</v>
      </c>
    </row>
    <row r="35" spans="1:17" x14ac:dyDescent="0.2">
      <c r="A35" t="s">
        <v>56</v>
      </c>
      <c r="B35" t="str">
        <f t="shared" si="0"/>
        <v>PD135</v>
      </c>
      <c r="C35" t="s">
        <v>55</v>
      </c>
      <c r="D35">
        <v>585</v>
      </c>
      <c r="E35">
        <v>550</v>
      </c>
      <c r="F35">
        <v>475</v>
      </c>
      <c r="G35">
        <v>100</v>
      </c>
      <c r="H35">
        <v>98</v>
      </c>
      <c r="I35">
        <v>98</v>
      </c>
      <c r="J35">
        <v>540</v>
      </c>
      <c r="K35">
        <v>475</v>
      </c>
      <c r="L35" t="str">
        <f t="shared" si="1"/>
        <v>No</v>
      </c>
      <c r="M35" t="s">
        <v>57</v>
      </c>
      <c r="N35">
        <v>6.6</v>
      </c>
      <c r="O35" s="1">
        <v>11.8842593409</v>
      </c>
      <c r="P35" s="1">
        <v>1.7028776674699999</v>
      </c>
      <c r="Q35" s="1">
        <f t="shared" si="2"/>
        <v>11.8842593409</v>
      </c>
    </row>
    <row r="36" spans="1:17" x14ac:dyDescent="0.2">
      <c r="A36" t="s">
        <v>58</v>
      </c>
      <c r="B36" t="str">
        <f t="shared" si="0"/>
        <v>PD136</v>
      </c>
      <c r="C36" t="s">
        <v>22</v>
      </c>
      <c r="D36">
        <v>585</v>
      </c>
      <c r="E36">
        <v>550</v>
      </c>
      <c r="F36">
        <v>500</v>
      </c>
      <c r="G36">
        <v>586</v>
      </c>
      <c r="H36">
        <v>584</v>
      </c>
      <c r="I36">
        <v>582</v>
      </c>
      <c r="J36">
        <v>550</v>
      </c>
      <c r="K36">
        <v>500</v>
      </c>
      <c r="L36" t="str">
        <f t="shared" si="1"/>
        <v>Yes</v>
      </c>
      <c r="M36" t="s">
        <v>19</v>
      </c>
      <c r="N36">
        <v>6.7</v>
      </c>
      <c r="O36" s="1">
        <v>4.8009714691500003</v>
      </c>
      <c r="P36" s="1">
        <v>1.86813215471</v>
      </c>
      <c r="Q36" s="1">
        <f t="shared" si="2"/>
        <v>6.7</v>
      </c>
    </row>
    <row r="37" spans="1:17" x14ac:dyDescent="0.2">
      <c r="A37" t="s">
        <v>59</v>
      </c>
      <c r="B37" t="str">
        <f t="shared" si="0"/>
        <v>PD138</v>
      </c>
      <c r="C37" t="s">
        <v>25</v>
      </c>
      <c r="D37">
        <v>585</v>
      </c>
      <c r="E37">
        <v>560</v>
      </c>
      <c r="F37">
        <v>450</v>
      </c>
      <c r="G37">
        <v>609</v>
      </c>
      <c r="H37">
        <v>600</v>
      </c>
      <c r="I37">
        <v>599</v>
      </c>
      <c r="J37">
        <v>560</v>
      </c>
      <c r="K37">
        <v>450</v>
      </c>
      <c r="L37" t="str">
        <f t="shared" si="1"/>
        <v>Yes</v>
      </c>
      <c r="M37" t="s">
        <v>19</v>
      </c>
      <c r="N37">
        <v>24.4</v>
      </c>
      <c r="O37" s="1">
        <v>6.3042207031700004</v>
      </c>
      <c r="P37" s="1">
        <v>4.9502303052299998</v>
      </c>
      <c r="Q37" s="1">
        <f t="shared" si="2"/>
        <v>24.4</v>
      </c>
    </row>
    <row r="38" spans="1:17" x14ac:dyDescent="0.2">
      <c r="A38" t="s">
        <v>60</v>
      </c>
      <c r="B38" t="str">
        <f t="shared" si="0"/>
        <v>PD142</v>
      </c>
      <c r="C38" t="s">
        <v>25</v>
      </c>
      <c r="D38">
        <v>585</v>
      </c>
      <c r="E38">
        <v>450</v>
      </c>
      <c r="G38">
        <v>133</v>
      </c>
      <c r="H38">
        <v>132</v>
      </c>
      <c r="J38">
        <v>450</v>
      </c>
      <c r="L38" t="str">
        <f t="shared" si="1"/>
        <v>Yes</v>
      </c>
      <c r="M38" t="s">
        <v>19</v>
      </c>
      <c r="N38">
        <v>6</v>
      </c>
      <c r="O38" s="1">
        <v>7.4614269418300001</v>
      </c>
      <c r="P38" s="1" t="s">
        <v>20</v>
      </c>
      <c r="Q38" s="1">
        <f t="shared" si="2"/>
        <v>7.4614269418300001</v>
      </c>
    </row>
    <row r="39" spans="1:17" x14ac:dyDescent="0.2">
      <c r="A39" t="s">
        <v>61</v>
      </c>
      <c r="B39" t="str">
        <f t="shared" si="0"/>
        <v>PD143</v>
      </c>
      <c r="C39" t="s">
        <v>22</v>
      </c>
      <c r="D39">
        <v>585</v>
      </c>
      <c r="E39">
        <v>475</v>
      </c>
      <c r="G39">
        <v>128</v>
      </c>
      <c r="H39">
        <v>127</v>
      </c>
      <c r="J39">
        <v>475</v>
      </c>
      <c r="L39" t="str">
        <f t="shared" si="1"/>
        <v>Yes</v>
      </c>
      <c r="M39" t="s">
        <v>19</v>
      </c>
      <c r="N39">
        <v>5.7</v>
      </c>
      <c r="O39" s="1">
        <v>7.20621438473</v>
      </c>
      <c r="P39" s="1" t="s">
        <v>20</v>
      </c>
      <c r="Q39" s="1">
        <f t="shared" si="2"/>
        <v>7.20621438473</v>
      </c>
    </row>
    <row r="40" spans="1:17" x14ac:dyDescent="0.2">
      <c r="A40" t="s">
        <v>62</v>
      </c>
      <c r="B40" t="str">
        <f t="shared" si="0"/>
        <v>PD148</v>
      </c>
      <c r="C40" t="s">
        <v>25</v>
      </c>
      <c r="D40">
        <v>585</v>
      </c>
      <c r="E40">
        <v>540</v>
      </c>
      <c r="F40">
        <v>400</v>
      </c>
      <c r="G40">
        <v>104</v>
      </c>
      <c r="H40">
        <v>104</v>
      </c>
      <c r="I40">
        <v>107</v>
      </c>
      <c r="J40">
        <v>540</v>
      </c>
      <c r="K40">
        <v>400</v>
      </c>
      <c r="L40" t="str">
        <f t="shared" si="1"/>
        <v>Yes</v>
      </c>
      <c r="M40" t="s">
        <v>19</v>
      </c>
      <c r="N40">
        <v>4</v>
      </c>
      <c r="O40" s="1">
        <v>14.555593292099999</v>
      </c>
      <c r="P40" s="1">
        <v>3.7215289231800002</v>
      </c>
      <c r="Q40" s="1">
        <f t="shared" si="2"/>
        <v>14.555593292099999</v>
      </c>
    </row>
    <row r="41" spans="1:17" x14ac:dyDescent="0.2">
      <c r="A41" t="s">
        <v>63</v>
      </c>
      <c r="B41" t="str">
        <f t="shared" si="0"/>
        <v>PD149</v>
      </c>
      <c r="C41" t="s">
        <v>18</v>
      </c>
      <c r="D41">
        <v>585</v>
      </c>
      <c r="E41">
        <v>540</v>
      </c>
      <c r="F41">
        <v>400</v>
      </c>
      <c r="G41">
        <v>72</v>
      </c>
      <c r="H41">
        <v>72</v>
      </c>
      <c r="I41">
        <v>73</v>
      </c>
      <c r="J41">
        <v>540</v>
      </c>
      <c r="K41">
        <v>400</v>
      </c>
      <c r="L41" t="str">
        <f t="shared" si="1"/>
        <v>Yes</v>
      </c>
      <c r="M41" t="s">
        <v>19</v>
      </c>
      <c r="N41">
        <v>0.6</v>
      </c>
      <c r="O41" s="1">
        <v>3.5505915209299999</v>
      </c>
      <c r="P41" s="1">
        <v>10.5448004718</v>
      </c>
      <c r="Q41" s="1">
        <f t="shared" si="2"/>
        <v>10.5448004718</v>
      </c>
    </row>
    <row r="42" spans="1:17" x14ac:dyDescent="0.2">
      <c r="A42" t="s">
        <v>64</v>
      </c>
      <c r="B42" t="str">
        <f t="shared" si="0"/>
        <v>PD150</v>
      </c>
      <c r="C42" t="s">
        <v>22</v>
      </c>
      <c r="D42">
        <v>585</v>
      </c>
      <c r="E42">
        <v>530</v>
      </c>
      <c r="F42">
        <v>450</v>
      </c>
      <c r="G42">
        <v>58</v>
      </c>
      <c r="H42">
        <v>58</v>
      </c>
      <c r="I42">
        <v>58</v>
      </c>
      <c r="J42">
        <v>530</v>
      </c>
      <c r="K42">
        <v>475</v>
      </c>
      <c r="L42" t="str">
        <f t="shared" si="1"/>
        <v>No</v>
      </c>
      <c r="M42" t="s">
        <v>19</v>
      </c>
      <c r="N42">
        <v>9.3000000000000007</v>
      </c>
      <c r="O42" s="1">
        <v>21.809590015200001</v>
      </c>
      <c r="P42" s="1">
        <v>20.8280372563</v>
      </c>
      <c r="Q42" s="1">
        <f t="shared" si="2"/>
        <v>21.809590015200001</v>
      </c>
    </row>
    <row r="43" spans="1:17" x14ac:dyDescent="0.2">
      <c r="A43" t="s">
        <v>65</v>
      </c>
      <c r="B43" t="str">
        <f t="shared" si="0"/>
        <v>PD151</v>
      </c>
      <c r="C43" t="s">
        <v>25</v>
      </c>
      <c r="D43">
        <v>585</v>
      </c>
      <c r="E43">
        <v>530</v>
      </c>
      <c r="F43">
        <v>400</v>
      </c>
      <c r="G43">
        <v>318</v>
      </c>
      <c r="H43">
        <v>312</v>
      </c>
      <c r="I43">
        <v>311</v>
      </c>
      <c r="J43">
        <v>530</v>
      </c>
      <c r="K43">
        <v>400</v>
      </c>
      <c r="L43" t="str">
        <f t="shared" si="1"/>
        <v>Yes</v>
      </c>
      <c r="M43" t="s">
        <v>19</v>
      </c>
      <c r="N43">
        <v>2.8</v>
      </c>
      <c r="O43" s="1">
        <v>9.6106950295499995</v>
      </c>
      <c r="P43" s="1">
        <v>2.3768891182099998</v>
      </c>
      <c r="Q43" s="1">
        <f t="shared" si="2"/>
        <v>9.6106950295499995</v>
      </c>
    </row>
    <row r="44" spans="1:17" x14ac:dyDescent="0.2">
      <c r="A44" t="s">
        <v>66</v>
      </c>
      <c r="B44" t="str">
        <f t="shared" si="0"/>
        <v>PD152</v>
      </c>
      <c r="C44" t="s">
        <v>25</v>
      </c>
      <c r="D44">
        <v>585</v>
      </c>
      <c r="E44">
        <v>560</v>
      </c>
      <c r="F44">
        <v>400</v>
      </c>
      <c r="G44">
        <v>77</v>
      </c>
      <c r="H44">
        <v>77</v>
      </c>
      <c r="I44">
        <v>77</v>
      </c>
      <c r="J44">
        <v>560</v>
      </c>
      <c r="K44">
        <v>400</v>
      </c>
      <c r="L44" t="str">
        <f t="shared" si="1"/>
        <v>Yes</v>
      </c>
      <c r="M44" t="s">
        <v>19</v>
      </c>
      <c r="N44">
        <v>8.1999999999999993</v>
      </c>
      <c r="O44" s="1">
        <v>12.800384099</v>
      </c>
      <c r="P44" s="1">
        <v>14.913921800800001</v>
      </c>
      <c r="Q44" s="1">
        <f t="shared" si="2"/>
        <v>14.913921800800001</v>
      </c>
    </row>
    <row r="45" spans="1:17" x14ac:dyDescent="0.2">
      <c r="A45" t="s">
        <v>67</v>
      </c>
      <c r="B45" t="str">
        <f t="shared" si="0"/>
        <v>PD184</v>
      </c>
      <c r="C45" t="s">
        <v>22</v>
      </c>
      <c r="D45">
        <v>585</v>
      </c>
      <c r="E45">
        <v>500</v>
      </c>
      <c r="G45">
        <v>285</v>
      </c>
      <c r="H45">
        <v>280</v>
      </c>
      <c r="J45">
        <v>510</v>
      </c>
      <c r="L45" t="str">
        <f t="shared" si="1"/>
        <v>No</v>
      </c>
      <c r="M45" t="s">
        <v>19</v>
      </c>
      <c r="N45">
        <v>7</v>
      </c>
      <c r="O45" s="1">
        <v>26.497647559899999</v>
      </c>
      <c r="P45" s="1" t="s">
        <v>20</v>
      </c>
      <c r="Q45" s="1">
        <f t="shared" si="2"/>
        <v>26.497647559899999</v>
      </c>
    </row>
    <row r="46" spans="1:17" x14ac:dyDescent="0.2">
      <c r="A46" t="s">
        <v>68</v>
      </c>
      <c r="B46" t="str">
        <f t="shared" si="0"/>
        <v>PD187</v>
      </c>
      <c r="C46" t="s">
        <v>18</v>
      </c>
      <c r="D46">
        <v>585</v>
      </c>
      <c r="E46">
        <v>530</v>
      </c>
      <c r="F46">
        <v>450</v>
      </c>
      <c r="G46">
        <v>135</v>
      </c>
      <c r="H46">
        <v>133</v>
      </c>
      <c r="I46">
        <v>133</v>
      </c>
      <c r="J46">
        <v>530</v>
      </c>
      <c r="K46">
        <v>475</v>
      </c>
      <c r="L46" t="str">
        <f t="shared" si="1"/>
        <v>No</v>
      </c>
      <c r="M46" t="s">
        <v>19</v>
      </c>
      <c r="N46">
        <v>5.2</v>
      </c>
      <c r="O46" s="1">
        <v>7.2962027735400001</v>
      </c>
      <c r="P46" s="1">
        <v>3.8465823492100002</v>
      </c>
      <c r="Q46" s="1">
        <f t="shared" si="2"/>
        <v>7.2962027735400001</v>
      </c>
    </row>
    <row r="47" spans="1:17" x14ac:dyDescent="0.2">
      <c r="A47" t="s">
        <v>69</v>
      </c>
      <c r="B47" t="str">
        <f t="shared" si="0"/>
        <v>PD189</v>
      </c>
      <c r="C47" t="s">
        <v>22</v>
      </c>
      <c r="D47">
        <v>585</v>
      </c>
      <c r="E47">
        <v>550</v>
      </c>
      <c r="F47">
        <v>450</v>
      </c>
      <c r="G47">
        <v>74</v>
      </c>
      <c r="H47">
        <v>75</v>
      </c>
      <c r="I47">
        <v>73</v>
      </c>
      <c r="J47">
        <v>550</v>
      </c>
      <c r="K47">
        <v>450</v>
      </c>
      <c r="L47" t="str">
        <f t="shared" si="1"/>
        <v>Yes</v>
      </c>
      <c r="M47" t="s">
        <v>19</v>
      </c>
      <c r="N47">
        <v>2.4</v>
      </c>
      <c r="O47" s="1">
        <v>7.0665743892600004</v>
      </c>
      <c r="P47" s="1">
        <v>8.3138196155599999</v>
      </c>
      <c r="Q47" s="1">
        <f t="shared" si="2"/>
        <v>8.3138196155599999</v>
      </c>
    </row>
    <row r="48" spans="1:17" x14ac:dyDescent="0.2">
      <c r="A48" t="s">
        <v>70</v>
      </c>
      <c r="B48" t="str">
        <f t="shared" si="0"/>
        <v>PD190</v>
      </c>
      <c r="C48" t="s">
        <v>18</v>
      </c>
      <c r="D48">
        <v>585</v>
      </c>
      <c r="E48">
        <v>540</v>
      </c>
      <c r="F48">
        <v>400</v>
      </c>
      <c r="G48">
        <v>83</v>
      </c>
      <c r="H48">
        <v>82</v>
      </c>
      <c r="I48">
        <v>82</v>
      </c>
      <c r="J48">
        <v>540</v>
      </c>
      <c r="K48">
        <v>400</v>
      </c>
      <c r="L48" t="str">
        <f t="shared" si="1"/>
        <v>Yes</v>
      </c>
      <c r="M48" t="s">
        <v>19</v>
      </c>
      <c r="N48">
        <v>2.2999999999999998</v>
      </c>
      <c r="O48" s="1">
        <v>8.4334127675400001</v>
      </c>
      <c r="P48" s="1">
        <v>9.6329642198799998</v>
      </c>
      <c r="Q48" s="1">
        <f t="shared" si="2"/>
        <v>9.6329642198799998</v>
      </c>
    </row>
    <row r="49" spans="1:17" x14ac:dyDescent="0.2">
      <c r="A49" t="s">
        <v>71</v>
      </c>
      <c r="B49" t="str">
        <f t="shared" si="0"/>
        <v>PD194</v>
      </c>
      <c r="C49" t="s">
        <v>18</v>
      </c>
      <c r="D49">
        <v>585</v>
      </c>
      <c r="E49">
        <v>540</v>
      </c>
      <c r="F49">
        <v>450</v>
      </c>
      <c r="G49">
        <v>15</v>
      </c>
      <c r="H49" s="3">
        <v>15</v>
      </c>
      <c r="I49">
        <v>16</v>
      </c>
      <c r="J49">
        <v>540</v>
      </c>
      <c r="K49">
        <v>450</v>
      </c>
      <c r="L49" t="str">
        <f t="shared" si="1"/>
        <v>Yes</v>
      </c>
      <c r="M49" t="s">
        <v>19</v>
      </c>
      <c r="N49">
        <v>2.1</v>
      </c>
      <c r="O49" s="1">
        <v>3.7013492263500001</v>
      </c>
      <c r="P49" s="1">
        <v>4.13921328113</v>
      </c>
      <c r="Q49" s="1">
        <f t="shared" si="2"/>
        <v>4.13921328113</v>
      </c>
    </row>
    <row r="50" spans="1:17" x14ac:dyDescent="0.2">
      <c r="A50" t="s">
        <v>72</v>
      </c>
      <c r="B50" t="str">
        <f t="shared" si="0"/>
        <v>PD195</v>
      </c>
      <c r="C50" t="s">
        <v>18</v>
      </c>
      <c r="D50">
        <v>585</v>
      </c>
      <c r="E50">
        <v>530</v>
      </c>
      <c r="F50">
        <v>400</v>
      </c>
      <c r="G50">
        <v>37</v>
      </c>
      <c r="H50">
        <v>38</v>
      </c>
      <c r="I50">
        <v>38</v>
      </c>
      <c r="J50">
        <v>530</v>
      </c>
      <c r="K50">
        <v>400</v>
      </c>
      <c r="L50" t="str">
        <f t="shared" si="1"/>
        <v>Yes</v>
      </c>
      <c r="M50" t="s">
        <v>19</v>
      </c>
      <c r="N50">
        <v>3.3</v>
      </c>
      <c r="O50" s="1">
        <v>2.6019210470399998</v>
      </c>
      <c r="P50" s="1">
        <v>14.9857861447</v>
      </c>
      <c r="Q50" s="1">
        <f t="shared" si="2"/>
        <v>14.9857861447</v>
      </c>
    </row>
    <row r="51" spans="1:17" x14ac:dyDescent="0.2">
      <c r="A51" t="s">
        <v>73</v>
      </c>
      <c r="B51" t="str">
        <f t="shared" si="0"/>
        <v>PD197</v>
      </c>
      <c r="C51" t="s">
        <v>25</v>
      </c>
      <c r="D51">
        <v>585</v>
      </c>
      <c r="E51">
        <v>530</v>
      </c>
      <c r="F51">
        <v>400</v>
      </c>
      <c r="G51">
        <v>20</v>
      </c>
      <c r="H51">
        <v>21</v>
      </c>
      <c r="I51">
        <v>20</v>
      </c>
      <c r="J51">
        <v>520</v>
      </c>
      <c r="K51">
        <v>400</v>
      </c>
      <c r="L51" t="str">
        <f t="shared" si="1"/>
        <v>No</v>
      </c>
      <c r="M51" t="s">
        <v>19</v>
      </c>
      <c r="N51">
        <v>6.2</v>
      </c>
      <c r="O51" s="1">
        <v>6.6484271814199998</v>
      </c>
      <c r="P51" s="1">
        <v>22.4221889407</v>
      </c>
      <c r="Q51" s="1">
        <f t="shared" si="2"/>
        <v>22.4221889407</v>
      </c>
    </row>
    <row r="52" spans="1:17" x14ac:dyDescent="0.2">
      <c r="A52" t="s">
        <v>74</v>
      </c>
      <c r="B52" t="str">
        <f t="shared" si="0"/>
        <v>PD199</v>
      </c>
      <c r="C52" t="s">
        <v>18</v>
      </c>
      <c r="D52">
        <v>585</v>
      </c>
      <c r="E52">
        <v>540</v>
      </c>
      <c r="F52">
        <v>400</v>
      </c>
      <c r="G52">
        <v>32</v>
      </c>
      <c r="H52">
        <v>34</v>
      </c>
      <c r="I52">
        <v>35</v>
      </c>
      <c r="J52">
        <v>540</v>
      </c>
      <c r="K52">
        <v>400</v>
      </c>
      <c r="L52" t="str">
        <f t="shared" si="1"/>
        <v>Yes</v>
      </c>
      <c r="M52" t="s">
        <v>19</v>
      </c>
      <c r="N52">
        <v>3.6</v>
      </c>
      <c r="O52" s="1">
        <v>4.6949012224700004</v>
      </c>
      <c r="P52" s="1">
        <v>3</v>
      </c>
      <c r="Q52" s="1">
        <f t="shared" si="2"/>
        <v>4.6949012224700004</v>
      </c>
    </row>
    <row r="53" spans="1:17" x14ac:dyDescent="0.2">
      <c r="A53" t="s">
        <v>75</v>
      </c>
      <c r="B53" t="str">
        <f t="shared" si="0"/>
        <v>PD200</v>
      </c>
      <c r="C53" t="s">
        <v>22</v>
      </c>
      <c r="D53">
        <v>585</v>
      </c>
      <c r="E53" s="2">
        <v>555</v>
      </c>
      <c r="F53" s="2">
        <v>500</v>
      </c>
      <c r="G53">
        <v>480</v>
      </c>
      <c r="H53">
        <v>470</v>
      </c>
      <c r="I53">
        <v>469</v>
      </c>
      <c r="J53">
        <v>555</v>
      </c>
      <c r="K53">
        <v>500</v>
      </c>
      <c r="L53" t="str">
        <f t="shared" si="1"/>
        <v>Yes</v>
      </c>
      <c r="M53" t="s">
        <v>19</v>
      </c>
      <c r="N53">
        <v>13.2</v>
      </c>
      <c r="O53" s="1">
        <v>0.9</v>
      </c>
      <c r="P53" s="1">
        <v>2.1632212586700001</v>
      </c>
      <c r="Q53" s="1">
        <f t="shared" si="2"/>
        <v>13.2</v>
      </c>
    </row>
    <row r="54" spans="1:17" x14ac:dyDescent="0.2">
      <c r="A54" t="s">
        <v>76</v>
      </c>
      <c r="B54" t="str">
        <f t="shared" si="0"/>
        <v>PD202</v>
      </c>
      <c r="C54" t="s">
        <v>18</v>
      </c>
      <c r="D54">
        <v>585</v>
      </c>
      <c r="E54">
        <v>500</v>
      </c>
      <c r="G54">
        <v>141</v>
      </c>
      <c r="H54">
        <v>141</v>
      </c>
      <c r="J54">
        <v>500</v>
      </c>
      <c r="L54" t="str">
        <f t="shared" si="1"/>
        <v>Yes</v>
      </c>
      <c r="M54" t="s">
        <v>19</v>
      </c>
      <c r="N54">
        <v>2.4</v>
      </c>
      <c r="O54" s="1">
        <v>8.9843477659200008</v>
      </c>
      <c r="P54" s="1" t="s">
        <v>20</v>
      </c>
      <c r="Q54" s="1">
        <f t="shared" si="2"/>
        <v>8.9843477659200008</v>
      </c>
    </row>
    <row r="55" spans="1:17" x14ac:dyDescent="0.2">
      <c r="A55" t="s">
        <v>77</v>
      </c>
      <c r="B55" t="str">
        <f t="shared" si="0"/>
        <v>PD206</v>
      </c>
      <c r="C55" t="s">
        <v>18</v>
      </c>
      <c r="D55">
        <v>585</v>
      </c>
      <c r="E55">
        <v>520</v>
      </c>
      <c r="F55">
        <v>400</v>
      </c>
      <c r="G55">
        <v>355</v>
      </c>
      <c r="H55">
        <v>358</v>
      </c>
      <c r="I55">
        <v>359</v>
      </c>
      <c r="J55">
        <v>520</v>
      </c>
      <c r="K55">
        <v>400</v>
      </c>
      <c r="L55" t="str">
        <f t="shared" si="1"/>
        <v>Yes</v>
      </c>
      <c r="M55" t="s">
        <v>19</v>
      </c>
      <c r="N55">
        <v>5.2</v>
      </c>
      <c r="O55" s="1">
        <v>14.4339480123</v>
      </c>
      <c r="P55" s="1">
        <v>11.137785532700001</v>
      </c>
      <c r="Q55" s="1">
        <f t="shared" si="2"/>
        <v>14.4339480123</v>
      </c>
    </row>
    <row r="56" spans="1:17" x14ac:dyDescent="0.2">
      <c r="A56" t="s">
        <v>78</v>
      </c>
      <c r="B56" t="str">
        <f t="shared" si="0"/>
        <v>PD208</v>
      </c>
      <c r="C56" t="s">
        <v>25</v>
      </c>
      <c r="D56">
        <v>585</v>
      </c>
      <c r="E56">
        <v>500</v>
      </c>
      <c r="G56">
        <v>77</v>
      </c>
      <c r="H56">
        <v>78</v>
      </c>
      <c r="J56">
        <v>510</v>
      </c>
      <c r="L56" t="str">
        <f t="shared" si="1"/>
        <v>No</v>
      </c>
      <c r="M56" t="s">
        <v>19</v>
      </c>
      <c r="N56">
        <v>6.6</v>
      </c>
      <c r="O56" s="1">
        <v>20.108782186100001</v>
      </c>
      <c r="P56" s="1" t="s">
        <v>20</v>
      </c>
      <c r="Q56" s="1">
        <f t="shared" si="2"/>
        <v>20.108782186100001</v>
      </c>
    </row>
    <row r="57" spans="1:17" x14ac:dyDescent="0.2">
      <c r="A57" t="s">
        <v>79</v>
      </c>
      <c r="B57" t="str">
        <f t="shared" si="0"/>
        <v>PD212</v>
      </c>
      <c r="C57" t="s">
        <v>18</v>
      </c>
      <c r="D57">
        <v>585</v>
      </c>
      <c r="E57">
        <v>500</v>
      </c>
      <c r="F57">
        <v>350</v>
      </c>
      <c r="G57">
        <v>74</v>
      </c>
      <c r="H57">
        <v>76</v>
      </c>
      <c r="I57">
        <v>76</v>
      </c>
      <c r="J57">
        <v>500</v>
      </c>
      <c r="K57">
        <v>350</v>
      </c>
      <c r="L57" t="str">
        <f t="shared" si="1"/>
        <v>Yes</v>
      </c>
      <c r="M57" t="s">
        <v>19</v>
      </c>
      <c r="N57">
        <v>5</v>
      </c>
      <c r="O57" s="1">
        <v>7.2831053777900001</v>
      </c>
      <c r="P57" s="1">
        <v>10.784251294500001</v>
      </c>
      <c r="Q57" s="1">
        <f t="shared" si="2"/>
        <v>10.784251294500001</v>
      </c>
    </row>
    <row r="58" spans="1:17" x14ac:dyDescent="0.2">
      <c r="A58" t="s">
        <v>80</v>
      </c>
      <c r="B58" t="str">
        <f t="shared" si="0"/>
        <v>PD236</v>
      </c>
      <c r="C58" t="s">
        <v>18</v>
      </c>
      <c r="D58">
        <v>585</v>
      </c>
      <c r="E58">
        <v>550</v>
      </c>
      <c r="F58">
        <v>450</v>
      </c>
      <c r="G58">
        <v>125</v>
      </c>
      <c r="H58">
        <v>125</v>
      </c>
      <c r="I58">
        <v>124</v>
      </c>
      <c r="J58">
        <v>555</v>
      </c>
      <c r="K58">
        <v>400</v>
      </c>
      <c r="L58" t="str">
        <f t="shared" si="1"/>
        <v>No</v>
      </c>
      <c r="M58" t="s">
        <v>57</v>
      </c>
      <c r="N58">
        <v>17.399999999999999</v>
      </c>
      <c r="O58" s="1">
        <v>13.1750127433</v>
      </c>
      <c r="P58" s="1">
        <v>17.640919115100001</v>
      </c>
      <c r="Q58" s="1">
        <f t="shared" si="2"/>
        <v>17.640919115100001</v>
      </c>
    </row>
    <row r="59" spans="1:17" x14ac:dyDescent="0.2">
      <c r="A59" t="s">
        <v>81</v>
      </c>
      <c r="B59" t="str">
        <f t="shared" si="0"/>
        <v>PD240</v>
      </c>
      <c r="C59" t="s">
        <v>18</v>
      </c>
      <c r="D59">
        <v>585</v>
      </c>
      <c r="E59">
        <v>540</v>
      </c>
      <c r="F59">
        <v>350</v>
      </c>
      <c r="G59">
        <v>144</v>
      </c>
      <c r="H59">
        <v>142</v>
      </c>
      <c r="I59">
        <v>140</v>
      </c>
      <c r="J59">
        <v>540</v>
      </c>
      <c r="K59">
        <v>350</v>
      </c>
      <c r="L59" t="str">
        <f t="shared" si="1"/>
        <v>Yes</v>
      </c>
      <c r="M59" t="s">
        <v>19</v>
      </c>
      <c r="N59">
        <v>11.4</v>
      </c>
      <c r="O59" s="1">
        <v>13.122531927600001</v>
      </c>
      <c r="P59" s="1">
        <v>18.757729359900001</v>
      </c>
      <c r="Q59" s="1">
        <f t="shared" si="2"/>
        <v>18.757729359900001</v>
      </c>
    </row>
    <row r="60" spans="1:17" x14ac:dyDescent="0.2">
      <c r="A60" t="s">
        <v>82</v>
      </c>
      <c r="B60" t="str">
        <f t="shared" si="0"/>
        <v>PD242</v>
      </c>
      <c r="C60" t="s">
        <v>25</v>
      </c>
      <c r="D60">
        <v>585</v>
      </c>
      <c r="E60">
        <v>520</v>
      </c>
      <c r="F60">
        <v>450</v>
      </c>
      <c r="G60">
        <v>275</v>
      </c>
      <c r="H60">
        <v>275</v>
      </c>
      <c r="I60">
        <v>274</v>
      </c>
      <c r="J60">
        <v>530</v>
      </c>
      <c r="K60">
        <v>250</v>
      </c>
      <c r="L60" t="str">
        <f t="shared" si="1"/>
        <v>No</v>
      </c>
      <c r="M60" t="s">
        <v>57</v>
      </c>
      <c r="N60">
        <v>4.8</v>
      </c>
      <c r="O60" s="1">
        <v>6.5906270528000004</v>
      </c>
      <c r="P60" s="1">
        <v>49.286964216400001</v>
      </c>
      <c r="Q60" s="1">
        <f t="shared" si="2"/>
        <v>49.286964216400001</v>
      </c>
    </row>
    <row r="61" spans="1:17" x14ac:dyDescent="0.2">
      <c r="A61" t="s">
        <v>83</v>
      </c>
      <c r="B61" t="str">
        <f t="shared" si="0"/>
        <v>PD243</v>
      </c>
      <c r="C61" t="s">
        <v>25</v>
      </c>
      <c r="D61">
        <v>585</v>
      </c>
      <c r="E61">
        <v>540</v>
      </c>
      <c r="F61">
        <v>450</v>
      </c>
      <c r="G61">
        <v>315</v>
      </c>
      <c r="H61">
        <v>312</v>
      </c>
      <c r="I61">
        <v>308</v>
      </c>
      <c r="J61">
        <v>540</v>
      </c>
      <c r="K61">
        <v>450</v>
      </c>
      <c r="L61" t="str">
        <f t="shared" si="1"/>
        <v>Yes</v>
      </c>
      <c r="M61" t="s">
        <v>19</v>
      </c>
      <c r="N61">
        <v>10.199999999999999</v>
      </c>
      <c r="O61" s="1">
        <v>5.8308463768600003</v>
      </c>
      <c r="P61" s="1">
        <v>19.750733238399999</v>
      </c>
      <c r="Q61" s="1">
        <f t="shared" si="2"/>
        <v>19.750733238399999</v>
      </c>
    </row>
    <row r="62" spans="1:17" x14ac:dyDescent="0.2">
      <c r="A62" t="s">
        <v>84</v>
      </c>
      <c r="B62" t="str">
        <f t="shared" si="0"/>
        <v>PD244</v>
      </c>
      <c r="C62" t="s">
        <v>18</v>
      </c>
      <c r="D62">
        <v>585</v>
      </c>
      <c r="E62">
        <v>540</v>
      </c>
      <c r="F62">
        <v>450</v>
      </c>
      <c r="G62">
        <v>285</v>
      </c>
      <c r="H62">
        <v>281</v>
      </c>
      <c r="I62">
        <v>284</v>
      </c>
      <c r="J62">
        <v>540</v>
      </c>
      <c r="K62">
        <v>450</v>
      </c>
      <c r="L62" t="str">
        <f t="shared" si="1"/>
        <v>Yes</v>
      </c>
      <c r="M62" t="s">
        <v>19</v>
      </c>
      <c r="N62">
        <v>7</v>
      </c>
      <c r="O62" s="1">
        <v>13.4670725584</v>
      </c>
      <c r="P62" s="1">
        <v>13.066830766600001</v>
      </c>
      <c r="Q62" s="1">
        <f t="shared" si="2"/>
        <v>13.4670725584</v>
      </c>
    </row>
    <row r="63" spans="1:17" x14ac:dyDescent="0.2">
      <c r="A63" t="s">
        <v>85</v>
      </c>
      <c r="B63" t="str">
        <f t="shared" si="0"/>
        <v>PD248</v>
      </c>
      <c r="C63" t="s">
        <v>18</v>
      </c>
      <c r="D63">
        <v>585</v>
      </c>
      <c r="E63">
        <v>540</v>
      </c>
      <c r="F63">
        <v>350</v>
      </c>
      <c r="G63">
        <v>28</v>
      </c>
      <c r="H63">
        <v>28</v>
      </c>
      <c r="I63">
        <v>29</v>
      </c>
      <c r="J63">
        <v>540</v>
      </c>
      <c r="K63">
        <v>350</v>
      </c>
      <c r="L63" t="str">
        <f t="shared" si="1"/>
        <v>Yes</v>
      </c>
      <c r="M63" t="s">
        <v>19</v>
      </c>
      <c r="N63">
        <v>4.3</v>
      </c>
      <c r="O63" s="1">
        <v>4.8041551159000004</v>
      </c>
      <c r="P63" s="1">
        <v>1.36013695736</v>
      </c>
      <c r="Q63" s="1">
        <f t="shared" si="2"/>
        <v>4.8041551159000004</v>
      </c>
    </row>
    <row r="64" spans="1:17" x14ac:dyDescent="0.2">
      <c r="A64" t="s">
        <v>86</v>
      </c>
      <c r="B64" t="str">
        <f t="shared" si="0"/>
        <v>PD271</v>
      </c>
      <c r="C64" t="s">
        <v>18</v>
      </c>
      <c r="D64">
        <v>585</v>
      </c>
      <c r="E64">
        <v>540</v>
      </c>
      <c r="F64">
        <v>400</v>
      </c>
      <c r="G64">
        <v>96</v>
      </c>
      <c r="H64">
        <v>96</v>
      </c>
      <c r="I64">
        <v>96</v>
      </c>
      <c r="J64">
        <v>520</v>
      </c>
      <c r="K64">
        <v>400</v>
      </c>
      <c r="L64" t="str">
        <f t="shared" si="1"/>
        <v>No</v>
      </c>
      <c r="M64" t="s">
        <v>57</v>
      </c>
      <c r="N64">
        <v>1.7</v>
      </c>
      <c r="O64" s="1">
        <v>23.200814417299998</v>
      </c>
      <c r="P64" s="1">
        <v>9.0664233023200005</v>
      </c>
      <c r="Q64" s="1">
        <f t="shared" si="2"/>
        <v>23.200814417299998</v>
      </c>
    </row>
    <row r="65" spans="1:17" x14ac:dyDescent="0.2">
      <c r="A65" t="s">
        <v>87</v>
      </c>
      <c r="B65" t="str">
        <f t="shared" si="0"/>
        <v>PD305</v>
      </c>
      <c r="C65" t="s">
        <v>18</v>
      </c>
      <c r="D65">
        <v>585</v>
      </c>
      <c r="E65">
        <v>540</v>
      </c>
      <c r="F65">
        <v>350</v>
      </c>
      <c r="G65">
        <v>79</v>
      </c>
      <c r="H65">
        <v>78</v>
      </c>
      <c r="I65">
        <v>77</v>
      </c>
      <c r="J65">
        <v>540</v>
      </c>
      <c r="K65">
        <v>400</v>
      </c>
      <c r="L65" t="str">
        <f t="shared" si="1"/>
        <v>No</v>
      </c>
      <c r="M65" t="s">
        <v>19</v>
      </c>
      <c r="N65">
        <v>7.8</v>
      </c>
      <c r="O65" s="1">
        <v>15.4446503046</v>
      </c>
      <c r="P65" s="1">
        <v>2.46966458152</v>
      </c>
      <c r="Q65" s="1">
        <f t="shared" si="2"/>
        <v>15.4446503046</v>
      </c>
    </row>
    <row r="66" spans="1:17" x14ac:dyDescent="0.2">
      <c r="A66" t="s">
        <v>88</v>
      </c>
      <c r="B66" t="str">
        <f t="shared" ref="B66:B77" si="3">LEFT(A66,5)</f>
        <v>PD308</v>
      </c>
      <c r="C66" t="s">
        <v>18</v>
      </c>
      <c r="D66">
        <v>585</v>
      </c>
      <c r="E66">
        <v>550</v>
      </c>
      <c r="F66">
        <v>350</v>
      </c>
      <c r="G66">
        <v>18</v>
      </c>
      <c r="H66">
        <v>19</v>
      </c>
      <c r="I66">
        <v>18</v>
      </c>
      <c r="J66">
        <v>545</v>
      </c>
      <c r="K66">
        <v>350</v>
      </c>
      <c r="L66" t="str">
        <f t="shared" ref="L66:L77" si="4">IF(AND(E66=J66,F66=K66),"Yes","No")</f>
        <v>No</v>
      </c>
      <c r="M66" t="s">
        <v>19</v>
      </c>
      <c r="N66">
        <v>7.3</v>
      </c>
      <c r="O66" s="1">
        <v>16.213482355499998</v>
      </c>
      <c r="P66" s="1">
        <v>16.8036111971</v>
      </c>
      <c r="Q66" s="1">
        <f t="shared" si="2"/>
        <v>16.8036111971</v>
      </c>
    </row>
    <row r="67" spans="1:17" x14ac:dyDescent="0.2">
      <c r="A67" t="s">
        <v>89</v>
      </c>
      <c r="B67" t="str">
        <f t="shared" si="3"/>
        <v>PD310</v>
      </c>
      <c r="C67" t="s">
        <v>18</v>
      </c>
      <c r="D67">
        <v>585</v>
      </c>
      <c r="E67">
        <v>550</v>
      </c>
      <c r="F67">
        <v>350</v>
      </c>
      <c r="G67">
        <v>25</v>
      </c>
      <c r="H67">
        <v>25</v>
      </c>
      <c r="I67">
        <v>25</v>
      </c>
      <c r="J67">
        <v>550</v>
      </c>
      <c r="K67">
        <v>350</v>
      </c>
      <c r="L67" t="str">
        <f t="shared" si="4"/>
        <v>Yes</v>
      </c>
      <c r="M67" t="s">
        <v>19</v>
      </c>
      <c r="N67">
        <v>3</v>
      </c>
      <c r="O67" s="1">
        <v>1.0440262742299999</v>
      </c>
      <c r="P67" s="1">
        <v>4.2425646665699999</v>
      </c>
      <c r="Q67" s="1">
        <f t="shared" ref="Q67:Q77" si="5">MAX(N67:P67)</f>
        <v>4.2425646665699999</v>
      </c>
    </row>
    <row r="68" spans="1:17" x14ac:dyDescent="0.2">
      <c r="A68" t="s">
        <v>90</v>
      </c>
      <c r="B68" t="str">
        <f t="shared" si="3"/>
        <v>PD320</v>
      </c>
      <c r="C68" t="s">
        <v>25</v>
      </c>
      <c r="D68">
        <v>585</v>
      </c>
      <c r="E68" s="2">
        <v>555</v>
      </c>
      <c r="F68">
        <v>475</v>
      </c>
      <c r="G68">
        <v>899</v>
      </c>
      <c r="H68">
        <v>889</v>
      </c>
      <c r="I68">
        <v>885</v>
      </c>
      <c r="J68">
        <v>555</v>
      </c>
      <c r="K68">
        <v>475</v>
      </c>
      <c r="L68" t="str">
        <f t="shared" si="4"/>
        <v>Yes</v>
      </c>
      <c r="M68" t="s">
        <v>19</v>
      </c>
      <c r="N68">
        <v>18.100000000000001</v>
      </c>
      <c r="O68" s="1">
        <v>13.0094463815</v>
      </c>
      <c r="P68" s="1">
        <v>5.45876395242</v>
      </c>
      <c r="Q68" s="1">
        <f t="shared" si="5"/>
        <v>18.100000000000001</v>
      </c>
    </row>
    <row r="69" spans="1:17" x14ac:dyDescent="0.2">
      <c r="A69" t="s">
        <v>91</v>
      </c>
      <c r="B69" t="str">
        <f t="shared" si="3"/>
        <v>PD321</v>
      </c>
      <c r="C69" t="s">
        <v>22</v>
      </c>
      <c r="D69">
        <v>585</v>
      </c>
      <c r="E69">
        <v>540</v>
      </c>
      <c r="F69">
        <v>450</v>
      </c>
      <c r="G69">
        <v>774</v>
      </c>
      <c r="H69">
        <v>767</v>
      </c>
      <c r="I69">
        <v>760</v>
      </c>
      <c r="J69">
        <v>540</v>
      </c>
      <c r="K69">
        <v>475</v>
      </c>
      <c r="L69" t="str">
        <f t="shared" si="4"/>
        <v>No</v>
      </c>
      <c r="M69" t="s">
        <v>19</v>
      </c>
      <c r="N69">
        <v>2</v>
      </c>
      <c r="O69" s="1">
        <v>15.057886594399999</v>
      </c>
      <c r="P69" s="1">
        <v>15.8935377696</v>
      </c>
      <c r="Q69" s="1">
        <f t="shared" si="5"/>
        <v>15.8935377696</v>
      </c>
    </row>
    <row r="70" spans="1:17" x14ac:dyDescent="0.2">
      <c r="A70" t="s">
        <v>92</v>
      </c>
      <c r="B70" t="str">
        <f t="shared" si="3"/>
        <v>PD323</v>
      </c>
      <c r="C70" t="s">
        <v>22</v>
      </c>
      <c r="D70">
        <v>585</v>
      </c>
      <c r="E70">
        <v>475</v>
      </c>
      <c r="G70">
        <v>1159</v>
      </c>
      <c r="H70">
        <v>1149</v>
      </c>
      <c r="J70">
        <v>475</v>
      </c>
      <c r="L70" t="str">
        <f t="shared" si="4"/>
        <v>Yes</v>
      </c>
      <c r="M70" t="s">
        <v>19</v>
      </c>
      <c r="N70">
        <v>1.4</v>
      </c>
      <c r="O70" s="1">
        <v>12.0397499776</v>
      </c>
      <c r="P70" s="1" t="s">
        <v>20</v>
      </c>
      <c r="Q70" s="1">
        <f t="shared" si="5"/>
        <v>12.0397499776</v>
      </c>
    </row>
    <row r="71" spans="1:17" x14ac:dyDescent="0.2">
      <c r="A71" t="s">
        <v>93</v>
      </c>
      <c r="B71" t="str">
        <f t="shared" si="3"/>
        <v>PD327</v>
      </c>
      <c r="C71" t="s">
        <v>22</v>
      </c>
      <c r="D71">
        <v>585</v>
      </c>
      <c r="E71">
        <v>540</v>
      </c>
      <c r="F71">
        <v>400</v>
      </c>
      <c r="G71">
        <v>28</v>
      </c>
      <c r="H71">
        <v>28</v>
      </c>
      <c r="I71">
        <v>27</v>
      </c>
      <c r="J71">
        <v>540</v>
      </c>
      <c r="K71">
        <v>400</v>
      </c>
      <c r="L71" t="str">
        <f t="shared" si="4"/>
        <v>Yes</v>
      </c>
      <c r="M71" t="s">
        <v>19</v>
      </c>
      <c r="N71">
        <v>0.5</v>
      </c>
      <c r="O71" s="1">
        <v>12.0332091107</v>
      </c>
      <c r="P71" s="1">
        <v>6.5617468737099998</v>
      </c>
      <c r="Q71" s="1">
        <f t="shared" si="5"/>
        <v>12.0332091107</v>
      </c>
    </row>
    <row r="72" spans="1:17" x14ac:dyDescent="0.2">
      <c r="A72" t="s">
        <v>94</v>
      </c>
      <c r="B72" t="str">
        <f t="shared" si="3"/>
        <v>PD328</v>
      </c>
      <c r="C72" t="s">
        <v>25</v>
      </c>
      <c r="D72">
        <v>585</v>
      </c>
      <c r="E72">
        <v>550</v>
      </c>
      <c r="F72">
        <v>400</v>
      </c>
      <c r="G72">
        <v>24</v>
      </c>
      <c r="H72">
        <v>26</v>
      </c>
      <c r="I72">
        <v>26</v>
      </c>
      <c r="J72">
        <v>545</v>
      </c>
      <c r="K72">
        <v>400</v>
      </c>
      <c r="L72" t="str">
        <f t="shared" si="4"/>
        <v>No</v>
      </c>
      <c r="M72" t="s">
        <v>19</v>
      </c>
      <c r="N72">
        <v>2.8</v>
      </c>
      <c r="O72" s="1">
        <v>20.196950736400002</v>
      </c>
      <c r="P72" s="1">
        <v>10.9182453738</v>
      </c>
      <c r="Q72" s="1">
        <f t="shared" si="5"/>
        <v>20.196950736400002</v>
      </c>
    </row>
    <row r="73" spans="1:17" x14ac:dyDescent="0.2">
      <c r="A73" t="s">
        <v>95</v>
      </c>
      <c r="B73" t="str">
        <f t="shared" si="3"/>
        <v>PD335</v>
      </c>
      <c r="C73" t="s">
        <v>22</v>
      </c>
      <c r="D73">
        <v>585</v>
      </c>
      <c r="E73" s="2">
        <v>555</v>
      </c>
      <c r="G73">
        <v>890</v>
      </c>
      <c r="H73">
        <v>860</v>
      </c>
      <c r="J73">
        <v>555</v>
      </c>
      <c r="L73" t="str">
        <f t="shared" si="4"/>
        <v>Yes</v>
      </c>
      <c r="M73" t="s">
        <v>19</v>
      </c>
      <c r="N73">
        <v>7.9</v>
      </c>
      <c r="O73" s="1">
        <v>9.1442437813899993</v>
      </c>
      <c r="P73" s="1" t="s">
        <v>20</v>
      </c>
      <c r="Q73" s="1">
        <f t="shared" si="5"/>
        <v>9.1442437813899993</v>
      </c>
    </row>
    <row r="74" spans="1:17" x14ac:dyDescent="0.2">
      <c r="A74" t="s">
        <v>96</v>
      </c>
      <c r="B74" t="str">
        <f t="shared" si="3"/>
        <v>PD336</v>
      </c>
      <c r="C74" t="s">
        <v>22</v>
      </c>
      <c r="D74">
        <v>585</v>
      </c>
      <c r="E74">
        <v>540</v>
      </c>
      <c r="F74">
        <v>400</v>
      </c>
      <c r="G74">
        <v>28</v>
      </c>
      <c r="H74">
        <v>28</v>
      </c>
      <c r="I74">
        <v>27</v>
      </c>
      <c r="J74">
        <v>540</v>
      </c>
      <c r="K74">
        <v>400</v>
      </c>
      <c r="L74" t="str">
        <f t="shared" si="4"/>
        <v>Yes</v>
      </c>
      <c r="M74" t="s">
        <v>19</v>
      </c>
      <c r="N74">
        <v>10.5</v>
      </c>
      <c r="O74" s="1">
        <v>4.8780748343699996</v>
      </c>
      <c r="P74" s="1">
        <v>10.7688651953</v>
      </c>
      <c r="Q74" s="1">
        <f t="shared" si="5"/>
        <v>10.7688651953</v>
      </c>
    </row>
    <row r="75" spans="1:17" x14ac:dyDescent="0.2">
      <c r="A75" t="s">
        <v>97</v>
      </c>
      <c r="B75" t="str">
        <f t="shared" si="3"/>
        <v>PD387</v>
      </c>
      <c r="C75" t="s">
        <v>22</v>
      </c>
      <c r="D75">
        <v>585</v>
      </c>
      <c r="E75">
        <v>540</v>
      </c>
      <c r="F75">
        <v>450</v>
      </c>
      <c r="G75">
        <v>19</v>
      </c>
      <c r="H75">
        <v>20</v>
      </c>
      <c r="I75">
        <v>19</v>
      </c>
      <c r="J75">
        <v>540</v>
      </c>
      <c r="K75">
        <v>500</v>
      </c>
      <c r="L75" t="str">
        <f t="shared" si="4"/>
        <v>No</v>
      </c>
      <c r="M75" t="s">
        <v>57</v>
      </c>
      <c r="N75">
        <v>2.9</v>
      </c>
      <c r="O75" s="1">
        <v>27.459281691000001</v>
      </c>
      <c r="P75" s="1">
        <v>15.4383666169</v>
      </c>
      <c r="Q75" s="1">
        <f t="shared" si="5"/>
        <v>27.459281691000001</v>
      </c>
    </row>
    <row r="76" spans="1:17" x14ac:dyDescent="0.2">
      <c r="A76" t="s">
        <v>98</v>
      </c>
      <c r="B76" t="str">
        <f t="shared" si="3"/>
        <v>PD398</v>
      </c>
      <c r="C76" t="s">
        <v>25</v>
      </c>
      <c r="D76">
        <v>585</v>
      </c>
      <c r="E76">
        <v>550</v>
      </c>
      <c r="F76">
        <v>400</v>
      </c>
      <c r="G76" s="2">
        <v>20</v>
      </c>
      <c r="H76" s="2">
        <v>21</v>
      </c>
      <c r="I76" s="2">
        <v>22</v>
      </c>
      <c r="J76" s="2">
        <v>545</v>
      </c>
      <c r="K76" s="2">
        <v>400</v>
      </c>
      <c r="L76" t="str">
        <f t="shared" si="4"/>
        <v>No</v>
      </c>
      <c r="M76" t="s">
        <v>19</v>
      </c>
      <c r="N76">
        <v>1.6</v>
      </c>
      <c r="O76" s="1">
        <v>6.1752191387000002</v>
      </c>
      <c r="P76" s="1">
        <v>15.2288198215</v>
      </c>
      <c r="Q76" s="1">
        <f t="shared" si="5"/>
        <v>15.2288198215</v>
      </c>
    </row>
    <row r="77" spans="1:17" x14ac:dyDescent="0.2">
      <c r="A77" t="s">
        <v>99</v>
      </c>
      <c r="B77" t="str">
        <f t="shared" si="3"/>
        <v>PD400</v>
      </c>
      <c r="C77" t="s">
        <v>22</v>
      </c>
      <c r="D77">
        <v>585</v>
      </c>
      <c r="E77" s="2">
        <v>555</v>
      </c>
      <c r="F77">
        <v>450</v>
      </c>
      <c r="G77">
        <v>13</v>
      </c>
      <c r="H77">
        <v>12</v>
      </c>
      <c r="I77">
        <v>13</v>
      </c>
      <c r="J77">
        <v>555</v>
      </c>
      <c r="K77">
        <v>450</v>
      </c>
      <c r="L77" t="str">
        <f t="shared" si="4"/>
        <v>Yes</v>
      </c>
      <c r="M77" t="s">
        <v>19</v>
      </c>
      <c r="N77">
        <v>6.6</v>
      </c>
      <c r="O77" s="1">
        <v>5.0526346820699999</v>
      </c>
      <c r="P77" s="1">
        <v>31.021854558400001</v>
      </c>
      <c r="Q77" s="1">
        <f t="shared" si="5"/>
        <v>31.021854558400001</v>
      </c>
    </row>
  </sheetData>
  <conditionalFormatting sqref="M2 L1:L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2022-08-15T20:14:21Z</dcterms:created>
  <dcterms:modified xsi:type="dcterms:W3CDTF">2022-08-15T20:14:51Z</dcterms:modified>
</cp:coreProperties>
</file>