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ocumenten\Statistiek\Meningioom\"/>
    </mc:Choice>
  </mc:AlternateContent>
  <bookViews>
    <workbookView xWindow="0" yWindow="0" windowWidth="20490" windowHeight="8595" activeTab="1"/>
  </bookViews>
  <sheets>
    <sheet name="Grafiek1" sheetId="2" r:id="rId1"/>
    <sheet name="Blad1" sheetId="1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1" l="1"/>
  <c r="F42" i="1"/>
  <c r="F41" i="1"/>
  <c r="F39" i="1"/>
  <c r="F38" i="1"/>
  <c r="F21" i="1"/>
</calcChain>
</file>

<file path=xl/sharedStrings.xml><?xml version="1.0" encoding="utf-8"?>
<sst xmlns="http://schemas.openxmlformats.org/spreadsheetml/2006/main" count="154" uniqueCount="71">
  <si>
    <t>patient</t>
  </si>
  <si>
    <t>tumor.id</t>
  </si>
  <si>
    <t>tumor.code</t>
  </si>
  <si>
    <t>intersect.y</t>
  </si>
  <si>
    <t>tumor.start</t>
  </si>
  <si>
    <t>growth.speed.cm3.yr</t>
  </si>
  <si>
    <t>CI.growth.speed.low</t>
  </si>
  <si>
    <t>CI.growth.speed.high</t>
  </si>
  <si>
    <t>2C</t>
  </si>
  <si>
    <t>C</t>
  </si>
  <si>
    <t>2D</t>
  </si>
  <si>
    <t>D</t>
  </si>
  <si>
    <t>NA</t>
  </si>
  <si>
    <t>2E</t>
  </si>
  <si>
    <t>E</t>
  </si>
  <si>
    <t>2F</t>
  </si>
  <si>
    <t>F</t>
  </si>
  <si>
    <t>3A</t>
  </si>
  <si>
    <t>A</t>
  </si>
  <si>
    <t>3B</t>
  </si>
  <si>
    <t>B</t>
  </si>
  <si>
    <t>3C</t>
  </si>
  <si>
    <t>10A</t>
  </si>
  <si>
    <t>10B</t>
  </si>
  <si>
    <t>10C</t>
  </si>
  <si>
    <t>10D</t>
  </si>
  <si>
    <t>12B</t>
  </si>
  <si>
    <t>14A</t>
  </si>
  <si>
    <t>14B</t>
  </si>
  <si>
    <t>15A</t>
  </si>
  <si>
    <t>16A</t>
  </si>
  <si>
    <t>17A</t>
  </si>
  <si>
    <t>18A</t>
  </si>
  <si>
    <t>18B</t>
  </si>
  <si>
    <t>18C</t>
  </si>
  <si>
    <t>19A</t>
  </si>
  <si>
    <t>19B</t>
  </si>
  <si>
    <t>20A</t>
  </si>
  <si>
    <t>21A</t>
  </si>
  <si>
    <t>22A</t>
  </si>
  <si>
    <t>24A</t>
  </si>
  <si>
    <t>24B</t>
  </si>
  <si>
    <t>24C</t>
  </si>
  <si>
    <t>24D</t>
  </si>
  <si>
    <t>25A</t>
  </si>
  <si>
    <t>25B</t>
  </si>
  <si>
    <t>26A</t>
  </si>
  <si>
    <t>26B</t>
  </si>
  <si>
    <t>26C</t>
  </si>
  <si>
    <t>Rijlabels</t>
  </si>
  <si>
    <t>Eindtotaal</t>
  </si>
  <si>
    <t>Gemiddelde van growth.speed.cm3.yr</t>
  </si>
  <si>
    <t>Totaal 2</t>
  </si>
  <si>
    <t>Totaal 3</t>
  </si>
  <si>
    <t>Totaal 10</t>
  </si>
  <si>
    <t>Totaal 12</t>
  </si>
  <si>
    <t>Totaal 14</t>
  </si>
  <si>
    <t>Totaal 15</t>
  </si>
  <si>
    <t>Totaal 16</t>
  </si>
  <si>
    <t>Totaal 17</t>
  </si>
  <si>
    <t>Totaal 18</t>
  </si>
  <si>
    <t>Totaal 19</t>
  </si>
  <si>
    <t>Totaal 20</t>
  </si>
  <si>
    <t>Totaal 21</t>
  </si>
  <si>
    <t>Totaal 22</t>
  </si>
  <si>
    <t>Totaal 24</t>
  </si>
  <si>
    <t>Totaal 25</t>
  </si>
  <si>
    <t>Totaal 26</t>
  </si>
  <si>
    <t>mediaan</t>
  </si>
  <si>
    <t>gemiddelde zonder outliers</t>
  </si>
  <si>
    <t>gemiddelde alle meningiomen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</si>
</sst>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[groeisnelheid.xlsx]Blad1!Draaitabel1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Blad1!$K$2</c:f>
              <c:strCache>
                <c:ptCount val="1"/>
                <c:pt idx="0">
                  <c:v>Totaal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Blad1!$J$3:$J$69</c:f>
              <c:multiLvlStrCache>
                <c:ptCount val="34"/>
                <c:lvl>
                  <c:pt idx="0">
                    <c:v>2C</c:v>
                  </c:pt>
                  <c:pt idx="1">
                    <c:v>2D</c:v>
                  </c:pt>
                  <c:pt idx="2">
                    <c:v>2E</c:v>
                  </c:pt>
                  <c:pt idx="3">
                    <c:v>2F</c:v>
                  </c:pt>
                  <c:pt idx="4">
                    <c:v>3A</c:v>
                  </c:pt>
                  <c:pt idx="5">
                    <c:v>3B</c:v>
                  </c:pt>
                  <c:pt idx="6">
                    <c:v>3C</c:v>
                  </c:pt>
                  <c:pt idx="7">
                    <c:v>10A</c:v>
                  </c:pt>
                  <c:pt idx="8">
                    <c:v>10B</c:v>
                  </c:pt>
                  <c:pt idx="9">
                    <c:v>10C</c:v>
                  </c:pt>
                  <c:pt idx="10">
                    <c:v>10D</c:v>
                  </c:pt>
                  <c:pt idx="11">
                    <c:v>12B</c:v>
                  </c:pt>
                  <c:pt idx="12">
                    <c:v>14A</c:v>
                  </c:pt>
                  <c:pt idx="13">
                    <c:v>14B</c:v>
                  </c:pt>
                  <c:pt idx="14">
                    <c:v>15A</c:v>
                  </c:pt>
                  <c:pt idx="15">
                    <c:v>16A</c:v>
                  </c:pt>
                  <c:pt idx="16">
                    <c:v>17A</c:v>
                  </c:pt>
                  <c:pt idx="17">
                    <c:v>18A</c:v>
                  </c:pt>
                  <c:pt idx="18">
                    <c:v>18B</c:v>
                  </c:pt>
                  <c:pt idx="19">
                    <c:v>18C</c:v>
                  </c:pt>
                  <c:pt idx="20">
                    <c:v>19A</c:v>
                  </c:pt>
                  <c:pt idx="21">
                    <c:v>19B</c:v>
                  </c:pt>
                  <c:pt idx="22">
                    <c:v>20A</c:v>
                  </c:pt>
                  <c:pt idx="23">
                    <c:v>21A</c:v>
                  </c:pt>
                  <c:pt idx="24">
                    <c:v>22A</c:v>
                  </c:pt>
                  <c:pt idx="25">
                    <c:v>24A</c:v>
                  </c:pt>
                  <c:pt idx="26">
                    <c:v>24B</c:v>
                  </c:pt>
                  <c:pt idx="27">
                    <c:v>24C</c:v>
                  </c:pt>
                  <c:pt idx="28">
                    <c:v>24D</c:v>
                  </c:pt>
                  <c:pt idx="29">
                    <c:v>25A</c:v>
                  </c:pt>
                  <c:pt idx="30">
                    <c:v>25B</c:v>
                  </c:pt>
                  <c:pt idx="31">
                    <c:v>26A</c:v>
                  </c:pt>
                  <c:pt idx="32">
                    <c:v>26B</c:v>
                  </c:pt>
                  <c:pt idx="33">
                    <c:v>26C</c:v>
                  </c:pt>
                </c:lvl>
                <c:lvl>
                  <c:pt idx="0">
                    <c:v>2</c:v>
                  </c:pt>
                  <c:pt idx="4">
                    <c:v>3</c:v>
                  </c:pt>
                  <c:pt idx="7">
                    <c:v>10</c:v>
                  </c:pt>
                  <c:pt idx="11">
                    <c:v>12</c:v>
                  </c:pt>
                  <c:pt idx="12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20">
                    <c:v>19</c:v>
                  </c:pt>
                  <c:pt idx="22">
                    <c:v>20</c:v>
                  </c:pt>
                  <c:pt idx="23">
                    <c:v>21</c:v>
                  </c:pt>
                  <c:pt idx="24">
                    <c:v>22</c:v>
                  </c:pt>
                  <c:pt idx="25">
                    <c:v>24</c:v>
                  </c:pt>
                  <c:pt idx="29">
                    <c:v>25</c:v>
                  </c:pt>
                  <c:pt idx="31">
                    <c:v>26</c:v>
                  </c:pt>
                </c:lvl>
              </c:multiLvlStrCache>
            </c:multiLvlStrRef>
          </c:cat>
          <c:val>
            <c:numRef>
              <c:f>Blad1!$K$3:$K$69</c:f>
              <c:numCache>
                <c:formatCode>General</c:formatCode>
                <c:ptCount val="34"/>
                <c:pt idx="0">
                  <c:v>0.13466820519624001</c:v>
                </c:pt>
                <c:pt idx="1">
                  <c:v>2.1733825149425998</c:v>
                </c:pt>
                <c:pt idx="2">
                  <c:v>9.1996523531434806E-3</c:v>
                </c:pt>
                <c:pt idx="3">
                  <c:v>2.6740060811861199</c:v>
                </c:pt>
                <c:pt idx="4">
                  <c:v>0.247007661797113</c:v>
                </c:pt>
                <c:pt idx="5">
                  <c:v>7.4812475267170803E-2</c:v>
                </c:pt>
                <c:pt idx="6">
                  <c:v>7.9811469325566806E-2</c:v>
                </c:pt>
                <c:pt idx="7">
                  <c:v>0.31638898831901702</c:v>
                </c:pt>
                <c:pt idx="8">
                  <c:v>0.25913144507987801</c:v>
                </c:pt>
                <c:pt idx="9">
                  <c:v>0.30103542591710097</c:v>
                </c:pt>
                <c:pt idx="10">
                  <c:v>0.198666167846893</c:v>
                </c:pt>
                <c:pt idx="11">
                  <c:v>2.4817550181379398E-2</c:v>
                </c:pt>
                <c:pt idx="12">
                  <c:v>0.740347683566694</c:v>
                </c:pt>
                <c:pt idx="13">
                  <c:v>-3.3621074052781703E-2</c:v>
                </c:pt>
                <c:pt idx="14">
                  <c:v>1.36600697492402</c:v>
                </c:pt>
                <c:pt idx="15">
                  <c:v>1.94498493570946</c:v>
                </c:pt>
                <c:pt idx="16">
                  <c:v>1.1658309400664699</c:v>
                </c:pt>
                <c:pt idx="17">
                  <c:v>#N/A</c:v>
                </c:pt>
                <c:pt idx="18">
                  <c:v>#N/A</c:v>
                </c:pt>
                <c:pt idx="19">
                  <c:v>0.68453985925458205</c:v>
                </c:pt>
                <c:pt idx="20">
                  <c:v>1.3969577818268699</c:v>
                </c:pt>
                <c:pt idx="21">
                  <c:v>3.9158214653898502E-2</c:v>
                </c:pt>
                <c:pt idx="22">
                  <c:v>1.6239538140199099</c:v>
                </c:pt>
                <c:pt idx="23">
                  <c:v>-3.4047606947729001E-2</c:v>
                </c:pt>
                <c:pt idx="24">
                  <c:v>#N/A</c:v>
                </c:pt>
                <c:pt idx="25">
                  <c:v>14.022680412254999</c:v>
                </c:pt>
                <c:pt idx="26">
                  <c:v>0.191582129397697</c:v>
                </c:pt>
                <c:pt idx="27">
                  <c:v>9.7087451168217195E-2</c:v>
                </c:pt>
                <c:pt idx="28">
                  <c:v>0.566392662513717</c:v>
                </c:pt>
                <c:pt idx="29">
                  <c:v>106.405534492504</c:v>
                </c:pt>
                <c:pt idx="30">
                  <c:v>1.6106857427788299</c:v>
                </c:pt>
                <c:pt idx="31">
                  <c:v>#N/A</c:v>
                </c:pt>
                <c:pt idx="32">
                  <c:v>1.0142687682039799</c:v>
                </c:pt>
                <c:pt idx="33">
                  <c:v>7.8344789525567796E-2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C-4CC7-B4A0-8E0FFBBEB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453712"/>
        <c:axId val="388452728"/>
      </c:barChart>
      <c:catAx>
        <c:axId val="3884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8452728"/>
        <c:crosses val="autoZero"/>
        <c:auto val="1"/>
        <c:lblAlgn val="ctr"/>
        <c:lblOffset val="100"/>
        <c:noMultiLvlLbl val="0"/>
      </c:catAx>
      <c:valAx>
        <c:axId val="38845272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8845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0202087-D292-4AA5-AE29-E1001FF468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 d" refreshedDate="42946.837976504627" createdVersion="6" refreshedVersion="6" minRefreshableVersion="3" recordCount="34">
  <cacheSource type="worksheet">
    <worksheetSource ref="A1:H35" sheet="Blad1"/>
  </cacheSource>
  <cacheFields count="8">
    <cacheField name="patient" numFmtId="0">
      <sharedItems containsSemiMixedTypes="0" containsString="0" containsNumber="1" containsInteger="1" minValue="2" maxValue="26" count="16">
        <n v="2"/>
        <n v="3"/>
        <n v="10"/>
        <n v="12"/>
        <n v="14"/>
        <n v="15"/>
        <n v="16"/>
        <n v="17"/>
        <n v="18"/>
        <n v="19"/>
        <n v="20"/>
        <n v="21"/>
        <n v="22"/>
        <n v="24"/>
        <n v="25"/>
        <n v="26"/>
      </sharedItems>
    </cacheField>
    <cacheField name="tumor.id" numFmtId="0">
      <sharedItems count="34">
        <s v="2C"/>
        <s v="2D"/>
        <s v="2E"/>
        <s v="2F"/>
        <s v="3A"/>
        <s v="3B"/>
        <s v="3C"/>
        <s v="10A"/>
        <s v="10B"/>
        <s v="10C"/>
        <s v="10D"/>
        <s v="12B"/>
        <s v="14A"/>
        <s v="14B"/>
        <s v="15A"/>
        <s v="16A"/>
        <s v="17A"/>
        <s v="18A"/>
        <s v="18B"/>
        <s v="18C"/>
        <s v="19A"/>
        <s v="19B"/>
        <s v="20A"/>
        <s v="21A"/>
        <s v="22A"/>
        <s v="24A"/>
        <s v="24B"/>
        <s v="24C"/>
        <s v="24D"/>
        <s v="25A"/>
        <s v="25B"/>
        <s v="26A"/>
        <s v="26B"/>
        <s v="26C"/>
      </sharedItems>
    </cacheField>
    <cacheField name="tumor.code" numFmtId="0">
      <sharedItems/>
    </cacheField>
    <cacheField name="intersect.y" numFmtId="0">
      <sharedItems containsSemiMixedTypes="0" containsString="0" containsNumber="1" minValue="-214141.215631534" maxValue="71.607010509478499"/>
    </cacheField>
    <cacheField name="tumor.start" numFmtId="0">
      <sharedItems containsMixedTypes="1" containsNumber="1" minValue="1903.1597615564101" maxValue="2103.1437134307798"/>
    </cacheField>
    <cacheField name="growth.speed.cm3.yr" numFmtId="0">
      <sharedItems containsMixedTypes="1" containsNumber="1" minValue="-3.4047606947729001E-2" maxValue="106.405534492504"/>
    </cacheField>
    <cacheField name="CI.growth.speed.low" numFmtId="0">
      <sharedItems containsMixedTypes="1" containsNumber="1" minValue="-57.049843188304003" maxValue="1.1204734167544901"/>
    </cacheField>
    <cacheField name="CI.growth.speed.high" numFmtId="0">
      <sharedItems containsMixedTypes="1" containsNumber="1" minValue="4.2237931360124097E-2" maxValue="269.860912173311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x v="0"/>
    <x v="0"/>
    <s v="C"/>
    <n v="-269.96424443433398"/>
    <n v="2004.6620807111799"/>
    <n v="0.13466820519624001"/>
    <n v="-1.1095709174862899E-3"/>
    <n v="0.270445981309966"/>
  </r>
  <r>
    <x v="0"/>
    <x v="1"/>
    <s v="D"/>
    <n v="-4363.5615335975499"/>
    <n v="2007.7282777407399"/>
    <n v="2.1733825149425998"/>
    <s v="NA"/>
    <s v="NA"/>
  </r>
  <r>
    <x v="0"/>
    <x v="2"/>
    <s v="E"/>
    <n v="-17.508408178810399"/>
    <n v="1903.1597615564101"/>
    <n v="9.1996523531434806E-3"/>
    <n v="-4.2961501761357199E-2"/>
    <n v="6.1360806467644101E-2"/>
  </r>
  <r>
    <x v="0"/>
    <x v="3"/>
    <s v="F"/>
    <n v="-5379.53962025077"/>
    <n v="2011.7903463647101"/>
    <n v="2.6740060811861199"/>
    <s v="NA"/>
    <s v="NA"/>
  </r>
  <r>
    <x v="1"/>
    <x v="4"/>
    <s v="A"/>
    <n v="-496.78045616723102"/>
    <n v="2011.19452146904"/>
    <n v="0.247007661797113"/>
    <n v="3.9113500209342301E-3"/>
    <n v="0.490103973573291"/>
  </r>
  <r>
    <x v="1"/>
    <x v="5"/>
    <s v="B"/>
    <n v="-150.39630559462401"/>
    <n v="2010.31051382176"/>
    <n v="7.4812475267170803E-2"/>
    <n v="4.2044731747054396E-3"/>
    <n v="0.14542047735963601"/>
  </r>
  <r>
    <x v="1"/>
    <x v="6"/>
    <s v="C"/>
    <n v="-160.60704468052799"/>
    <n v="2012.33038356155"/>
    <n v="7.9811469325566806E-2"/>
    <n v="3.9129219014002702E-3"/>
    <n v="0.155710016749733"/>
  </r>
  <r>
    <x v="2"/>
    <x v="7"/>
    <s v="A"/>
    <n v="-634.01082576033502"/>
    <n v="2003.8966246229099"/>
    <n v="0.31638898831901702"/>
    <n v="-0.35489341347721398"/>
    <n v="0.98767139011524696"/>
  </r>
  <r>
    <x v="2"/>
    <x v="8"/>
    <s v="B"/>
    <n v="-519.86436998775105"/>
    <n v="2006.1801832946301"/>
    <n v="0.25913144507987801"/>
    <n v="0.234198780551228"/>
    <n v="0.28406410960852702"/>
  </r>
  <r>
    <x v="2"/>
    <x v="9"/>
    <s v="C"/>
    <n v="-603.09921053722405"/>
    <n v="2003.41607204497"/>
    <n v="0.30103542591710097"/>
    <n v="0.24503892957923701"/>
    <n v="0.35703192225496599"/>
  </r>
  <r>
    <x v="2"/>
    <x v="10"/>
    <s v="D"/>
    <n v="-399.64099434310702"/>
    <n v="2011.6207941912901"/>
    <n v="0.198666167846893"/>
    <n v="9.0672372142541202E-2"/>
    <n v="0.30665996355124597"/>
  </r>
  <r>
    <x v="3"/>
    <x v="11"/>
    <s v="B"/>
    <n v="-49.280651894679899"/>
    <n v="1985.7178301045701"/>
    <n v="2.4817550181379398E-2"/>
    <n v="7.3971690026346498E-3"/>
    <n v="4.2237931360124097E-2"/>
  </r>
  <r>
    <x v="4"/>
    <x v="12"/>
    <s v="A"/>
    <n v="-1477.3547906702399"/>
    <n v="1995.4878274933501"/>
    <n v="0.740347683566694"/>
    <n v="0.21508329878065899"/>
    <n v="1.2656120683527301"/>
  </r>
  <r>
    <x v="4"/>
    <x v="13"/>
    <s v="B"/>
    <n v="69.458086327052001"/>
    <n v="2065.90920379313"/>
    <n v="-3.3621074052781703E-2"/>
    <n v="-0.28027893447394597"/>
    <n v="0.213036786368382"/>
  </r>
  <r>
    <x v="5"/>
    <x v="14"/>
    <s v="A"/>
    <n v="-2733.9988254272298"/>
    <n v="2001.4530493735699"/>
    <n v="1.36600697492402"/>
    <n v="-2.0885405308706901"/>
    <n v="4.8205544807187302"/>
  </r>
  <r>
    <x v="6"/>
    <x v="15"/>
    <s v="A"/>
    <n v="-3893.3090397679998"/>
    <n v="2001.7168093632899"/>
    <n v="1.94498493570946"/>
    <n v="-8.0552594145606804"/>
    <n v="11.9452292859796"/>
  </r>
  <r>
    <x v="7"/>
    <x v="16"/>
    <s v="A"/>
    <n v="-2334.7065569357701"/>
    <n v="2002.61159375531"/>
    <n v="1.1658309400664699"/>
    <n v="-7.1282222495133203"/>
    <n v="9.4598841296462695"/>
  </r>
  <r>
    <x v="8"/>
    <x v="17"/>
    <s v="A"/>
    <n v="7.9870000000000001"/>
    <s v="NA"/>
    <s v="NA"/>
    <s v="NA"/>
    <s v="NA"/>
  </r>
  <r>
    <x v="8"/>
    <x v="18"/>
    <s v="B"/>
    <n v="0.73599999999999999"/>
    <s v="NA"/>
    <s v="NA"/>
    <s v="NA"/>
    <s v="NA"/>
  </r>
  <r>
    <x v="8"/>
    <x v="19"/>
    <s v="C"/>
    <n v="-1374.12998411782"/>
    <n v="2007.37760634444"/>
    <n v="0.68453985925458205"/>
    <n v="0.38089998123836699"/>
    <n v="0.988179737270798"/>
  </r>
  <r>
    <x v="9"/>
    <x v="20"/>
    <s v="A"/>
    <n v="-2798.3506828516101"/>
    <n v="2003.17484125545"/>
    <n v="1.3969577818268699"/>
    <n v="-2.6085384175751498"/>
    <n v="5.4024539812288896"/>
  </r>
  <r>
    <x v="9"/>
    <x v="21"/>
    <s v="B"/>
    <n v="-78.384431872595002"/>
    <n v="2001.73661045068"/>
    <n v="3.9158214653898502E-2"/>
    <n v="3.0877509483274501E-2"/>
    <n v="4.7438919824522502E-2"/>
  </r>
  <r>
    <x v="10"/>
    <x v="22"/>
    <s v="A"/>
    <n v="-3256.4774807818599"/>
    <n v="2005.2771530003199"/>
    <n v="1.6239538140199099"/>
    <n v="1.1204734167544901"/>
    <n v="2.1274342112853399"/>
  </r>
  <r>
    <x v="11"/>
    <x v="23"/>
    <s v="A"/>
    <n v="71.607010509478499"/>
    <n v="2103.1437134307798"/>
    <n v="-3.4047606947729001E-2"/>
    <n v="-0.195808961372298"/>
    <n v="0.12771374747684"/>
  </r>
  <r>
    <x v="12"/>
    <x v="24"/>
    <s v="A"/>
    <n v="2.944"/>
    <s v="NA"/>
    <s v="NA"/>
    <s v="NA"/>
    <s v="NA"/>
  </r>
  <r>
    <x v="13"/>
    <x v="25"/>
    <s v="A"/>
    <n v="-28171.002655464901"/>
    <n v="2008.95990119301"/>
    <n v="14.022680412254999"/>
    <s v="NA"/>
    <s v="NA"/>
  </r>
  <r>
    <x v="13"/>
    <x v="26"/>
    <s v="B"/>
    <n v="-385.28697098195403"/>
    <n v="2011.07990705204"/>
    <n v="0.191582129397697"/>
    <n v="0.104694563517751"/>
    <n v="0.27846969527764398"/>
  </r>
  <r>
    <x v="13"/>
    <x v="27"/>
    <s v="C"/>
    <n v="-195.063607984176"/>
    <n v="2009.15366133366"/>
    <n v="9.7087451168217195E-2"/>
    <n v="7.9488545105974501E-2"/>
    <n v="0.11468635723046"/>
  </r>
  <r>
    <x v="13"/>
    <x v="28"/>
    <s v="D"/>
    <n v="-1138.7322308570699"/>
    <n v="2010.4996166497699"/>
    <n v="0.566392662513717"/>
    <n v="0.28667169140702597"/>
    <n v="0.84611363362040803"/>
  </r>
  <r>
    <x v="14"/>
    <x v="29"/>
    <s v="A"/>
    <n v="-214141.215631534"/>
    <n v="2012.50072802011"/>
    <n v="106.405534492504"/>
    <n v="-57.049843188304003"/>
    <n v="269.86091217331199"/>
  </r>
  <r>
    <x v="14"/>
    <x v="30"/>
    <s v="B"/>
    <n v="-3237.4194060535001"/>
    <n v="2009.9634087951499"/>
    <n v="1.6106857427788299"/>
    <n v="0.58583549075765595"/>
    <n v="2.6355359948000099"/>
  </r>
  <r>
    <x v="15"/>
    <x v="31"/>
    <s v="A"/>
    <n v="16.161000000000001"/>
    <s v="NA"/>
    <s v="NA"/>
    <s v="NA"/>
    <s v="NA"/>
  </r>
  <r>
    <x v="15"/>
    <x v="32"/>
    <s v="B"/>
    <n v="-2038.18545540522"/>
    <n v="2009.5121917382401"/>
    <n v="1.0142687682039799"/>
    <n v="0.79942203654173205"/>
    <n v="1.2291154998662199"/>
  </r>
  <r>
    <x v="15"/>
    <x v="33"/>
    <s v="C"/>
    <n v="-157.758781009009"/>
    <n v="2013.64739077542"/>
    <n v="7.8344789525567796E-2"/>
    <n v="1.4617518337591199E-2"/>
    <n v="0.1420720607135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1" cacheId="3" applyNumberFormats="0" applyBorderFormats="0" applyFontFormats="0" applyPatternFormats="0" applyAlignmentFormats="0" applyWidthHeightFormats="1" dataCaption="Waarden" updatedVersion="6" minRefreshableVersion="3" useAutoFormatting="1" itemPrintTitles="1" createdVersion="6" indent="0" outline="1" outlineData="1" multipleFieldFilters="0" chartFormat="2">
  <location ref="J2:K69" firstHeaderRow="1" firstDataRow="1" firstDataCol="1"/>
  <pivotFields count="8">
    <pivotField axis="axisRow" subtotalTop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ubtotalTop="0" showAll="0">
      <items count="35"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0"/>
        <item x="1"/>
        <item x="2"/>
        <item x="3"/>
        <item x="4"/>
        <item x="5"/>
        <item x="6"/>
        <item t="default"/>
      </items>
    </pivotField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</pivotFields>
  <rowFields count="2">
    <field x="0"/>
    <field x="1"/>
  </rowFields>
  <rowItems count="67">
    <i>
      <x/>
    </i>
    <i r="1">
      <x v="27"/>
    </i>
    <i r="1">
      <x v="28"/>
    </i>
    <i r="1">
      <x v="29"/>
    </i>
    <i r="1">
      <x v="30"/>
    </i>
    <i t="default">
      <x/>
    </i>
    <i>
      <x v="1"/>
    </i>
    <i r="1">
      <x v="31"/>
    </i>
    <i r="1">
      <x v="32"/>
    </i>
    <i r="1">
      <x v="33"/>
    </i>
    <i t="default">
      <x v="1"/>
    </i>
    <i>
      <x v="2"/>
    </i>
    <i r="1">
      <x/>
    </i>
    <i r="1">
      <x v="1"/>
    </i>
    <i r="1">
      <x v="2"/>
    </i>
    <i r="1">
      <x v="3"/>
    </i>
    <i t="default">
      <x v="2"/>
    </i>
    <i>
      <x v="3"/>
    </i>
    <i r="1">
      <x v="4"/>
    </i>
    <i t="default">
      <x v="3"/>
    </i>
    <i>
      <x v="4"/>
    </i>
    <i r="1">
      <x v="5"/>
    </i>
    <i r="1">
      <x v="6"/>
    </i>
    <i t="default">
      <x v="4"/>
    </i>
    <i>
      <x v="5"/>
    </i>
    <i r="1">
      <x v="7"/>
    </i>
    <i t="default">
      <x v="5"/>
    </i>
    <i>
      <x v="6"/>
    </i>
    <i r="1">
      <x v="8"/>
    </i>
    <i t="default">
      <x v="6"/>
    </i>
    <i>
      <x v="7"/>
    </i>
    <i r="1">
      <x v="9"/>
    </i>
    <i t="default">
      <x v="7"/>
    </i>
    <i>
      <x v="8"/>
    </i>
    <i r="1">
      <x v="10"/>
    </i>
    <i r="1">
      <x v="11"/>
    </i>
    <i r="1">
      <x v="12"/>
    </i>
    <i t="default">
      <x v="8"/>
    </i>
    <i>
      <x v="9"/>
    </i>
    <i r="1">
      <x v="13"/>
    </i>
    <i r="1">
      <x v="14"/>
    </i>
    <i t="default">
      <x v="9"/>
    </i>
    <i>
      <x v="10"/>
    </i>
    <i r="1">
      <x v="15"/>
    </i>
    <i t="default">
      <x v="10"/>
    </i>
    <i>
      <x v="11"/>
    </i>
    <i r="1">
      <x v="16"/>
    </i>
    <i t="default">
      <x v="11"/>
    </i>
    <i>
      <x v="12"/>
    </i>
    <i r="1">
      <x v="17"/>
    </i>
    <i t="default">
      <x v="12"/>
    </i>
    <i>
      <x v="13"/>
    </i>
    <i r="1">
      <x v="18"/>
    </i>
    <i r="1">
      <x v="19"/>
    </i>
    <i r="1">
      <x v="20"/>
    </i>
    <i r="1">
      <x v="21"/>
    </i>
    <i t="default">
      <x v="13"/>
    </i>
    <i>
      <x v="14"/>
    </i>
    <i r="1">
      <x v="22"/>
    </i>
    <i r="1">
      <x v="23"/>
    </i>
    <i t="default">
      <x v="14"/>
    </i>
    <i>
      <x v="15"/>
    </i>
    <i r="1">
      <x v="24"/>
    </i>
    <i r="1">
      <x v="25"/>
    </i>
    <i r="1">
      <x v="26"/>
    </i>
    <i t="default">
      <x v="15"/>
    </i>
    <i t="grand">
      <x/>
    </i>
  </rowItems>
  <colItems count="1">
    <i/>
  </colItems>
  <dataFields count="1">
    <dataField name="Gemiddelde van growth.speed.cm3.yr" fld="5" subtotal="average" baseField="1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4" workbookViewId="0">
      <selection activeCell="E38" sqref="E38"/>
    </sheetView>
  </sheetViews>
  <sheetFormatPr defaultRowHeight="15" x14ac:dyDescent="0.25"/>
  <cols>
    <col min="6" max="6" width="20" bestFit="1" customWidth="1"/>
    <col min="10" max="10" width="10.85546875" bestFit="1" customWidth="1"/>
    <col min="11" max="11" width="3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18</v>
      </c>
      <c r="B2" t="s">
        <v>32</v>
      </c>
      <c r="C2" t="s">
        <v>18</v>
      </c>
      <c r="D2">
        <v>7.9870000000000001</v>
      </c>
      <c r="E2" t="s">
        <v>12</v>
      </c>
      <c r="F2" t="s">
        <v>12</v>
      </c>
      <c r="G2" t="s">
        <v>12</v>
      </c>
      <c r="H2" t="s">
        <v>12</v>
      </c>
      <c r="J2" s="2" t="s">
        <v>49</v>
      </c>
      <c r="K2" t="s">
        <v>51</v>
      </c>
    </row>
    <row r="3" spans="1:11" x14ac:dyDescent="0.25">
      <c r="A3">
        <v>18</v>
      </c>
      <c r="B3" t="s">
        <v>33</v>
      </c>
      <c r="C3" t="s">
        <v>20</v>
      </c>
      <c r="D3">
        <v>0.73599999999999999</v>
      </c>
      <c r="E3" t="s">
        <v>12</v>
      </c>
      <c r="F3" t="s">
        <v>12</v>
      </c>
      <c r="G3" t="s">
        <v>12</v>
      </c>
      <c r="H3" t="s">
        <v>12</v>
      </c>
      <c r="J3" s="3">
        <v>2</v>
      </c>
      <c r="K3" s="1"/>
    </row>
    <row r="4" spans="1:11" x14ac:dyDescent="0.25">
      <c r="A4">
        <v>22</v>
      </c>
      <c r="B4" t="s">
        <v>39</v>
      </c>
      <c r="C4" t="s">
        <v>18</v>
      </c>
      <c r="D4">
        <v>2.944</v>
      </c>
      <c r="E4" t="s">
        <v>12</v>
      </c>
      <c r="F4" t="s">
        <v>12</v>
      </c>
      <c r="G4" t="s">
        <v>12</v>
      </c>
      <c r="H4" t="s">
        <v>12</v>
      </c>
      <c r="J4" s="4" t="s">
        <v>8</v>
      </c>
      <c r="K4" s="1">
        <v>0.13466820519624001</v>
      </c>
    </row>
    <row r="5" spans="1:11" x14ac:dyDescent="0.25">
      <c r="A5">
        <v>26</v>
      </c>
      <c r="B5" t="s">
        <v>46</v>
      </c>
      <c r="C5" t="s">
        <v>18</v>
      </c>
      <c r="D5">
        <v>16.161000000000001</v>
      </c>
      <c r="E5" t="s">
        <v>12</v>
      </c>
      <c r="F5" t="s">
        <v>12</v>
      </c>
      <c r="G5" t="s">
        <v>12</v>
      </c>
      <c r="H5" t="s">
        <v>12</v>
      </c>
      <c r="J5" s="4" t="s">
        <v>10</v>
      </c>
      <c r="K5" s="1">
        <v>2.1733825149425998</v>
      </c>
    </row>
    <row r="6" spans="1:11" x14ac:dyDescent="0.25">
      <c r="A6">
        <v>25</v>
      </c>
      <c r="B6" t="s">
        <v>44</v>
      </c>
      <c r="C6" t="s">
        <v>18</v>
      </c>
      <c r="D6">
        <v>-214141.215631534</v>
      </c>
      <c r="E6">
        <v>2012.50072802011</v>
      </c>
      <c r="F6">
        <v>106.405534492504</v>
      </c>
      <c r="G6">
        <v>-57.049843188304003</v>
      </c>
      <c r="H6">
        <v>269.86091217331199</v>
      </c>
      <c r="J6" s="4" t="s">
        <v>13</v>
      </c>
      <c r="K6" s="1">
        <v>9.1996523531434806E-3</v>
      </c>
    </row>
    <row r="7" spans="1:11" x14ac:dyDescent="0.25">
      <c r="A7">
        <v>24</v>
      </c>
      <c r="B7" t="s">
        <v>40</v>
      </c>
      <c r="C7" t="s">
        <v>18</v>
      </c>
      <c r="D7">
        <v>-28171.002655464901</v>
      </c>
      <c r="E7">
        <v>2008.95990119301</v>
      </c>
      <c r="F7">
        <v>14.022680412254999</v>
      </c>
      <c r="G7" t="s">
        <v>12</v>
      </c>
      <c r="H7" t="s">
        <v>12</v>
      </c>
      <c r="J7" s="4" t="s">
        <v>15</v>
      </c>
      <c r="K7" s="1">
        <v>2.6740060811861199</v>
      </c>
    </row>
    <row r="8" spans="1:11" x14ac:dyDescent="0.25">
      <c r="A8">
        <v>2</v>
      </c>
      <c r="B8" t="s">
        <v>15</v>
      </c>
      <c r="C8" t="s">
        <v>16</v>
      </c>
      <c r="D8">
        <v>-5379.53962025077</v>
      </c>
      <c r="E8">
        <v>2011.7903463647101</v>
      </c>
      <c r="F8">
        <v>2.6740060811861199</v>
      </c>
      <c r="G8" t="s">
        <v>12</v>
      </c>
      <c r="H8" t="s">
        <v>12</v>
      </c>
      <c r="J8" s="3" t="s">
        <v>52</v>
      </c>
      <c r="K8" s="1">
        <v>1.2478141134195258</v>
      </c>
    </row>
    <row r="9" spans="1:11" x14ac:dyDescent="0.25">
      <c r="A9">
        <v>2</v>
      </c>
      <c r="B9" t="s">
        <v>10</v>
      </c>
      <c r="C9" t="s">
        <v>11</v>
      </c>
      <c r="D9">
        <v>-4363.5615335975499</v>
      </c>
      <c r="E9">
        <v>2007.7282777407399</v>
      </c>
      <c r="F9">
        <v>2.1733825149425998</v>
      </c>
      <c r="G9" t="s">
        <v>12</v>
      </c>
      <c r="H9" t="s">
        <v>12</v>
      </c>
      <c r="J9" s="3">
        <v>3</v>
      </c>
      <c r="K9" s="1"/>
    </row>
    <row r="10" spans="1:11" x14ac:dyDescent="0.25">
      <c r="A10">
        <v>16</v>
      </c>
      <c r="B10" t="s">
        <v>30</v>
      </c>
      <c r="C10" t="s">
        <v>18</v>
      </c>
      <c r="D10">
        <v>-3893.3090397679998</v>
      </c>
      <c r="E10">
        <v>2001.7168093632899</v>
      </c>
      <c r="F10">
        <v>1.94498493570946</v>
      </c>
      <c r="G10">
        <v>-8.0552594145606804</v>
      </c>
      <c r="H10">
        <v>11.9452292859796</v>
      </c>
      <c r="J10" s="4" t="s">
        <v>17</v>
      </c>
      <c r="K10" s="1">
        <v>0.247007661797113</v>
      </c>
    </row>
    <row r="11" spans="1:11" x14ac:dyDescent="0.25">
      <c r="A11">
        <v>20</v>
      </c>
      <c r="B11" t="s">
        <v>37</v>
      </c>
      <c r="C11" t="s">
        <v>18</v>
      </c>
      <c r="D11">
        <v>-3256.4774807818599</v>
      </c>
      <c r="E11">
        <v>2005.2771530003199</v>
      </c>
      <c r="F11">
        <v>1.6239538140199099</v>
      </c>
      <c r="G11">
        <v>1.1204734167544901</v>
      </c>
      <c r="H11">
        <v>2.1274342112853399</v>
      </c>
      <c r="J11" s="4" t="s">
        <v>19</v>
      </c>
      <c r="K11" s="1">
        <v>7.4812475267170803E-2</v>
      </c>
    </row>
    <row r="12" spans="1:11" x14ac:dyDescent="0.25">
      <c r="A12">
        <v>25</v>
      </c>
      <c r="B12" t="s">
        <v>45</v>
      </c>
      <c r="C12" t="s">
        <v>20</v>
      </c>
      <c r="D12">
        <v>-3237.4194060535001</v>
      </c>
      <c r="E12">
        <v>2009.9634087951499</v>
      </c>
      <c r="F12">
        <v>1.6106857427788299</v>
      </c>
      <c r="G12">
        <v>0.58583549075765595</v>
      </c>
      <c r="H12">
        <v>2.6355359948000099</v>
      </c>
      <c r="J12" s="4" t="s">
        <v>21</v>
      </c>
      <c r="K12" s="1">
        <v>7.9811469325566806E-2</v>
      </c>
    </row>
    <row r="13" spans="1:11" x14ac:dyDescent="0.25">
      <c r="A13">
        <v>19</v>
      </c>
      <c r="B13" t="s">
        <v>35</v>
      </c>
      <c r="C13" t="s">
        <v>18</v>
      </c>
      <c r="D13">
        <v>-2798.3506828516101</v>
      </c>
      <c r="E13">
        <v>2003.17484125545</v>
      </c>
      <c r="F13">
        <v>1.3969577818268699</v>
      </c>
      <c r="G13">
        <v>-2.6085384175751498</v>
      </c>
      <c r="H13">
        <v>5.4024539812288896</v>
      </c>
      <c r="J13" s="3" t="s">
        <v>53</v>
      </c>
      <c r="K13" s="1">
        <v>0.13387720212995022</v>
      </c>
    </row>
    <row r="14" spans="1:11" x14ac:dyDescent="0.25">
      <c r="A14">
        <v>15</v>
      </c>
      <c r="B14" t="s">
        <v>29</v>
      </c>
      <c r="C14" t="s">
        <v>18</v>
      </c>
      <c r="D14">
        <v>-2733.9988254272298</v>
      </c>
      <c r="E14">
        <v>2001.4530493735699</v>
      </c>
      <c r="F14">
        <v>1.36600697492402</v>
      </c>
      <c r="G14">
        <v>-2.0885405308706901</v>
      </c>
      <c r="H14">
        <v>4.8205544807187302</v>
      </c>
      <c r="J14" s="3">
        <v>10</v>
      </c>
      <c r="K14" s="1"/>
    </row>
    <row r="15" spans="1:11" x14ac:dyDescent="0.25">
      <c r="A15">
        <v>17</v>
      </c>
      <c r="B15" t="s">
        <v>31</v>
      </c>
      <c r="C15" t="s">
        <v>18</v>
      </c>
      <c r="D15">
        <v>-2334.7065569357701</v>
      </c>
      <c r="E15">
        <v>2002.61159375531</v>
      </c>
      <c r="F15">
        <v>1.1658309400664699</v>
      </c>
      <c r="G15">
        <v>-7.1282222495133203</v>
      </c>
      <c r="H15">
        <v>9.4598841296462695</v>
      </c>
      <c r="J15" s="4" t="s">
        <v>22</v>
      </c>
      <c r="K15" s="1">
        <v>0.31638898831901702</v>
      </c>
    </row>
    <row r="16" spans="1:11" x14ac:dyDescent="0.25">
      <c r="A16">
        <v>26</v>
      </c>
      <c r="B16" t="s">
        <v>47</v>
      </c>
      <c r="C16" t="s">
        <v>20</v>
      </c>
      <c r="D16">
        <v>-2038.18545540522</v>
      </c>
      <c r="E16">
        <v>2009.5121917382401</v>
      </c>
      <c r="F16">
        <v>1.0142687682039799</v>
      </c>
      <c r="G16">
        <v>0.79942203654173205</v>
      </c>
      <c r="H16">
        <v>1.2291154998662199</v>
      </c>
      <c r="J16" s="4" t="s">
        <v>23</v>
      </c>
      <c r="K16" s="1">
        <v>0.25913144507987801</v>
      </c>
    </row>
    <row r="17" spans="1:11" x14ac:dyDescent="0.25">
      <c r="A17">
        <v>14</v>
      </c>
      <c r="B17" t="s">
        <v>27</v>
      </c>
      <c r="C17" t="s">
        <v>18</v>
      </c>
      <c r="D17">
        <v>-1477.3547906702399</v>
      </c>
      <c r="E17">
        <v>1995.4878274933501</v>
      </c>
      <c r="F17">
        <v>0.740347683566694</v>
      </c>
      <c r="G17">
        <v>0.21508329878065899</v>
      </c>
      <c r="H17">
        <v>1.2656120683527301</v>
      </c>
      <c r="J17" s="4" t="s">
        <v>24</v>
      </c>
      <c r="K17" s="1">
        <v>0.30103542591710097</v>
      </c>
    </row>
    <row r="18" spans="1:11" x14ac:dyDescent="0.25">
      <c r="A18">
        <v>18</v>
      </c>
      <c r="B18" t="s">
        <v>34</v>
      </c>
      <c r="C18" t="s">
        <v>9</v>
      </c>
      <c r="D18">
        <v>-1374.12998411782</v>
      </c>
      <c r="E18">
        <v>2007.37760634444</v>
      </c>
      <c r="F18">
        <v>0.68453985925458205</v>
      </c>
      <c r="G18">
        <v>0.38089998123836699</v>
      </c>
      <c r="H18">
        <v>0.988179737270798</v>
      </c>
      <c r="J18" s="4" t="s">
        <v>25</v>
      </c>
      <c r="K18" s="1">
        <v>0.198666167846893</v>
      </c>
    </row>
    <row r="19" spans="1:11" x14ac:dyDescent="0.25">
      <c r="A19">
        <v>24</v>
      </c>
      <c r="B19" t="s">
        <v>43</v>
      </c>
      <c r="C19" t="s">
        <v>11</v>
      </c>
      <c r="D19">
        <v>-1138.7322308570699</v>
      </c>
      <c r="E19">
        <v>2010.4996166497699</v>
      </c>
      <c r="F19">
        <v>0.566392662513717</v>
      </c>
      <c r="G19">
        <v>0.28667169140702597</v>
      </c>
      <c r="H19">
        <v>0.84611363362040803</v>
      </c>
      <c r="J19" s="3" t="s">
        <v>54</v>
      </c>
      <c r="K19" s="1">
        <v>0.26880550679072224</v>
      </c>
    </row>
    <row r="20" spans="1:11" x14ac:dyDescent="0.25">
      <c r="A20">
        <v>10</v>
      </c>
      <c r="B20" t="s">
        <v>22</v>
      </c>
      <c r="C20" t="s">
        <v>18</v>
      </c>
      <c r="D20">
        <v>-634.01082576033502</v>
      </c>
      <c r="E20">
        <v>2003.8966246229099</v>
      </c>
      <c r="F20">
        <v>0.31638898831901702</v>
      </c>
      <c r="G20">
        <v>-0.35489341347721398</v>
      </c>
      <c r="H20">
        <v>0.98767139011524696</v>
      </c>
      <c r="J20" s="3">
        <v>12</v>
      </c>
      <c r="K20" s="1"/>
    </row>
    <row r="21" spans="1:11" x14ac:dyDescent="0.25">
      <c r="F21">
        <f>MEDIAN(F1:F19)</f>
        <v>1.50382176230285</v>
      </c>
      <c r="J21" s="4" t="s">
        <v>26</v>
      </c>
      <c r="K21" s="1">
        <v>2.4817550181379398E-2</v>
      </c>
    </row>
    <row r="22" spans="1:11" x14ac:dyDescent="0.25">
      <c r="A22">
        <v>10</v>
      </c>
      <c r="B22" t="s">
        <v>24</v>
      </c>
      <c r="C22" t="s">
        <v>9</v>
      </c>
      <c r="D22">
        <v>-603.09921053722405</v>
      </c>
      <c r="E22">
        <v>2003.41607204497</v>
      </c>
      <c r="F22">
        <v>0.30103542591710097</v>
      </c>
      <c r="G22">
        <v>0.24503892957923701</v>
      </c>
      <c r="H22">
        <v>0.35703192225496599</v>
      </c>
      <c r="J22" s="3" t="s">
        <v>55</v>
      </c>
      <c r="K22" s="1">
        <v>2.4817550181379398E-2</v>
      </c>
    </row>
    <row r="23" spans="1:11" x14ac:dyDescent="0.25">
      <c r="A23">
        <v>10</v>
      </c>
      <c r="B23" t="s">
        <v>23</v>
      </c>
      <c r="C23" t="s">
        <v>20</v>
      </c>
      <c r="D23">
        <v>-519.86436998775105</v>
      </c>
      <c r="E23">
        <v>2006.1801832946301</v>
      </c>
      <c r="F23">
        <v>0.25913144507987801</v>
      </c>
      <c r="G23">
        <v>0.234198780551228</v>
      </c>
      <c r="H23">
        <v>0.28406410960852702</v>
      </c>
      <c r="J23" s="3">
        <v>14</v>
      </c>
      <c r="K23" s="1"/>
    </row>
    <row r="24" spans="1:11" x14ac:dyDescent="0.25">
      <c r="A24">
        <v>3</v>
      </c>
      <c r="B24" t="s">
        <v>17</v>
      </c>
      <c r="C24" t="s">
        <v>18</v>
      </c>
      <c r="D24">
        <v>-496.78045616723102</v>
      </c>
      <c r="E24">
        <v>2011.19452146904</v>
      </c>
      <c r="F24">
        <v>0.247007661797113</v>
      </c>
      <c r="G24">
        <v>3.9113500209342301E-3</v>
      </c>
      <c r="H24">
        <v>0.490103973573291</v>
      </c>
      <c r="J24" s="4" t="s">
        <v>27</v>
      </c>
      <c r="K24" s="1">
        <v>0.740347683566694</v>
      </c>
    </row>
    <row r="25" spans="1:11" x14ac:dyDescent="0.25">
      <c r="A25">
        <v>10</v>
      </c>
      <c r="B25" t="s">
        <v>25</v>
      </c>
      <c r="C25" t="s">
        <v>11</v>
      </c>
      <c r="D25">
        <v>-399.64099434310702</v>
      </c>
      <c r="E25">
        <v>2011.6207941912901</v>
      </c>
      <c r="F25">
        <v>0.198666167846893</v>
      </c>
      <c r="G25">
        <v>9.0672372142541202E-2</v>
      </c>
      <c r="H25">
        <v>0.30665996355124597</v>
      </c>
      <c r="J25" s="4" t="s">
        <v>28</v>
      </c>
      <c r="K25" s="1">
        <v>-3.3621074052781703E-2</v>
      </c>
    </row>
    <row r="26" spans="1:11" x14ac:dyDescent="0.25">
      <c r="A26">
        <v>24</v>
      </c>
      <c r="B26" t="s">
        <v>41</v>
      </c>
      <c r="C26" t="s">
        <v>20</v>
      </c>
      <c r="D26">
        <v>-385.28697098195403</v>
      </c>
      <c r="E26">
        <v>2011.07990705204</v>
      </c>
      <c r="F26">
        <v>0.191582129397697</v>
      </c>
      <c r="G26">
        <v>0.104694563517751</v>
      </c>
      <c r="H26">
        <v>0.27846969527764398</v>
      </c>
      <c r="J26" s="3" t="s">
        <v>56</v>
      </c>
      <c r="K26" s="1">
        <v>0.35336330475695615</v>
      </c>
    </row>
    <row r="27" spans="1:11" x14ac:dyDescent="0.25">
      <c r="A27">
        <v>2</v>
      </c>
      <c r="B27" t="s">
        <v>8</v>
      </c>
      <c r="C27" t="s">
        <v>9</v>
      </c>
      <c r="D27">
        <v>-269.96424443433398</v>
      </c>
      <c r="E27">
        <v>2004.6620807111799</v>
      </c>
      <c r="F27">
        <v>0.13466820519624001</v>
      </c>
      <c r="G27">
        <v>-1.1095709174862899E-3</v>
      </c>
      <c r="H27">
        <v>0.270445981309966</v>
      </c>
      <c r="J27" s="3">
        <v>15</v>
      </c>
      <c r="K27" s="1"/>
    </row>
    <row r="28" spans="1:11" x14ac:dyDescent="0.25">
      <c r="A28">
        <v>24</v>
      </c>
      <c r="B28" t="s">
        <v>42</v>
      </c>
      <c r="C28" t="s">
        <v>9</v>
      </c>
      <c r="D28">
        <v>-195.063607984176</v>
      </c>
      <c r="E28">
        <v>2009.15366133366</v>
      </c>
      <c r="F28">
        <v>9.7087451168217195E-2</v>
      </c>
      <c r="G28">
        <v>7.9488545105974501E-2</v>
      </c>
      <c r="H28">
        <v>0.11468635723046</v>
      </c>
      <c r="J28" s="4" t="s">
        <v>29</v>
      </c>
      <c r="K28" s="1">
        <v>1.36600697492402</v>
      </c>
    </row>
    <row r="29" spans="1:11" x14ac:dyDescent="0.25">
      <c r="A29">
        <v>3</v>
      </c>
      <c r="B29" t="s">
        <v>21</v>
      </c>
      <c r="C29" t="s">
        <v>9</v>
      </c>
      <c r="D29">
        <v>-160.60704468052799</v>
      </c>
      <c r="E29">
        <v>2012.33038356155</v>
      </c>
      <c r="F29">
        <v>7.9811469325566806E-2</v>
      </c>
      <c r="G29">
        <v>3.9129219014002702E-3</v>
      </c>
      <c r="H29">
        <v>0.155710016749733</v>
      </c>
      <c r="J29" s="3" t="s">
        <v>57</v>
      </c>
      <c r="K29" s="1">
        <v>1.36600697492402</v>
      </c>
    </row>
    <row r="30" spans="1:11" x14ac:dyDescent="0.25">
      <c r="A30">
        <v>26</v>
      </c>
      <c r="B30" t="s">
        <v>48</v>
      </c>
      <c r="C30" t="s">
        <v>9</v>
      </c>
      <c r="D30">
        <v>-157.758781009009</v>
      </c>
      <c r="E30">
        <v>2013.64739077542</v>
      </c>
      <c r="F30">
        <v>7.8344789525567796E-2</v>
      </c>
      <c r="G30">
        <v>1.4617518337591199E-2</v>
      </c>
      <c r="H30">
        <v>0.142072060713544</v>
      </c>
      <c r="J30" s="3">
        <v>16</v>
      </c>
      <c r="K30" s="1"/>
    </row>
    <row r="31" spans="1:11" x14ac:dyDescent="0.25">
      <c r="A31">
        <v>3</v>
      </c>
      <c r="B31" t="s">
        <v>19</v>
      </c>
      <c r="C31" t="s">
        <v>20</v>
      </c>
      <c r="D31">
        <v>-150.39630559462401</v>
      </c>
      <c r="E31">
        <v>2010.31051382176</v>
      </c>
      <c r="F31">
        <v>7.4812475267170803E-2</v>
      </c>
      <c r="G31">
        <v>4.2044731747054396E-3</v>
      </c>
      <c r="H31">
        <v>0.14542047735963601</v>
      </c>
      <c r="J31" s="4" t="s">
        <v>30</v>
      </c>
      <c r="K31" s="1">
        <v>1.94498493570946</v>
      </c>
    </row>
    <row r="32" spans="1:11" x14ac:dyDescent="0.25">
      <c r="A32">
        <v>19</v>
      </c>
      <c r="B32" t="s">
        <v>36</v>
      </c>
      <c r="C32" t="s">
        <v>20</v>
      </c>
      <c r="D32">
        <v>-78.384431872595002</v>
      </c>
      <c r="E32">
        <v>2001.73661045068</v>
      </c>
      <c r="F32">
        <v>3.9158214653898502E-2</v>
      </c>
      <c r="G32">
        <v>3.0877509483274501E-2</v>
      </c>
      <c r="H32">
        <v>4.7438919824522502E-2</v>
      </c>
      <c r="J32" s="3" t="s">
        <v>58</v>
      </c>
      <c r="K32" s="1">
        <v>1.94498493570946</v>
      </c>
    </row>
    <row r="33" spans="1:11" x14ac:dyDescent="0.25">
      <c r="A33">
        <v>12</v>
      </c>
      <c r="B33" t="s">
        <v>26</v>
      </c>
      <c r="C33" t="s">
        <v>20</v>
      </c>
      <c r="D33">
        <v>-49.280651894679899</v>
      </c>
      <c r="E33">
        <v>1985.7178301045701</v>
      </c>
      <c r="F33">
        <v>2.4817550181379398E-2</v>
      </c>
      <c r="G33">
        <v>7.3971690026346498E-3</v>
      </c>
      <c r="H33">
        <v>4.2237931360124097E-2</v>
      </c>
      <c r="J33" s="3">
        <v>17</v>
      </c>
      <c r="K33" s="1"/>
    </row>
    <row r="34" spans="1:11" x14ac:dyDescent="0.25">
      <c r="A34">
        <v>2</v>
      </c>
      <c r="B34" t="s">
        <v>13</v>
      </c>
      <c r="C34" t="s">
        <v>14</v>
      </c>
      <c r="D34">
        <v>-17.508408178810399</v>
      </c>
      <c r="E34">
        <v>1903.1597615564101</v>
      </c>
      <c r="F34">
        <v>9.1996523531434806E-3</v>
      </c>
      <c r="G34">
        <v>-4.2961501761357199E-2</v>
      </c>
      <c r="H34">
        <v>6.1360806467644101E-2</v>
      </c>
      <c r="J34" s="4" t="s">
        <v>31</v>
      </c>
      <c r="K34" s="1">
        <v>1.1658309400664699</v>
      </c>
    </row>
    <row r="35" spans="1:11" x14ac:dyDescent="0.25">
      <c r="A35">
        <v>14</v>
      </c>
      <c r="B35" t="s">
        <v>28</v>
      </c>
      <c r="C35" t="s">
        <v>20</v>
      </c>
      <c r="D35">
        <v>69.458086327052001</v>
      </c>
      <c r="E35">
        <v>2065.90920379313</v>
      </c>
      <c r="F35">
        <v>-3.3621074052781703E-2</v>
      </c>
      <c r="G35">
        <v>-0.28027893447394597</v>
      </c>
      <c r="H35">
        <v>0.213036786368382</v>
      </c>
      <c r="J35" s="3" t="s">
        <v>59</v>
      </c>
      <c r="K35" s="1">
        <v>1.1658309400664699</v>
      </c>
    </row>
    <row r="36" spans="1:11" x14ac:dyDescent="0.25">
      <c r="A36">
        <v>21</v>
      </c>
      <c r="B36" t="s">
        <v>38</v>
      </c>
      <c r="C36" t="s">
        <v>18</v>
      </c>
      <c r="D36">
        <v>71.607010509478499</v>
      </c>
      <c r="E36">
        <v>2103.1437134307798</v>
      </c>
      <c r="F36">
        <v>-3.4047606947729001E-2</v>
      </c>
      <c r="G36">
        <v>-0.195808961372298</v>
      </c>
      <c r="H36">
        <v>0.12771374747684</v>
      </c>
      <c r="J36" s="3">
        <v>18</v>
      </c>
      <c r="K36" s="1"/>
    </row>
    <row r="37" spans="1:11" x14ac:dyDescent="0.25">
      <c r="J37" s="4" t="s">
        <v>32</v>
      </c>
      <c r="K37" s="1" t="e">
        <v>#DIV/0!</v>
      </c>
    </row>
    <row r="38" spans="1:11" x14ac:dyDescent="0.25">
      <c r="E38" s="5" t="s">
        <v>70</v>
      </c>
      <c r="F38">
        <f>AVERAGE(F6:F36)</f>
        <v>4.5444334635833377</v>
      </c>
      <c r="J38" s="4" t="s">
        <v>33</v>
      </c>
      <c r="K38" s="1" t="e">
        <v>#DIV/0!</v>
      </c>
    </row>
    <row r="39" spans="1:11" x14ac:dyDescent="0.25">
      <c r="F39">
        <f>STDEV(F6:F36)</f>
        <v>19.069786927582214</v>
      </c>
      <c r="J39" s="4" t="s">
        <v>34</v>
      </c>
      <c r="K39" s="1">
        <v>0.68453985925458205</v>
      </c>
    </row>
    <row r="40" spans="1:11" x14ac:dyDescent="0.25">
      <c r="J40" s="3" t="s">
        <v>60</v>
      </c>
      <c r="K40" s="1">
        <v>0.68453985925458205</v>
      </c>
    </row>
    <row r="41" spans="1:11" x14ac:dyDescent="0.25">
      <c r="E41" s="5" t="s">
        <v>69</v>
      </c>
      <c r="F41">
        <f>AVERAGE(F11:F36)</f>
        <v>0.52526342055716535</v>
      </c>
      <c r="J41" s="3">
        <v>19</v>
      </c>
      <c r="K41" s="1"/>
    </row>
    <row r="42" spans="1:11" x14ac:dyDescent="0.25">
      <c r="F42">
        <f>STDEV(F11:F36)</f>
        <v>0.57646156197633225</v>
      </c>
      <c r="J42" s="4" t="s">
        <v>35</v>
      </c>
      <c r="K42" s="1">
        <v>1.3969577818268699</v>
      </c>
    </row>
    <row r="43" spans="1:11" x14ac:dyDescent="0.25">
      <c r="J43" s="4" t="s">
        <v>36</v>
      </c>
      <c r="K43" s="1">
        <v>3.9158214653898502E-2</v>
      </c>
    </row>
    <row r="44" spans="1:11" x14ac:dyDescent="0.25">
      <c r="E44" t="s">
        <v>68</v>
      </c>
      <c r="F44">
        <f>MEDIAN(F11:F36)</f>
        <v>0.25306955343849552</v>
      </c>
      <c r="J44" s="3" t="s">
        <v>61</v>
      </c>
      <c r="K44" s="1">
        <v>0.71805799824038419</v>
      </c>
    </row>
    <row r="45" spans="1:11" x14ac:dyDescent="0.25">
      <c r="J45" s="3">
        <v>20</v>
      </c>
      <c r="K45" s="1"/>
    </row>
    <row r="46" spans="1:11" x14ac:dyDescent="0.25">
      <c r="J46" s="4" t="s">
        <v>37</v>
      </c>
      <c r="K46" s="1">
        <v>1.6239538140199099</v>
      </c>
    </row>
    <row r="47" spans="1:11" x14ac:dyDescent="0.25">
      <c r="J47" s="3" t="s">
        <v>62</v>
      </c>
      <c r="K47" s="1">
        <v>1.6239538140199099</v>
      </c>
    </row>
    <row r="48" spans="1:11" x14ac:dyDescent="0.25">
      <c r="J48" s="3">
        <v>21</v>
      </c>
      <c r="K48" s="1"/>
    </row>
    <row r="49" spans="10:11" x14ac:dyDescent="0.25">
      <c r="J49" s="4" t="s">
        <v>38</v>
      </c>
      <c r="K49" s="1">
        <v>-3.4047606947729001E-2</v>
      </c>
    </row>
    <row r="50" spans="10:11" x14ac:dyDescent="0.25">
      <c r="J50" s="3" t="s">
        <v>63</v>
      </c>
      <c r="K50" s="1">
        <v>-3.4047606947729001E-2</v>
      </c>
    </row>
    <row r="51" spans="10:11" x14ac:dyDescent="0.25">
      <c r="J51" s="3">
        <v>22</v>
      </c>
      <c r="K51" s="1"/>
    </row>
    <row r="52" spans="10:11" x14ac:dyDescent="0.25">
      <c r="J52" s="4" t="s">
        <v>39</v>
      </c>
      <c r="K52" s="1" t="e">
        <v>#DIV/0!</v>
      </c>
    </row>
    <row r="53" spans="10:11" x14ac:dyDescent="0.25">
      <c r="J53" s="3" t="s">
        <v>64</v>
      </c>
      <c r="K53" s="1" t="e">
        <v>#DIV/0!</v>
      </c>
    </row>
    <row r="54" spans="10:11" x14ac:dyDescent="0.25">
      <c r="J54" s="3">
        <v>24</v>
      </c>
      <c r="K54" s="1"/>
    </row>
    <row r="55" spans="10:11" x14ac:dyDescent="0.25">
      <c r="J55" s="4" t="s">
        <v>40</v>
      </c>
      <c r="K55" s="1">
        <v>14.022680412254999</v>
      </c>
    </row>
    <row r="56" spans="10:11" x14ac:dyDescent="0.25">
      <c r="J56" s="4" t="s">
        <v>41</v>
      </c>
      <c r="K56" s="1">
        <v>0.191582129397697</v>
      </c>
    </row>
    <row r="57" spans="10:11" x14ac:dyDescent="0.25">
      <c r="J57" s="4" t="s">
        <v>42</v>
      </c>
      <c r="K57" s="1">
        <v>9.7087451168217195E-2</v>
      </c>
    </row>
    <row r="58" spans="10:11" x14ac:dyDescent="0.25">
      <c r="J58" s="4" t="s">
        <v>43</v>
      </c>
      <c r="K58" s="1">
        <v>0.566392662513717</v>
      </c>
    </row>
    <row r="59" spans="10:11" x14ac:dyDescent="0.25">
      <c r="J59" s="3" t="s">
        <v>65</v>
      </c>
      <c r="K59" s="1">
        <v>3.7194356638336576</v>
      </c>
    </row>
    <row r="60" spans="10:11" x14ac:dyDescent="0.25">
      <c r="J60" s="3">
        <v>25</v>
      </c>
      <c r="K60" s="1"/>
    </row>
    <row r="61" spans="10:11" x14ac:dyDescent="0.25">
      <c r="J61" s="4" t="s">
        <v>44</v>
      </c>
      <c r="K61" s="1">
        <v>106.405534492504</v>
      </c>
    </row>
    <row r="62" spans="10:11" x14ac:dyDescent="0.25">
      <c r="J62" s="4" t="s">
        <v>45</v>
      </c>
      <c r="K62" s="1">
        <v>1.6106857427788299</v>
      </c>
    </row>
    <row r="63" spans="10:11" x14ac:dyDescent="0.25">
      <c r="J63" s="3" t="s">
        <v>66</v>
      </c>
      <c r="K63" s="1">
        <v>54.008110117641415</v>
      </c>
    </row>
    <row r="64" spans="10:11" x14ac:dyDescent="0.25">
      <c r="J64" s="3">
        <v>26</v>
      </c>
      <c r="K64" s="1"/>
    </row>
    <row r="65" spans="10:11" x14ac:dyDescent="0.25">
      <c r="J65" s="4" t="s">
        <v>46</v>
      </c>
      <c r="K65" s="1" t="e">
        <v>#DIV/0!</v>
      </c>
    </row>
    <row r="66" spans="10:11" x14ac:dyDescent="0.25">
      <c r="J66" s="4" t="s">
        <v>47</v>
      </c>
      <c r="K66" s="1">
        <v>1.0142687682039799</v>
      </c>
    </row>
    <row r="67" spans="10:11" x14ac:dyDescent="0.25">
      <c r="J67" s="4" t="s">
        <v>48</v>
      </c>
      <c r="K67" s="1">
        <v>7.8344789525567796E-2</v>
      </c>
    </row>
    <row r="68" spans="10:11" x14ac:dyDescent="0.25">
      <c r="J68" s="3" t="s">
        <v>67</v>
      </c>
      <c r="K68" s="1">
        <v>0.54630677886477386</v>
      </c>
    </row>
    <row r="69" spans="10:11" x14ac:dyDescent="0.25">
      <c r="J69" s="3" t="s">
        <v>50</v>
      </c>
      <c r="K69" s="1">
        <v>4.6457871869593541</v>
      </c>
    </row>
  </sheetData>
  <sortState ref="A2:H69">
    <sortCondition descending="1" ref="F2:F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Blad1</vt:lpstr>
      <vt:lpstr>Grafiek1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d</dc:creator>
  <cp:lastModifiedBy>b d</cp:lastModifiedBy>
  <dcterms:created xsi:type="dcterms:W3CDTF">2017-07-30T18:05:57Z</dcterms:created>
  <dcterms:modified xsi:type="dcterms:W3CDTF">2017-07-30T21:12:58Z</dcterms:modified>
</cp:coreProperties>
</file>