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45" activeTab="2"/>
  </bookViews>
  <sheets>
    <sheet name="PDR juin" sheetId="2" r:id="rId1"/>
    <sheet name="juin" sheetId="1" r:id="rId2"/>
    <sheet name="ws" sheetId="3" r:id="rId3"/>
  </sheets>
  <definedNames>
    <definedName name="sept_15" localSheetId="1">#REF!</definedName>
    <definedName name="sept_15" localSheetId="0">#REF!</definedName>
    <definedName name="sept_15">#REF!</definedName>
  </definedNames>
  <calcPr calcId="144525"/>
</workbook>
</file>

<file path=xl/sharedStrings.xml><?xml version="1.0" encoding="utf-8"?>
<sst xmlns="http://schemas.openxmlformats.org/spreadsheetml/2006/main" count="683" uniqueCount="106">
  <si>
    <t>EPE TONIC INDUSTRIE  SPA</t>
  </si>
  <si>
    <t>Bou-Ismail le 01/06/2016</t>
  </si>
  <si>
    <t>UNITE CAROTN ONDULE</t>
  </si>
  <si>
    <t>GESTION DES STOCKS</t>
  </si>
  <si>
    <t xml:space="preserve">                 ETAT DE CONSOMMATION JOURNALIER (J-1) </t>
  </si>
  <si>
    <t xml:space="preserve">                         PDR</t>
  </si>
  <si>
    <t>N°</t>
  </si>
  <si>
    <t xml:space="preserve">DESIGNATION </t>
  </si>
  <si>
    <t>P/U</t>
  </si>
  <si>
    <t>S/I</t>
  </si>
  <si>
    <t xml:space="preserve">           MOUVEMENT </t>
  </si>
  <si>
    <t>S/F</t>
  </si>
  <si>
    <t>ENTREE</t>
  </si>
  <si>
    <t xml:space="preserve">SORTIE </t>
  </si>
  <si>
    <t>Fusible 250V 6 x 32 10A</t>
  </si>
  <si>
    <t>/</t>
  </si>
  <si>
    <t>EI-0465</t>
  </si>
  <si>
    <t>courroie T5-940</t>
  </si>
  <si>
    <t>MOS-349</t>
  </si>
  <si>
    <t>BARRE Ref:0160 2107 00</t>
  </si>
  <si>
    <t>Autop-0826</t>
  </si>
  <si>
    <t>Agrraf Courroie A2-300W</t>
  </si>
  <si>
    <t>M924-0642</t>
  </si>
  <si>
    <t xml:space="preserve">Total des entrées </t>
  </si>
  <si>
    <t>Total des sorties</t>
  </si>
  <si>
    <t>Service / GDS</t>
  </si>
  <si>
    <t>Bou-Ismail le 02/06/2016</t>
  </si>
  <si>
    <r>
      <rPr>
        <sz val="12"/>
        <rFont val="Cambria"/>
        <charset val="134"/>
        <scheme val="major"/>
      </rPr>
      <t xml:space="preserve">Raccord pneumatique droit : </t>
    </r>
    <r>
      <rPr>
        <sz val="12"/>
        <rFont val="Calibri"/>
        <charset val="134"/>
      </rPr>
      <t>Ø</t>
    </r>
    <r>
      <rPr>
        <sz val="12"/>
        <rFont val="Cambria"/>
        <charset val="134"/>
      </rPr>
      <t xml:space="preserve"> 08</t>
    </r>
  </si>
  <si>
    <t>Pneu-154</t>
  </si>
  <si>
    <t>Bou-Ismail  le 03 au 05/06/2016</t>
  </si>
  <si>
    <t>regulateur  Ref:ME 4176</t>
  </si>
  <si>
    <t>Mos- 99</t>
  </si>
  <si>
    <t>Lame à bec</t>
  </si>
  <si>
    <t>M618-0106</t>
  </si>
  <si>
    <t>Fusible 8 x 31 10A</t>
  </si>
  <si>
    <t>EI-0095</t>
  </si>
  <si>
    <t>Bou-Ismail  le 06/06/2016</t>
  </si>
  <si>
    <t>Racle (Durapoint) 0.8 x 40</t>
  </si>
  <si>
    <t>M924-0412</t>
  </si>
  <si>
    <t>Racle (Durapoint) 1.6 x 40</t>
  </si>
  <si>
    <t>M924-0413</t>
  </si>
  <si>
    <t xml:space="preserve">Joint chambre à racle </t>
  </si>
  <si>
    <t>M924-0536</t>
  </si>
  <si>
    <t>Bou-Ismail  le 07/06/2016</t>
  </si>
  <si>
    <t>Courroie : H660 x 40mm</t>
  </si>
  <si>
    <t>M618-0351</t>
  </si>
  <si>
    <t>Courroie : 8715.3007</t>
  </si>
  <si>
    <t>M924-0236</t>
  </si>
  <si>
    <t>Joint Spi : 70x90x10</t>
  </si>
  <si>
    <t>Roul-157</t>
  </si>
  <si>
    <t>Joint Spi : 80x100x10</t>
  </si>
  <si>
    <t>Roul-155</t>
  </si>
  <si>
    <t>TENDEUR  1130000500</t>
  </si>
  <si>
    <t>Autop-0699</t>
  </si>
  <si>
    <t>Tendeur (Ceinture cliché)</t>
  </si>
  <si>
    <t>M618-033</t>
  </si>
  <si>
    <t>Bou-Ismail  le 08/06/2016</t>
  </si>
  <si>
    <t>Douille : 306.104</t>
  </si>
  <si>
    <t>BHS-0385</t>
  </si>
  <si>
    <t>Douile : 306105</t>
  </si>
  <si>
    <t>BHS-0386</t>
  </si>
  <si>
    <t>Roulement : 22212 E</t>
  </si>
  <si>
    <t>Roul-035</t>
  </si>
  <si>
    <t>Roulement : 22214 E</t>
  </si>
  <si>
    <t>Roul-036</t>
  </si>
  <si>
    <t>Rouleau encouleur : 157574800</t>
  </si>
  <si>
    <t>BHS-0882</t>
  </si>
  <si>
    <t>Rouleau Doctor : 119731507</t>
  </si>
  <si>
    <t>BHS-0879</t>
  </si>
  <si>
    <t>Joint (Anneau) Ref:8800.0015</t>
  </si>
  <si>
    <t>M924-0487</t>
  </si>
  <si>
    <t>Bou-Ismail  le 09/06/2016</t>
  </si>
  <si>
    <t>Tapis fermeé :ep=3,3mm,L=7692, l=1880</t>
  </si>
  <si>
    <t>M618-093</t>
  </si>
  <si>
    <t>Filtre à huile Ref: 6.1981.1</t>
  </si>
  <si>
    <t>KAS-017</t>
  </si>
  <si>
    <t>Bou-Ismail  de 10 au 12/06/2016</t>
  </si>
  <si>
    <t>Bou-Ismail  le 01/06/2016</t>
  </si>
  <si>
    <t xml:space="preserve">                     ETAT DE CONSOMMATION JOURNALIER (J-1) </t>
  </si>
  <si>
    <t>U/M</t>
  </si>
  <si>
    <t>AMIDON DE MAIS</t>
  </si>
  <si>
    <t>Kg</t>
  </si>
  <si>
    <t xml:space="preserve">SOUDE CAUSTIQUE </t>
  </si>
  <si>
    <t>SEL INDUSTRIEL Pastillé</t>
  </si>
  <si>
    <t xml:space="preserve">BORAX </t>
  </si>
  <si>
    <t xml:space="preserve">FILM ETIRABLE </t>
  </si>
  <si>
    <t>Rlx</t>
  </si>
  <si>
    <t>FILM PE</t>
  </si>
  <si>
    <t>FEUILLARD 12MM</t>
  </si>
  <si>
    <t>FEUILLARD 5MM</t>
  </si>
  <si>
    <t>FIL AGRAF</t>
  </si>
  <si>
    <t>FIL RECUIT  Ø 3,40</t>
  </si>
  <si>
    <t>ANALY-FLUX 1072 L</t>
  </si>
  <si>
    <t>L</t>
  </si>
  <si>
    <t>SCOTCH. TP: 50/ 50MM</t>
  </si>
  <si>
    <t>SCOTCH. TP: 200/ 50MM</t>
  </si>
  <si>
    <t>SCOTCH.D.FACE: 50/ 50MM</t>
  </si>
  <si>
    <t>SCOTCH.D.FACE 310MM</t>
  </si>
  <si>
    <t>COLLE VINYCOLLE 14</t>
  </si>
  <si>
    <t>kg</t>
  </si>
  <si>
    <t>COLLE VINYCOLLE 16</t>
  </si>
  <si>
    <t>Bou-Ismail  le 02/06/2016</t>
  </si>
  <si>
    <t>400 L : Analy-Flux 1072L  de la part de LINER.</t>
  </si>
  <si>
    <t>FILM PE: PU 185,00 /Kg</t>
  </si>
  <si>
    <t>1RLX =89,22 Kg</t>
  </si>
  <si>
    <t>Bou-Ismail  de 10au12/06/2016</t>
  </si>
</sst>
</file>

<file path=xl/styles.xml><?xml version="1.0" encoding="utf-8"?>
<styleSheet xmlns="http://schemas.openxmlformats.org/spreadsheetml/2006/main">
  <numFmts count="6">
    <numFmt numFmtId="176" formatCode="0.0"/>
    <numFmt numFmtId="177" formatCode="_-* #,##0.00\ _€_-;\-* #,##0.00\ _€_-;_-* &quot;-&quot;??\ _€_-;_-@_-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_ * #,##0_ ;_ * \-#,##0_ ;_ * &quot;-&quot;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mbria"/>
      <charset val="134"/>
      <scheme val="major"/>
    </font>
    <font>
      <sz val="12"/>
      <name val="Cambria"/>
      <charset val="134"/>
    </font>
    <font>
      <sz val="12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2"/>
      <name val="Cambria"/>
      <charset val="134"/>
    </font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2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9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30" fillId="22" borderId="1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7" borderId="16" applyNumberForma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6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58" fontId="3" fillId="0" borderId="0" xfId="0" applyNumberFormat="1" applyFont="1"/>
    <xf numFmtId="0" fontId="0" fillId="0" borderId="0" xfId="0" applyFill="1" applyBorder="1" applyAlignment="1">
      <alignment horizontal="center"/>
    </xf>
    <xf numFmtId="0" fontId="5" fillId="0" borderId="0" xfId="0" applyFont="1"/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9" fillId="0" borderId="3" xfId="0" applyNumberFormat="1" applyFont="1" applyBorder="1" applyAlignment="1">
      <alignment vertical="center"/>
    </xf>
    <xf numFmtId="1" fontId="10" fillId="0" borderId="7" xfId="0" applyNumberFormat="1" applyFont="1" applyBorder="1" applyAlignment="1">
      <alignment horizontal="center" vertical="center"/>
    </xf>
    <xf numFmtId="177" fontId="9" fillId="3" borderId="3" xfId="0" applyNumberFormat="1" applyFont="1" applyFill="1" applyBorder="1" applyAlignment="1">
      <alignment vertical="center"/>
    </xf>
    <xf numFmtId="177" fontId="10" fillId="0" borderId="3" xfId="0" applyNumberFormat="1" applyFont="1" applyBorder="1" applyAlignment="1">
      <alignment vertical="center"/>
    </xf>
    <xf numFmtId="0" fontId="11" fillId="0" borderId="3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1" fontId="10" fillId="0" borderId="5" xfId="0" applyNumberFormat="1" applyFont="1" applyBorder="1" applyAlignment="1">
      <alignment horizontal="left" vertical="center"/>
    </xf>
    <xf numFmtId="177" fontId="12" fillId="0" borderId="3" xfId="0" applyNumberFormat="1" applyFont="1" applyBorder="1" applyAlignment="1">
      <alignment vertical="center"/>
    </xf>
    <xf numFmtId="177" fontId="12" fillId="3" borderId="3" xfId="0" applyNumberFormat="1" applyFont="1" applyFill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176" fontId="13" fillId="0" borderId="3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8" fillId="0" borderId="8" xfId="0" applyFont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177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5"/>
  <sheetViews>
    <sheetView topLeftCell="A50" workbookViewId="0">
      <selection activeCell="B148" sqref="B148"/>
    </sheetView>
  </sheetViews>
  <sheetFormatPr defaultColWidth="11" defaultRowHeight="13.5"/>
  <cols>
    <col min="1" max="1" width="4.56666666666667" customWidth="1"/>
    <col min="2" max="2" width="49.2833333333333" customWidth="1"/>
    <col min="3" max="3" width="17.5666666666667" customWidth="1"/>
    <col min="9" max="9" width="14.2833333333333" customWidth="1"/>
    <col min="13" max="13" width="4.56666666666667" customWidth="1"/>
    <col min="14" max="14" width="44.1416666666667" customWidth="1"/>
    <col min="15" max="15" width="15.7083333333333" customWidth="1"/>
    <col min="16" max="16" width="6.425" customWidth="1"/>
    <col min="17" max="17" width="8.70833333333333" customWidth="1"/>
    <col min="18" max="18" width="9.56666666666667" customWidth="1"/>
    <col min="19" max="19" width="8" customWidth="1"/>
    <col min="21" max="21" width="15.2833333333333" customWidth="1"/>
    <col min="22" max="22" width="14.8583333333333" customWidth="1"/>
  </cols>
  <sheetData>
    <row r="1" spans="1:5">
      <c r="A1" t="s">
        <v>0</v>
      </c>
      <c r="E1" t="s">
        <v>1</v>
      </c>
    </row>
    <row r="2" spans="1:1">
      <c r="A2" t="s">
        <v>2</v>
      </c>
    </row>
    <row r="3" spans="1:1">
      <c r="A3" t="s">
        <v>3</v>
      </c>
    </row>
    <row r="5" ht="16.5" spans="1:6">
      <c r="A5" s="25"/>
      <c r="B5" s="25" t="s">
        <v>4</v>
      </c>
      <c r="C5" s="25"/>
      <c r="D5" s="25"/>
      <c r="E5" s="14"/>
      <c r="F5" s="25"/>
    </row>
    <row r="6" ht="16.5" spans="2:4">
      <c r="B6" s="26" t="s">
        <v>5</v>
      </c>
      <c r="D6" s="27"/>
    </row>
    <row r="7" ht="16.5" spans="3:4">
      <c r="C7" s="27"/>
      <c r="D7" s="27"/>
    </row>
    <row r="8" spans="1:7">
      <c r="A8" s="1" t="s">
        <v>6</v>
      </c>
      <c r="B8" s="28" t="s">
        <v>7</v>
      </c>
      <c r="C8" s="28" t="s">
        <v>8</v>
      </c>
      <c r="D8" s="28" t="s">
        <v>9</v>
      </c>
      <c r="E8" s="45" t="s">
        <v>10</v>
      </c>
      <c r="F8" s="46"/>
      <c r="G8" s="28" t="s">
        <v>11</v>
      </c>
    </row>
    <row r="9" spans="1:7">
      <c r="A9" s="29"/>
      <c r="B9" s="30"/>
      <c r="C9" s="30"/>
      <c r="D9" s="31"/>
      <c r="E9" s="47" t="s">
        <v>12</v>
      </c>
      <c r="F9" s="47" t="s">
        <v>13</v>
      </c>
      <c r="G9" s="31"/>
    </row>
    <row r="10" s="24" customFormat="1" ht="16.5" spans="1:22">
      <c r="A10" s="8">
        <v>1</v>
      </c>
      <c r="B10" s="32" t="s">
        <v>14</v>
      </c>
      <c r="C10" s="33">
        <v>150</v>
      </c>
      <c r="D10" s="34" t="s">
        <v>15</v>
      </c>
      <c r="E10" s="48">
        <v>0</v>
      </c>
      <c r="F10" s="48">
        <v>2</v>
      </c>
      <c r="G10" s="34" t="s">
        <v>15</v>
      </c>
      <c r="H10"/>
      <c r="I10" s="53" t="s">
        <v>16</v>
      </c>
      <c r="M10"/>
      <c r="N10"/>
      <c r="O10"/>
      <c r="P10"/>
      <c r="Q10"/>
      <c r="R10"/>
      <c r="S10"/>
      <c r="T10"/>
      <c r="U10"/>
      <c r="V10"/>
    </row>
    <row r="11" s="24" customFormat="1" ht="16.5" spans="1:22">
      <c r="A11" s="8">
        <v>2</v>
      </c>
      <c r="B11" s="32" t="s">
        <v>17</v>
      </c>
      <c r="C11" s="35">
        <v>900</v>
      </c>
      <c r="D11" s="34" t="s">
        <v>15</v>
      </c>
      <c r="E11" s="48">
        <v>0</v>
      </c>
      <c r="F11" s="48">
        <v>1</v>
      </c>
      <c r="G11" s="34" t="s">
        <v>15</v>
      </c>
      <c r="H11"/>
      <c r="I11" s="53" t="s">
        <v>18</v>
      </c>
      <c r="M11"/>
      <c r="N11"/>
      <c r="O11"/>
      <c r="P11"/>
      <c r="Q11"/>
      <c r="R11"/>
      <c r="S11"/>
      <c r="T11"/>
      <c r="U11"/>
      <c r="V11"/>
    </row>
    <row r="12" s="24" customFormat="1" ht="16.5" spans="1:22">
      <c r="A12" s="8">
        <v>3</v>
      </c>
      <c r="B12" s="32" t="s">
        <v>19</v>
      </c>
      <c r="C12" s="35">
        <v>37715.62</v>
      </c>
      <c r="D12" s="34" t="s">
        <v>15</v>
      </c>
      <c r="E12" s="48">
        <v>0</v>
      </c>
      <c r="F12" s="48">
        <v>1</v>
      </c>
      <c r="G12" s="34" t="s">
        <v>15</v>
      </c>
      <c r="H12"/>
      <c r="I12" s="53" t="s">
        <v>20</v>
      </c>
      <c r="M12"/>
      <c r="N12"/>
      <c r="O12"/>
      <c r="P12"/>
      <c r="Q12"/>
      <c r="R12"/>
      <c r="S12"/>
      <c r="T12"/>
      <c r="U12"/>
      <c r="V12"/>
    </row>
    <row r="13" s="24" customFormat="1" ht="16.5" spans="1:22">
      <c r="A13" s="8">
        <v>4</v>
      </c>
      <c r="B13" s="32" t="s">
        <v>21</v>
      </c>
      <c r="C13" s="36">
        <v>208.33</v>
      </c>
      <c r="D13" s="34" t="s">
        <v>15</v>
      </c>
      <c r="E13" s="48">
        <v>0</v>
      </c>
      <c r="F13" s="48">
        <v>1</v>
      </c>
      <c r="G13" s="34" t="s">
        <v>15</v>
      </c>
      <c r="H13"/>
      <c r="I13" s="54" t="s">
        <v>22</v>
      </c>
      <c r="M13"/>
      <c r="N13"/>
      <c r="O13"/>
      <c r="P13"/>
      <c r="Q13"/>
      <c r="R13"/>
      <c r="S13"/>
      <c r="T13"/>
      <c r="U13"/>
      <c r="V13"/>
    </row>
    <row r="14" spans="1:7">
      <c r="A14" s="37" t="s">
        <v>23</v>
      </c>
      <c r="B14" s="37"/>
      <c r="C14" s="37"/>
      <c r="D14" s="37"/>
      <c r="E14" s="37"/>
      <c r="F14" s="49">
        <f>C10*E10</f>
        <v>0</v>
      </c>
      <c r="G14" s="50"/>
    </row>
    <row r="15" spans="1:7">
      <c r="A15" s="37" t="s">
        <v>24</v>
      </c>
      <c r="B15" s="37"/>
      <c r="C15" s="37"/>
      <c r="D15" s="37"/>
      <c r="E15" s="37"/>
      <c r="F15" s="49">
        <f>C10*F10+C11+C12+C13</f>
        <v>39123.95</v>
      </c>
      <c r="G15" s="50"/>
    </row>
    <row r="16" spans="1:6">
      <c r="A16" s="38"/>
      <c r="B16" s="38"/>
      <c r="C16" s="38"/>
      <c r="D16" s="38"/>
      <c r="E16" s="38"/>
      <c r="F16" s="51"/>
    </row>
    <row r="18" spans="5:5">
      <c r="E18" t="s">
        <v>25</v>
      </c>
    </row>
    <row r="20" spans="1:5">
      <c r="A20" t="s">
        <v>0</v>
      </c>
      <c r="E20" t="s">
        <v>26</v>
      </c>
    </row>
    <row r="21" spans="1:1">
      <c r="A21" t="s">
        <v>2</v>
      </c>
    </row>
    <row r="22" spans="1:1">
      <c r="A22" t="s">
        <v>3</v>
      </c>
    </row>
    <row r="24" ht="16.5" spans="1:6">
      <c r="A24" s="25"/>
      <c r="B24" s="25" t="s">
        <v>4</v>
      </c>
      <c r="C24" s="25"/>
      <c r="D24" s="25"/>
      <c r="E24" s="14"/>
      <c r="F24" s="25"/>
    </row>
    <row r="25" ht="16.5" spans="2:4">
      <c r="B25" s="26" t="s">
        <v>5</v>
      </c>
      <c r="D25" s="27"/>
    </row>
    <row r="26" ht="16.5" spans="3:4">
      <c r="C26" s="27"/>
      <c r="D26" s="27"/>
    </row>
    <row r="27" spans="1:7">
      <c r="A27" s="1" t="s">
        <v>6</v>
      </c>
      <c r="B27" s="28" t="s">
        <v>7</v>
      </c>
      <c r="C27" s="28" t="s">
        <v>8</v>
      </c>
      <c r="D27" s="28" t="s">
        <v>9</v>
      </c>
      <c r="E27" s="45" t="s">
        <v>10</v>
      </c>
      <c r="F27" s="46"/>
      <c r="G27" s="28" t="s">
        <v>11</v>
      </c>
    </row>
    <row r="28" spans="1:7">
      <c r="A28" s="29"/>
      <c r="B28" s="30"/>
      <c r="C28" s="30"/>
      <c r="D28" s="31"/>
      <c r="E28" s="47" t="s">
        <v>12</v>
      </c>
      <c r="F28" s="47" t="s">
        <v>13</v>
      </c>
      <c r="G28" s="31"/>
    </row>
    <row r="29" ht="16.5" spans="1:9">
      <c r="A29" s="8">
        <v>1</v>
      </c>
      <c r="B29" s="32" t="s">
        <v>27</v>
      </c>
      <c r="C29" s="33">
        <v>400</v>
      </c>
      <c r="D29" s="34" t="s">
        <v>15</v>
      </c>
      <c r="E29" s="48">
        <v>0</v>
      </c>
      <c r="F29" s="48">
        <v>2</v>
      </c>
      <c r="G29" s="34" t="s">
        <v>15</v>
      </c>
      <c r="I29" s="16" t="s">
        <v>28</v>
      </c>
    </row>
    <row r="30" spans="1:7">
      <c r="A30" s="37" t="s">
        <v>23</v>
      </c>
      <c r="B30" s="37"/>
      <c r="C30" s="37"/>
      <c r="D30" s="37"/>
      <c r="E30" s="37"/>
      <c r="F30" s="49">
        <f>C29*E29</f>
        <v>0</v>
      </c>
      <c r="G30" s="50"/>
    </row>
    <row r="31" spans="1:7">
      <c r="A31" s="37" t="s">
        <v>24</v>
      </c>
      <c r="B31" s="37"/>
      <c r="C31" s="37"/>
      <c r="D31" s="37"/>
      <c r="E31" s="37"/>
      <c r="F31" s="49">
        <f>C29*F29</f>
        <v>800</v>
      </c>
      <c r="G31" s="50"/>
    </row>
    <row r="32" spans="1:6">
      <c r="A32" s="38"/>
      <c r="B32" s="38"/>
      <c r="C32" s="38"/>
      <c r="D32" s="38"/>
      <c r="E32" s="38"/>
      <c r="F32" s="51"/>
    </row>
    <row r="34" spans="5:5">
      <c r="E34" t="s">
        <v>25</v>
      </c>
    </row>
    <row r="36" spans="1:7">
      <c r="A36" t="s">
        <v>0</v>
      </c>
      <c r="E36" s="13" t="s">
        <v>29</v>
      </c>
      <c r="F36" s="13"/>
      <c r="G36" s="13"/>
    </row>
    <row r="37" spans="1:1">
      <c r="A37" t="s">
        <v>2</v>
      </c>
    </row>
    <row r="38" spans="1:1">
      <c r="A38" t="s">
        <v>3</v>
      </c>
    </row>
    <row r="40" ht="16.5" spans="1:6">
      <c r="A40" s="25"/>
      <c r="B40" s="25" t="s">
        <v>4</v>
      </c>
      <c r="C40" s="25"/>
      <c r="D40" s="25"/>
      <c r="E40" s="14"/>
      <c r="F40" s="25"/>
    </row>
    <row r="41" ht="16.5" spans="2:4">
      <c r="B41" s="26" t="s">
        <v>5</v>
      </c>
      <c r="D41" s="27"/>
    </row>
    <row r="42" ht="16.5" spans="3:4">
      <c r="C42" s="27"/>
      <c r="D42" s="27"/>
    </row>
    <row r="43" spans="1:7">
      <c r="A43" s="1" t="s">
        <v>6</v>
      </c>
      <c r="B43" s="28" t="s">
        <v>7</v>
      </c>
      <c r="C43" s="28" t="s">
        <v>8</v>
      </c>
      <c r="D43" s="28" t="s">
        <v>9</v>
      </c>
      <c r="E43" s="45" t="s">
        <v>10</v>
      </c>
      <c r="F43" s="46"/>
      <c r="G43" s="28" t="s">
        <v>11</v>
      </c>
    </row>
    <row r="44" spans="1:7">
      <c r="A44" s="29"/>
      <c r="B44" s="30"/>
      <c r="C44" s="30"/>
      <c r="D44" s="31"/>
      <c r="E44" s="47" t="s">
        <v>12</v>
      </c>
      <c r="F44" s="47" t="s">
        <v>13</v>
      </c>
      <c r="G44" s="31"/>
    </row>
    <row r="45" ht="16.5" spans="1:9">
      <c r="A45" s="8">
        <v>1</v>
      </c>
      <c r="B45" s="39" t="s">
        <v>30</v>
      </c>
      <c r="C45" s="40">
        <v>2800</v>
      </c>
      <c r="D45" s="34" t="s">
        <v>15</v>
      </c>
      <c r="E45" s="48">
        <v>0</v>
      </c>
      <c r="F45" s="48">
        <v>1</v>
      </c>
      <c r="G45" s="34" t="s">
        <v>15</v>
      </c>
      <c r="I45" s="16" t="s">
        <v>31</v>
      </c>
    </row>
    <row r="46" ht="16.5" spans="1:9">
      <c r="A46" s="8">
        <v>2</v>
      </c>
      <c r="B46" s="39" t="s">
        <v>32</v>
      </c>
      <c r="C46" s="41">
        <v>1867.47</v>
      </c>
      <c r="D46" s="34" t="s">
        <v>15</v>
      </c>
      <c r="E46" s="48">
        <v>0</v>
      </c>
      <c r="F46" s="48">
        <v>1</v>
      </c>
      <c r="G46" s="34" t="s">
        <v>15</v>
      </c>
      <c r="I46" s="16" t="s">
        <v>33</v>
      </c>
    </row>
    <row r="47" ht="16.5" spans="1:9">
      <c r="A47" s="8">
        <v>3</v>
      </c>
      <c r="B47" s="39" t="s">
        <v>34</v>
      </c>
      <c r="C47" s="41">
        <v>29.9</v>
      </c>
      <c r="D47" s="34" t="s">
        <v>15</v>
      </c>
      <c r="E47" s="48">
        <v>0</v>
      </c>
      <c r="F47" s="48">
        <v>1</v>
      </c>
      <c r="G47" s="34" t="s">
        <v>15</v>
      </c>
      <c r="I47" s="16" t="s">
        <v>35</v>
      </c>
    </row>
    <row r="48" spans="1:7">
      <c r="A48" s="37" t="s">
        <v>23</v>
      </c>
      <c r="B48" s="37"/>
      <c r="C48" s="37"/>
      <c r="D48" s="37"/>
      <c r="E48" s="37"/>
      <c r="F48" s="49">
        <f>C45+C46+C47</f>
        <v>4697.37</v>
      </c>
      <c r="G48" s="50"/>
    </row>
    <row r="49" spans="1:7">
      <c r="A49" s="37" t="s">
        <v>24</v>
      </c>
      <c r="B49" s="37"/>
      <c r="C49" s="37"/>
      <c r="D49" s="37"/>
      <c r="E49" s="37"/>
      <c r="F49" s="49">
        <v>0</v>
      </c>
      <c r="G49" s="50"/>
    </row>
    <row r="50" spans="1:6">
      <c r="A50" s="38"/>
      <c r="B50" s="38"/>
      <c r="C50" s="38"/>
      <c r="D50" s="38"/>
      <c r="E50" s="38"/>
      <c r="F50" s="51"/>
    </row>
    <row r="52" spans="5:5">
      <c r="E52" t="s">
        <v>25</v>
      </c>
    </row>
    <row r="54" spans="1:7">
      <c r="A54" t="s">
        <v>0</v>
      </c>
      <c r="E54" s="13" t="s">
        <v>36</v>
      </c>
      <c r="F54" s="13"/>
      <c r="G54" s="13"/>
    </row>
    <row r="55" spans="1:1">
      <c r="A55" t="s">
        <v>2</v>
      </c>
    </row>
    <row r="56" spans="1:1">
      <c r="A56" t="s">
        <v>3</v>
      </c>
    </row>
    <row r="58" ht="16.5" spans="1:6">
      <c r="A58" s="25"/>
      <c r="B58" s="25" t="s">
        <v>4</v>
      </c>
      <c r="C58" s="25"/>
      <c r="D58" s="25"/>
      <c r="E58" s="14"/>
      <c r="F58" s="25"/>
    </row>
    <row r="59" ht="16.5" spans="2:4">
      <c r="B59" s="26" t="s">
        <v>5</v>
      </c>
      <c r="D59" s="27"/>
    </row>
    <row r="60" ht="16.5" spans="3:4">
      <c r="C60" s="27"/>
      <c r="D60" s="27"/>
    </row>
    <row r="61" spans="1:7">
      <c r="A61" s="1" t="s">
        <v>6</v>
      </c>
      <c r="B61" s="28" t="s">
        <v>7</v>
      </c>
      <c r="C61" s="28" t="s">
        <v>8</v>
      </c>
      <c r="D61" s="28" t="s">
        <v>9</v>
      </c>
      <c r="E61" s="45" t="s">
        <v>10</v>
      </c>
      <c r="F61" s="46"/>
      <c r="G61" s="28" t="s">
        <v>11</v>
      </c>
    </row>
    <row r="62" spans="1:7">
      <c r="A62" s="2"/>
      <c r="B62" s="31"/>
      <c r="C62" s="31"/>
      <c r="D62" s="31"/>
      <c r="E62" s="47" t="s">
        <v>12</v>
      </c>
      <c r="F62" s="47" t="s">
        <v>13</v>
      </c>
      <c r="G62" s="31"/>
    </row>
    <row r="63" ht="16.5" spans="1:9">
      <c r="A63" s="8">
        <v>1</v>
      </c>
      <c r="B63" s="32" t="s">
        <v>21</v>
      </c>
      <c r="C63" s="36">
        <v>208.33</v>
      </c>
      <c r="D63" s="34" t="s">
        <v>15</v>
      </c>
      <c r="E63" s="48">
        <v>0</v>
      </c>
      <c r="F63" s="48">
        <v>1</v>
      </c>
      <c r="G63" s="34" t="s">
        <v>15</v>
      </c>
      <c r="I63" s="54" t="s">
        <v>22</v>
      </c>
    </row>
    <row r="64" spans="1:9">
      <c r="A64" s="8">
        <v>2</v>
      </c>
      <c r="B64" s="42" t="s">
        <v>37</v>
      </c>
      <c r="C64" s="43">
        <v>473.68</v>
      </c>
      <c r="D64" s="44" t="s">
        <v>15</v>
      </c>
      <c r="E64" s="52">
        <v>0</v>
      </c>
      <c r="F64" s="52">
        <v>5</v>
      </c>
      <c r="G64" s="34" t="s">
        <v>15</v>
      </c>
      <c r="I64" s="16" t="s">
        <v>38</v>
      </c>
    </row>
    <row r="65" spans="1:9">
      <c r="A65" s="8">
        <v>3</v>
      </c>
      <c r="B65" s="42" t="s">
        <v>39</v>
      </c>
      <c r="C65" s="43">
        <v>577.79</v>
      </c>
      <c r="D65" s="44" t="s">
        <v>15</v>
      </c>
      <c r="E65" s="52">
        <v>0</v>
      </c>
      <c r="F65" s="52">
        <v>5</v>
      </c>
      <c r="G65" s="34" t="s">
        <v>15</v>
      </c>
      <c r="I65" s="16" t="s">
        <v>40</v>
      </c>
    </row>
    <row r="66" spans="1:9">
      <c r="A66" s="8">
        <v>4</v>
      </c>
      <c r="B66" s="42" t="s">
        <v>41</v>
      </c>
      <c r="C66" s="43">
        <v>307.37</v>
      </c>
      <c r="D66" s="44" t="s">
        <v>15</v>
      </c>
      <c r="E66" s="52">
        <v>0</v>
      </c>
      <c r="F66" s="52">
        <v>4</v>
      </c>
      <c r="G66" s="34" t="s">
        <v>15</v>
      </c>
      <c r="I66" s="16" t="s">
        <v>42</v>
      </c>
    </row>
    <row r="67" spans="1:7">
      <c r="A67" s="55" t="s">
        <v>23</v>
      </c>
      <c r="B67" s="56"/>
      <c r="C67" s="56"/>
      <c r="D67" s="56"/>
      <c r="E67" s="59"/>
      <c r="F67" s="49">
        <v>0</v>
      </c>
      <c r="G67" s="50"/>
    </row>
    <row r="68" spans="1:7">
      <c r="A68" s="55" t="s">
        <v>24</v>
      </c>
      <c r="B68" s="56"/>
      <c r="C68" s="56"/>
      <c r="D68" s="56"/>
      <c r="E68" s="59"/>
      <c r="F68" s="49">
        <f>C63+C64*F64+C65*F65+C66*F66</f>
        <v>6695.16</v>
      </c>
      <c r="G68" s="50"/>
    </row>
    <row r="69" spans="1:6">
      <c r="A69" s="38"/>
      <c r="B69" s="38"/>
      <c r="C69" s="38"/>
      <c r="D69" s="38"/>
      <c r="E69" s="38"/>
      <c r="F69" s="51"/>
    </row>
    <row r="72" spans="5:5">
      <c r="E72" t="s">
        <v>25</v>
      </c>
    </row>
    <row r="75" spans="1:7">
      <c r="A75" t="s">
        <v>0</v>
      </c>
      <c r="E75" s="13" t="s">
        <v>43</v>
      </c>
      <c r="F75" s="13"/>
      <c r="G75" s="13"/>
    </row>
    <row r="76" spans="1:1">
      <c r="A76" t="s">
        <v>2</v>
      </c>
    </row>
    <row r="77" spans="1:1">
      <c r="A77" t="s">
        <v>3</v>
      </c>
    </row>
    <row r="79" ht="16.5" spans="1:6">
      <c r="A79" s="25"/>
      <c r="B79" s="25" t="s">
        <v>4</v>
      </c>
      <c r="C79" s="25"/>
      <c r="D79" s="25"/>
      <c r="E79" s="14"/>
      <c r="F79" s="25"/>
    </row>
    <row r="80" ht="16.5" spans="2:4">
      <c r="B80" s="26" t="s">
        <v>5</v>
      </c>
      <c r="D80" s="27"/>
    </row>
    <row r="81" ht="16.5" spans="3:4">
      <c r="C81" s="27"/>
      <c r="D81" s="27"/>
    </row>
    <row r="82" spans="1:7">
      <c r="A82" s="1" t="s">
        <v>6</v>
      </c>
      <c r="B82" s="28" t="s">
        <v>7</v>
      </c>
      <c r="C82" s="28" t="s">
        <v>8</v>
      </c>
      <c r="D82" s="28" t="s">
        <v>9</v>
      </c>
      <c r="E82" s="45" t="s">
        <v>10</v>
      </c>
      <c r="F82" s="46"/>
      <c r="G82" s="28" t="s">
        <v>11</v>
      </c>
    </row>
    <row r="83" spans="1:7">
      <c r="A83" s="2"/>
      <c r="B83" s="31"/>
      <c r="C83" s="31"/>
      <c r="D83" s="31"/>
      <c r="E83" s="47" t="s">
        <v>12</v>
      </c>
      <c r="F83" s="47" t="s">
        <v>13</v>
      </c>
      <c r="G83" s="31"/>
    </row>
    <row r="84" ht="16.5" spans="1:9">
      <c r="A84" s="8">
        <v>1</v>
      </c>
      <c r="B84" s="32" t="s">
        <v>44</v>
      </c>
      <c r="C84" s="33">
        <v>7200</v>
      </c>
      <c r="D84" s="34" t="s">
        <v>15</v>
      </c>
      <c r="E84" s="48">
        <v>0</v>
      </c>
      <c r="F84" s="48">
        <v>2</v>
      </c>
      <c r="G84" s="34" t="s">
        <v>15</v>
      </c>
      <c r="I84" s="16" t="s">
        <v>45</v>
      </c>
    </row>
    <row r="85" ht="16.5" spans="1:9">
      <c r="A85" s="8">
        <v>2</v>
      </c>
      <c r="B85" s="32" t="s">
        <v>46</v>
      </c>
      <c r="C85" s="33">
        <v>4000</v>
      </c>
      <c r="D85" s="34" t="s">
        <v>15</v>
      </c>
      <c r="E85" s="48">
        <v>0</v>
      </c>
      <c r="F85" s="48">
        <v>1</v>
      </c>
      <c r="G85" s="34" t="s">
        <v>15</v>
      </c>
      <c r="I85" s="16" t="s">
        <v>47</v>
      </c>
    </row>
    <row r="86" ht="16.5" spans="1:9">
      <c r="A86" s="8">
        <v>3</v>
      </c>
      <c r="B86" s="32" t="s">
        <v>48</v>
      </c>
      <c r="C86" s="33">
        <v>350</v>
      </c>
      <c r="D86" s="34" t="s">
        <v>15</v>
      </c>
      <c r="E86" s="48">
        <v>4</v>
      </c>
      <c r="F86" s="48">
        <v>0</v>
      </c>
      <c r="G86" s="34" t="s">
        <v>15</v>
      </c>
      <c r="I86" s="16" t="s">
        <v>49</v>
      </c>
    </row>
    <row r="87" ht="16.5" spans="1:9">
      <c r="A87" s="8">
        <v>4</v>
      </c>
      <c r="B87" s="32" t="s">
        <v>50</v>
      </c>
      <c r="C87" s="33">
        <v>500</v>
      </c>
      <c r="D87" s="34" t="s">
        <v>15</v>
      </c>
      <c r="E87" s="48">
        <v>4</v>
      </c>
      <c r="F87" s="48">
        <v>0</v>
      </c>
      <c r="G87" s="34" t="s">
        <v>15</v>
      </c>
      <c r="I87" s="16" t="s">
        <v>51</v>
      </c>
    </row>
    <row r="88" ht="16.5" spans="1:9">
      <c r="A88" s="8">
        <v>5</v>
      </c>
      <c r="B88" s="57" t="s">
        <v>52</v>
      </c>
      <c r="C88" s="35">
        <v>431.25</v>
      </c>
      <c r="D88" s="44" t="s">
        <v>15</v>
      </c>
      <c r="E88" s="60">
        <v>0</v>
      </c>
      <c r="F88" s="48">
        <v>25</v>
      </c>
      <c r="G88" s="34" t="s">
        <v>15</v>
      </c>
      <c r="I88" s="16" t="s">
        <v>53</v>
      </c>
    </row>
    <row r="89" ht="16.5" spans="1:9">
      <c r="A89" s="8">
        <v>6</v>
      </c>
      <c r="B89" s="57" t="s">
        <v>54</v>
      </c>
      <c r="C89" s="35">
        <v>469.88</v>
      </c>
      <c r="D89" s="44" t="s">
        <v>15</v>
      </c>
      <c r="E89" s="60">
        <v>0</v>
      </c>
      <c r="F89" s="48">
        <v>19</v>
      </c>
      <c r="G89" s="34" t="s">
        <v>15</v>
      </c>
      <c r="I89" s="16" t="s">
        <v>55</v>
      </c>
    </row>
    <row r="90" spans="1:7">
      <c r="A90" s="55" t="s">
        <v>23</v>
      </c>
      <c r="B90" s="56"/>
      <c r="C90" s="56"/>
      <c r="D90" s="56"/>
      <c r="E90" s="59"/>
      <c r="F90" s="49">
        <f>C86*E86+C87*E87</f>
        <v>3400</v>
      </c>
      <c r="G90" s="50"/>
    </row>
    <row r="91" spans="1:7">
      <c r="A91" s="55" t="s">
        <v>24</v>
      </c>
      <c r="B91" s="56"/>
      <c r="C91" s="56"/>
      <c r="D91" s="56"/>
      <c r="E91" s="59"/>
      <c r="F91" s="49">
        <f>C84*F84+C85*F85+C88*F88+C89*F89</f>
        <v>38108.97</v>
      </c>
      <c r="G91" s="50"/>
    </row>
    <row r="92" spans="1:6">
      <c r="A92" s="38"/>
      <c r="B92" s="38"/>
      <c r="C92" s="38"/>
      <c r="D92" s="38"/>
      <c r="E92" s="38"/>
      <c r="F92" s="51"/>
    </row>
    <row r="95" spans="5:5">
      <c r="E95" t="s">
        <v>25</v>
      </c>
    </row>
    <row r="97" spans="1:7">
      <c r="A97" t="s">
        <v>0</v>
      </c>
      <c r="E97" s="13" t="s">
        <v>56</v>
      </c>
      <c r="F97" s="13"/>
      <c r="G97" s="13"/>
    </row>
    <row r="98" spans="1:1">
      <c r="A98" t="s">
        <v>2</v>
      </c>
    </row>
    <row r="99" spans="1:1">
      <c r="A99" t="s">
        <v>3</v>
      </c>
    </row>
    <row r="101" ht="16.5" spans="1:6">
      <c r="A101" s="25"/>
      <c r="B101" s="25" t="s">
        <v>4</v>
      </c>
      <c r="C101" s="25"/>
      <c r="D101" s="25"/>
      <c r="E101" s="14"/>
      <c r="F101" s="25"/>
    </row>
    <row r="102" ht="16.5" spans="2:4">
      <c r="B102" s="26" t="s">
        <v>5</v>
      </c>
      <c r="D102" s="27"/>
    </row>
    <row r="103" ht="16.5" spans="3:4">
      <c r="C103" s="27"/>
      <c r="D103" s="27"/>
    </row>
    <row r="104" spans="1:7">
      <c r="A104" s="1" t="s">
        <v>6</v>
      </c>
      <c r="B104" s="28" t="s">
        <v>7</v>
      </c>
      <c r="C104" s="28" t="s">
        <v>8</v>
      </c>
      <c r="D104" s="28" t="s">
        <v>9</v>
      </c>
      <c r="E104" s="45" t="s">
        <v>10</v>
      </c>
      <c r="F104" s="46"/>
      <c r="G104" s="28" t="s">
        <v>11</v>
      </c>
    </row>
    <row r="105" spans="1:7">
      <c r="A105" s="2"/>
      <c r="B105" s="31"/>
      <c r="C105" s="31"/>
      <c r="D105" s="31"/>
      <c r="E105" s="47" t="s">
        <v>12</v>
      </c>
      <c r="F105" s="47" t="s">
        <v>13</v>
      </c>
      <c r="G105" s="31"/>
    </row>
    <row r="106" ht="16.5" spans="1:9">
      <c r="A106" s="8">
        <v>1</v>
      </c>
      <c r="B106" s="32" t="s">
        <v>48</v>
      </c>
      <c r="C106" s="33">
        <v>350</v>
      </c>
      <c r="D106" s="34" t="s">
        <v>15</v>
      </c>
      <c r="E106" s="48">
        <v>0</v>
      </c>
      <c r="F106" s="48">
        <v>2</v>
      </c>
      <c r="G106" s="34" t="s">
        <v>15</v>
      </c>
      <c r="H106" s="61"/>
      <c r="I106" s="16" t="s">
        <v>49</v>
      </c>
    </row>
    <row r="107" ht="16.5" spans="1:9">
      <c r="A107" s="8">
        <v>2</v>
      </c>
      <c r="B107" s="32" t="s">
        <v>50</v>
      </c>
      <c r="C107" s="33">
        <v>500</v>
      </c>
      <c r="D107" s="34" t="s">
        <v>15</v>
      </c>
      <c r="E107" s="48">
        <v>0</v>
      </c>
      <c r="F107" s="48">
        <v>2</v>
      </c>
      <c r="G107" s="34" t="s">
        <v>15</v>
      </c>
      <c r="H107" s="61"/>
      <c r="I107" s="16" t="s">
        <v>51</v>
      </c>
    </row>
    <row r="108" ht="16.5" spans="1:9">
      <c r="A108" s="8">
        <v>3</v>
      </c>
      <c r="B108" s="32" t="s">
        <v>57</v>
      </c>
      <c r="C108" s="33">
        <v>100</v>
      </c>
      <c r="D108" s="34" t="s">
        <v>15</v>
      </c>
      <c r="E108" s="48">
        <v>0</v>
      </c>
      <c r="F108" s="48">
        <v>1</v>
      </c>
      <c r="G108" s="34" t="s">
        <v>15</v>
      </c>
      <c r="H108" s="61"/>
      <c r="I108" s="16" t="s">
        <v>58</v>
      </c>
    </row>
    <row r="109" ht="16.5" spans="1:9">
      <c r="A109" s="8">
        <v>4</v>
      </c>
      <c r="B109" s="32" t="s">
        <v>59</v>
      </c>
      <c r="C109" s="33">
        <v>100</v>
      </c>
      <c r="D109" s="34" t="s">
        <v>15</v>
      </c>
      <c r="E109" s="48">
        <v>0</v>
      </c>
      <c r="F109" s="48">
        <v>1</v>
      </c>
      <c r="G109" s="34" t="s">
        <v>15</v>
      </c>
      <c r="H109" s="61"/>
      <c r="I109" s="16" t="s">
        <v>60</v>
      </c>
    </row>
    <row r="110" ht="16.5" spans="1:9">
      <c r="A110" s="8">
        <v>5</v>
      </c>
      <c r="B110" s="57" t="s">
        <v>61</v>
      </c>
      <c r="C110" s="35">
        <v>2200</v>
      </c>
      <c r="D110" s="34" t="s">
        <v>15</v>
      </c>
      <c r="E110" s="60">
        <v>0</v>
      </c>
      <c r="F110" s="48">
        <v>2</v>
      </c>
      <c r="G110" s="34" t="s">
        <v>15</v>
      </c>
      <c r="H110" s="61"/>
      <c r="I110" s="16" t="s">
        <v>62</v>
      </c>
    </row>
    <row r="111" ht="16.5" spans="1:9">
      <c r="A111" s="8">
        <v>6</v>
      </c>
      <c r="B111" s="57" t="s">
        <v>63</v>
      </c>
      <c r="C111" s="35">
        <v>1600</v>
      </c>
      <c r="D111" s="34" t="s">
        <v>15</v>
      </c>
      <c r="E111" s="60">
        <v>0</v>
      </c>
      <c r="F111" s="48">
        <v>2</v>
      </c>
      <c r="G111" s="34" t="s">
        <v>15</v>
      </c>
      <c r="H111" s="61"/>
      <c r="I111" s="16" t="s">
        <v>64</v>
      </c>
    </row>
    <row r="112" ht="16.5" spans="1:9">
      <c r="A112" s="8">
        <v>7</v>
      </c>
      <c r="B112" s="57" t="s">
        <v>65</v>
      </c>
      <c r="C112" s="35">
        <v>1009800</v>
      </c>
      <c r="D112" s="34" t="s">
        <v>15</v>
      </c>
      <c r="E112" s="60">
        <v>0</v>
      </c>
      <c r="F112" s="48">
        <v>1</v>
      </c>
      <c r="G112" s="34" t="s">
        <v>15</v>
      </c>
      <c r="H112" s="61"/>
      <c r="I112" s="16" t="s">
        <v>66</v>
      </c>
    </row>
    <row r="113" ht="16.5" spans="1:9">
      <c r="A113" s="8">
        <v>8</v>
      </c>
      <c r="B113" s="57" t="s">
        <v>67</v>
      </c>
      <c r="C113" s="35">
        <v>810900</v>
      </c>
      <c r="D113" s="34" t="s">
        <v>15</v>
      </c>
      <c r="E113" s="60">
        <v>0</v>
      </c>
      <c r="F113" s="48">
        <v>1</v>
      </c>
      <c r="G113" s="34" t="s">
        <v>15</v>
      </c>
      <c r="H113" s="61"/>
      <c r="I113" s="16" t="s">
        <v>68</v>
      </c>
    </row>
    <row r="114" ht="16.5" spans="1:9">
      <c r="A114" s="8">
        <v>9</v>
      </c>
      <c r="B114" s="58" t="s">
        <v>69</v>
      </c>
      <c r="C114" s="35">
        <v>412.63</v>
      </c>
      <c r="D114" s="34" t="s">
        <v>15</v>
      </c>
      <c r="E114" s="60">
        <v>0</v>
      </c>
      <c r="F114" s="48">
        <v>2</v>
      </c>
      <c r="G114" s="34" t="s">
        <v>15</v>
      </c>
      <c r="H114" s="61"/>
      <c r="I114" s="16" t="s">
        <v>70</v>
      </c>
    </row>
    <row r="115" spans="1:7">
      <c r="A115" s="55" t="s">
        <v>23</v>
      </c>
      <c r="B115" s="56"/>
      <c r="C115" s="56"/>
      <c r="D115" s="56"/>
      <c r="E115" s="59"/>
      <c r="F115" s="49">
        <f>C108*E108+C109*E109</f>
        <v>0</v>
      </c>
      <c r="G115" s="50"/>
    </row>
    <row r="116" spans="1:7">
      <c r="A116" s="55" t="s">
        <v>24</v>
      </c>
      <c r="B116" s="56"/>
      <c r="C116" s="56"/>
      <c r="D116" s="56"/>
      <c r="E116" s="59"/>
      <c r="F116" s="49" t="e">
        <f>C106*F106+C107*F107+C108+C109+C110*F110+C111*F111+C112+C113+#REF!*#REF!+C114*F114</f>
        <v>#REF!</v>
      </c>
      <c r="G116" s="50"/>
    </row>
    <row r="117" spans="1:6">
      <c r="A117" s="38"/>
      <c r="B117" s="38"/>
      <c r="C117" s="38"/>
      <c r="D117" s="38"/>
      <c r="E117" s="38"/>
      <c r="F117" s="51"/>
    </row>
    <row r="120" spans="5:5">
      <c r="E120" t="s">
        <v>25</v>
      </c>
    </row>
    <row r="122" spans="1:7">
      <c r="A122" t="s">
        <v>0</v>
      </c>
      <c r="E122" s="13" t="s">
        <v>71</v>
      </c>
      <c r="F122" s="13"/>
      <c r="G122" s="13"/>
    </row>
    <row r="123" spans="1:1">
      <c r="A123" t="s">
        <v>2</v>
      </c>
    </row>
    <row r="124" spans="1:1">
      <c r="A124" t="s">
        <v>3</v>
      </c>
    </row>
    <row r="126" ht="16.5" spans="1:6">
      <c r="A126" s="25"/>
      <c r="B126" s="25" t="s">
        <v>4</v>
      </c>
      <c r="C126" s="25"/>
      <c r="D126" s="25"/>
      <c r="E126" s="14"/>
      <c r="F126" s="25"/>
    </row>
    <row r="127" ht="16.5" spans="2:4">
      <c r="B127" s="26" t="s">
        <v>5</v>
      </c>
      <c r="D127" s="27"/>
    </row>
    <row r="128" ht="16.5" spans="3:4">
      <c r="C128" s="27"/>
      <c r="D128" s="27"/>
    </row>
    <row r="129" spans="1:7">
      <c r="A129" s="1" t="s">
        <v>6</v>
      </c>
      <c r="B129" s="28" t="s">
        <v>7</v>
      </c>
      <c r="C129" s="28" t="s">
        <v>8</v>
      </c>
      <c r="D129" s="28" t="s">
        <v>9</v>
      </c>
      <c r="E129" s="45" t="s">
        <v>10</v>
      </c>
      <c r="F129" s="46"/>
      <c r="G129" s="28" t="s">
        <v>11</v>
      </c>
    </row>
    <row r="130" spans="1:7">
      <c r="A130" s="2"/>
      <c r="B130" s="31"/>
      <c r="C130" s="31"/>
      <c r="D130" s="31"/>
      <c r="E130" s="47" t="s">
        <v>12</v>
      </c>
      <c r="F130" s="47" t="s">
        <v>13</v>
      </c>
      <c r="G130" s="31"/>
    </row>
    <row r="131" ht="16.5" spans="1:9">
      <c r="A131" s="8">
        <v>1</v>
      </c>
      <c r="B131" s="32" t="s">
        <v>72</v>
      </c>
      <c r="C131" s="33">
        <v>289100</v>
      </c>
      <c r="D131" s="34" t="s">
        <v>15</v>
      </c>
      <c r="E131" s="48">
        <v>2</v>
      </c>
      <c r="F131" s="48">
        <v>0</v>
      </c>
      <c r="G131" s="34" t="s">
        <v>15</v>
      </c>
      <c r="I131" s="16" t="s">
        <v>73</v>
      </c>
    </row>
    <row r="132" ht="16.5" spans="1:9">
      <c r="A132" s="8">
        <v>2</v>
      </c>
      <c r="B132" s="32" t="s">
        <v>74</v>
      </c>
      <c r="C132" s="35">
        <v>10595.29</v>
      </c>
      <c r="D132" s="34" t="s">
        <v>15</v>
      </c>
      <c r="E132" s="48">
        <v>0</v>
      </c>
      <c r="F132" s="48">
        <v>1</v>
      </c>
      <c r="G132" s="34" t="s">
        <v>15</v>
      </c>
      <c r="I132" s="16" t="s">
        <v>75</v>
      </c>
    </row>
    <row r="133" spans="1:7">
      <c r="A133" s="55" t="s">
        <v>23</v>
      </c>
      <c r="B133" s="56"/>
      <c r="C133" s="56"/>
      <c r="D133" s="56"/>
      <c r="E133" s="59"/>
      <c r="F133" s="49">
        <f>C131*E131</f>
        <v>578200</v>
      </c>
      <c r="G133" s="50"/>
    </row>
    <row r="134" spans="1:7">
      <c r="A134" s="55" t="s">
        <v>24</v>
      </c>
      <c r="B134" s="56"/>
      <c r="C134" s="56"/>
      <c r="D134" s="56"/>
      <c r="E134" s="59"/>
      <c r="F134" s="49">
        <f>C132</f>
        <v>10595.29</v>
      </c>
      <c r="G134" s="50"/>
    </row>
    <row r="135" spans="1:6">
      <c r="A135" s="38"/>
      <c r="B135" s="38"/>
      <c r="C135" s="38"/>
      <c r="D135" s="38"/>
      <c r="E135" s="38"/>
      <c r="F135" s="51"/>
    </row>
    <row r="138" spans="5:5">
      <c r="E138" t="s">
        <v>25</v>
      </c>
    </row>
    <row r="140" spans="1:7">
      <c r="A140" t="s">
        <v>0</v>
      </c>
      <c r="E140" s="13" t="s">
        <v>76</v>
      </c>
      <c r="F140" s="13"/>
      <c r="G140" s="13"/>
    </row>
    <row r="141" spans="1:1">
      <c r="A141" t="s">
        <v>2</v>
      </c>
    </row>
    <row r="142" spans="1:1">
      <c r="A142" t="s">
        <v>3</v>
      </c>
    </row>
    <row r="144" ht="16.5" spans="1:6">
      <c r="A144" s="25"/>
      <c r="B144" s="25" t="s">
        <v>4</v>
      </c>
      <c r="C144" s="25"/>
      <c r="D144" s="25"/>
      <c r="E144" s="14"/>
      <c r="F144" s="25"/>
    </row>
    <row r="145" ht="16.5" spans="2:4">
      <c r="B145" s="26" t="s">
        <v>5</v>
      </c>
      <c r="D145" s="27"/>
    </row>
    <row r="146" ht="16.5" spans="3:4">
      <c r="C146" s="27"/>
      <c r="D146" s="27"/>
    </row>
    <row r="147" spans="1:7">
      <c r="A147" s="1" t="s">
        <v>6</v>
      </c>
      <c r="B147" s="28" t="s">
        <v>7</v>
      </c>
      <c r="C147" s="28" t="s">
        <v>8</v>
      </c>
      <c r="D147" s="28" t="s">
        <v>9</v>
      </c>
      <c r="E147" s="45" t="s">
        <v>10</v>
      </c>
      <c r="F147" s="46"/>
      <c r="G147" s="28" t="s">
        <v>11</v>
      </c>
    </row>
    <row r="148" spans="1:7">
      <c r="A148" s="2"/>
      <c r="B148" s="31"/>
      <c r="C148" s="31"/>
      <c r="D148" s="31"/>
      <c r="E148" s="47" t="s">
        <v>12</v>
      </c>
      <c r="F148" s="47" t="s">
        <v>13</v>
      </c>
      <c r="G148" s="31"/>
    </row>
    <row r="149" ht="16.5" spans="1:7">
      <c r="A149" s="8">
        <v>1</v>
      </c>
      <c r="B149" s="32"/>
      <c r="C149" s="33"/>
      <c r="D149" s="34" t="s">
        <v>15</v>
      </c>
      <c r="E149" s="48"/>
      <c r="F149" s="48"/>
      <c r="G149" s="34" t="s">
        <v>15</v>
      </c>
    </row>
    <row r="150" spans="1:7">
      <c r="A150" s="55" t="s">
        <v>23</v>
      </c>
      <c r="B150" s="56"/>
      <c r="C150" s="56"/>
      <c r="D150" s="56"/>
      <c r="E150" s="59"/>
      <c r="F150" s="49">
        <v>0</v>
      </c>
      <c r="G150" s="50"/>
    </row>
    <row r="151" spans="1:7">
      <c r="A151" s="55" t="s">
        <v>24</v>
      </c>
      <c r="B151" s="56"/>
      <c r="C151" s="56"/>
      <c r="D151" s="56"/>
      <c r="E151" s="59"/>
      <c r="F151" s="49">
        <v>0</v>
      </c>
      <c r="G151" s="50"/>
    </row>
    <row r="152" spans="1:6">
      <c r="A152" s="38"/>
      <c r="B152" s="38"/>
      <c r="C152" s="38"/>
      <c r="D152" s="38"/>
      <c r="E152" s="38"/>
      <c r="F152" s="51"/>
    </row>
    <row r="155" spans="5:5">
      <c r="E155" t="s">
        <v>25</v>
      </c>
    </row>
  </sheetData>
  <mergeCells count="38">
    <mergeCell ref="E8:F8"/>
    <mergeCell ref="A14:E14"/>
    <mergeCell ref="F14:G14"/>
    <mergeCell ref="A15:E15"/>
    <mergeCell ref="F15:G15"/>
    <mergeCell ref="E27:F27"/>
    <mergeCell ref="A30:E30"/>
    <mergeCell ref="F30:G30"/>
    <mergeCell ref="A31:E31"/>
    <mergeCell ref="F31:G31"/>
    <mergeCell ref="E43:F43"/>
    <mergeCell ref="A48:E48"/>
    <mergeCell ref="F48:G48"/>
    <mergeCell ref="A49:E49"/>
    <mergeCell ref="F49:G49"/>
    <mergeCell ref="F90:G90"/>
    <mergeCell ref="F91:G91"/>
    <mergeCell ref="F115:G115"/>
    <mergeCell ref="F116:G116"/>
    <mergeCell ref="F133:G133"/>
    <mergeCell ref="F134:G134"/>
    <mergeCell ref="F150:G150"/>
    <mergeCell ref="F151:G151"/>
    <mergeCell ref="A8:A9"/>
    <mergeCell ref="A27:A28"/>
    <mergeCell ref="A43:A44"/>
    <mergeCell ref="B8:B9"/>
    <mergeCell ref="B27:B28"/>
    <mergeCell ref="B43:B44"/>
    <mergeCell ref="C8:C9"/>
    <mergeCell ref="C27:C28"/>
    <mergeCell ref="C43:C44"/>
    <mergeCell ref="D8:D9"/>
    <mergeCell ref="D27:D28"/>
    <mergeCell ref="D43:D44"/>
    <mergeCell ref="G8:G9"/>
    <mergeCell ref="G27:G28"/>
    <mergeCell ref="G43:G44"/>
  </mergeCells>
  <pageMargins left="0.236220472440945" right="0.15748031496063" top="0.551181102362205" bottom="0.354330708661417" header="0.31496062992126" footer="0.3149606299212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1"/>
  <sheetViews>
    <sheetView workbookViewId="0">
      <selection activeCell="A8" sqref="A8:G26"/>
    </sheetView>
  </sheetViews>
  <sheetFormatPr defaultColWidth="11" defaultRowHeight="13.5"/>
  <cols>
    <col min="1" max="1" width="6.85833333333333" customWidth="1"/>
    <col min="2" max="2" width="25.8583333333333" customWidth="1"/>
    <col min="3" max="3" width="8.28333333333333" customWidth="1"/>
    <col min="4" max="4" width="11.425" customWidth="1"/>
  </cols>
  <sheetData>
    <row r="1" spans="1:6">
      <c r="A1" s="12" t="s">
        <v>0</v>
      </c>
      <c r="B1" s="12"/>
      <c r="C1" s="13"/>
      <c r="E1" s="13" t="s">
        <v>77</v>
      </c>
      <c r="F1" s="13"/>
    </row>
    <row r="2" spans="1:7">
      <c r="A2" s="13" t="s">
        <v>2</v>
      </c>
      <c r="B2" s="13"/>
      <c r="C2" s="13"/>
      <c r="D2" s="13"/>
      <c r="E2" s="13"/>
      <c r="F2" s="13"/>
      <c r="G2" s="13"/>
    </row>
    <row r="3" spans="1:7">
      <c r="A3" s="13" t="s">
        <v>3</v>
      </c>
      <c r="B3" s="13"/>
      <c r="C3" s="13"/>
      <c r="D3" s="13"/>
      <c r="E3" s="13"/>
      <c r="F3" s="18">
        <v>42767</v>
      </c>
      <c r="G3" s="13"/>
    </row>
    <row r="4" spans="1:7">
      <c r="A4" s="13"/>
      <c r="B4" s="13"/>
      <c r="C4" s="13"/>
      <c r="D4" s="13"/>
      <c r="E4" s="13"/>
      <c r="F4" s="13"/>
      <c r="G4" s="13"/>
    </row>
    <row r="5" spans="1:7">
      <c r="A5" s="13"/>
      <c r="B5" s="13"/>
      <c r="C5" s="13"/>
      <c r="D5" s="13"/>
      <c r="E5" s="13"/>
      <c r="F5" s="13"/>
      <c r="G5" s="13"/>
    </row>
    <row r="6" ht="16.5" spans="1:7">
      <c r="A6" s="14"/>
      <c r="B6" s="14" t="s">
        <v>78</v>
      </c>
      <c r="C6" s="14"/>
      <c r="D6" s="14"/>
      <c r="E6" s="14"/>
      <c r="F6" s="14"/>
      <c r="G6" s="14"/>
    </row>
    <row r="8" spans="1:7">
      <c r="A8" s="1" t="s">
        <v>6</v>
      </c>
      <c r="B8" s="1" t="s">
        <v>7</v>
      </c>
      <c r="C8" s="1" t="s">
        <v>79</v>
      </c>
      <c r="D8" s="1" t="s">
        <v>9</v>
      </c>
      <c r="E8" s="9" t="s">
        <v>10</v>
      </c>
      <c r="F8" s="10"/>
      <c r="G8" s="1" t="s">
        <v>11</v>
      </c>
    </row>
    <row r="9" spans="1:7">
      <c r="A9" s="2"/>
      <c r="B9" s="2"/>
      <c r="C9" s="2"/>
      <c r="D9" s="2"/>
      <c r="E9" s="11" t="s">
        <v>12</v>
      </c>
      <c r="F9" s="11" t="s">
        <v>13</v>
      </c>
      <c r="G9" s="2"/>
    </row>
    <row r="10" spans="1:7">
      <c r="A10" s="3">
        <v>1</v>
      </c>
      <c r="B10" s="4" t="s">
        <v>80</v>
      </c>
      <c r="C10" s="5" t="s">
        <v>81</v>
      </c>
      <c r="D10" s="3">
        <v>2750</v>
      </c>
      <c r="E10" s="3">
        <v>0</v>
      </c>
      <c r="F10" s="3">
        <f>+D10+E10-G10</f>
        <v>0</v>
      </c>
      <c r="G10" s="3">
        <v>2750</v>
      </c>
    </row>
    <row r="11" spans="1:7">
      <c r="A11" s="3">
        <v>2</v>
      </c>
      <c r="B11" s="4" t="s">
        <v>82</v>
      </c>
      <c r="C11" s="5" t="s">
        <v>81</v>
      </c>
      <c r="D11" s="3">
        <v>775</v>
      </c>
      <c r="E11" s="3">
        <v>0</v>
      </c>
      <c r="F11" s="3">
        <f t="shared" ref="F11:F26" si="0">+D11+E11-G11</f>
        <v>0</v>
      </c>
      <c r="G11" s="3">
        <v>775</v>
      </c>
    </row>
    <row r="12" spans="1:7">
      <c r="A12" s="3">
        <v>3</v>
      </c>
      <c r="B12" s="4" t="s">
        <v>83</v>
      </c>
      <c r="C12" s="5" t="s">
        <v>81</v>
      </c>
      <c r="D12" s="3">
        <v>425</v>
      </c>
      <c r="E12" s="3">
        <v>0</v>
      </c>
      <c r="F12" s="3">
        <f t="shared" si="0"/>
        <v>0</v>
      </c>
      <c r="G12" s="3">
        <v>425</v>
      </c>
    </row>
    <row r="13" spans="1:7">
      <c r="A13" s="3">
        <v>4</v>
      </c>
      <c r="B13" s="4" t="s">
        <v>84</v>
      </c>
      <c r="C13" s="5" t="s">
        <v>81</v>
      </c>
      <c r="D13" s="3">
        <v>675</v>
      </c>
      <c r="E13" s="3">
        <v>0</v>
      </c>
      <c r="F13" s="3">
        <f t="shared" si="0"/>
        <v>0</v>
      </c>
      <c r="G13" s="3">
        <v>675</v>
      </c>
    </row>
    <row r="14" spans="1:7">
      <c r="A14" s="3">
        <v>5</v>
      </c>
      <c r="B14" s="4" t="s">
        <v>85</v>
      </c>
      <c r="C14" s="5" t="s">
        <v>86</v>
      </c>
      <c r="D14" s="6">
        <v>27</v>
      </c>
      <c r="E14" s="3">
        <v>0</v>
      </c>
      <c r="F14" s="3">
        <f t="shared" si="0"/>
        <v>0</v>
      </c>
      <c r="G14" s="6">
        <v>27</v>
      </c>
    </row>
    <row r="15" spans="1:7">
      <c r="A15" s="3">
        <v>6</v>
      </c>
      <c r="B15" s="4" t="s">
        <v>87</v>
      </c>
      <c r="C15" s="5" t="s">
        <v>86</v>
      </c>
      <c r="D15" s="6">
        <v>0</v>
      </c>
      <c r="E15" s="3">
        <v>0</v>
      </c>
      <c r="F15" s="3">
        <f t="shared" si="0"/>
        <v>0</v>
      </c>
      <c r="G15" s="6">
        <v>0</v>
      </c>
    </row>
    <row r="16" spans="1:7">
      <c r="A16" s="3">
        <v>7</v>
      </c>
      <c r="B16" s="4" t="s">
        <v>88</v>
      </c>
      <c r="C16" s="5" t="s">
        <v>86</v>
      </c>
      <c r="D16" s="6">
        <v>4</v>
      </c>
      <c r="E16" s="3">
        <v>0</v>
      </c>
      <c r="F16" s="3">
        <f t="shared" si="0"/>
        <v>0</v>
      </c>
      <c r="G16" s="6">
        <v>4</v>
      </c>
    </row>
    <row r="17" spans="1:7">
      <c r="A17" s="3">
        <v>8</v>
      </c>
      <c r="B17" s="7" t="s">
        <v>89</v>
      </c>
      <c r="C17" s="8" t="s">
        <v>86</v>
      </c>
      <c r="D17" s="6">
        <v>6</v>
      </c>
      <c r="E17" s="3">
        <v>0</v>
      </c>
      <c r="F17" s="3">
        <f t="shared" si="0"/>
        <v>0</v>
      </c>
      <c r="G17" s="6">
        <v>6</v>
      </c>
    </row>
    <row r="18" spans="1:7">
      <c r="A18" s="3">
        <v>9</v>
      </c>
      <c r="B18" s="4" t="s">
        <v>90</v>
      </c>
      <c r="C18" s="5" t="s">
        <v>86</v>
      </c>
      <c r="D18" s="6">
        <v>8</v>
      </c>
      <c r="E18" s="3">
        <v>0</v>
      </c>
      <c r="F18" s="3">
        <f t="shared" si="0"/>
        <v>0</v>
      </c>
      <c r="G18" s="6">
        <v>8</v>
      </c>
    </row>
    <row r="19" spans="1:7">
      <c r="A19" s="3">
        <v>10</v>
      </c>
      <c r="B19" s="4" t="s">
        <v>91</v>
      </c>
      <c r="C19" s="5" t="s">
        <v>86</v>
      </c>
      <c r="D19" s="6">
        <v>12</v>
      </c>
      <c r="E19" s="3">
        <v>0</v>
      </c>
      <c r="F19" s="3">
        <f t="shared" si="0"/>
        <v>0</v>
      </c>
      <c r="G19" s="6">
        <v>12</v>
      </c>
    </row>
    <row r="20" spans="1:7">
      <c r="A20" s="3">
        <v>11</v>
      </c>
      <c r="B20" s="4" t="s">
        <v>92</v>
      </c>
      <c r="C20" s="5" t="s">
        <v>93</v>
      </c>
      <c r="D20" s="6">
        <v>0</v>
      </c>
      <c r="E20" s="3">
        <v>0</v>
      </c>
      <c r="F20" s="3">
        <f t="shared" si="0"/>
        <v>0</v>
      </c>
      <c r="G20" s="6">
        <v>0</v>
      </c>
    </row>
    <row r="21" spans="1:7">
      <c r="A21" s="3">
        <v>12</v>
      </c>
      <c r="B21" s="4" t="s">
        <v>94</v>
      </c>
      <c r="C21" s="5" t="s">
        <v>86</v>
      </c>
      <c r="D21" s="6">
        <v>803</v>
      </c>
      <c r="E21" s="3">
        <v>0</v>
      </c>
      <c r="F21" s="3">
        <f t="shared" si="0"/>
        <v>0</v>
      </c>
      <c r="G21" s="6">
        <v>803</v>
      </c>
    </row>
    <row r="22" spans="1:7">
      <c r="A22" s="3">
        <v>13</v>
      </c>
      <c r="B22" s="4" t="s">
        <v>95</v>
      </c>
      <c r="C22" s="5" t="s">
        <v>86</v>
      </c>
      <c r="D22" s="6">
        <v>1</v>
      </c>
      <c r="E22" s="3">
        <v>0</v>
      </c>
      <c r="F22" s="3">
        <f t="shared" si="0"/>
        <v>0</v>
      </c>
      <c r="G22" s="6">
        <v>1</v>
      </c>
    </row>
    <row r="23" spans="1:7">
      <c r="A23" s="3">
        <v>14</v>
      </c>
      <c r="B23" s="7" t="s">
        <v>96</v>
      </c>
      <c r="C23" s="8" t="s">
        <v>86</v>
      </c>
      <c r="D23" s="6">
        <v>17</v>
      </c>
      <c r="E23" s="3">
        <v>0</v>
      </c>
      <c r="F23" s="3">
        <f t="shared" si="0"/>
        <v>0</v>
      </c>
      <c r="G23" s="6">
        <v>17</v>
      </c>
    </row>
    <row r="24" spans="1:7">
      <c r="A24" s="3">
        <v>15</v>
      </c>
      <c r="B24" s="4" t="s">
        <v>97</v>
      </c>
      <c r="C24" s="5" t="s">
        <v>86</v>
      </c>
      <c r="D24" s="6">
        <v>2</v>
      </c>
      <c r="E24" s="3">
        <v>0</v>
      </c>
      <c r="F24" s="3">
        <f t="shared" si="0"/>
        <v>0</v>
      </c>
      <c r="G24" s="6">
        <v>2</v>
      </c>
    </row>
    <row r="25" spans="1:7">
      <c r="A25" s="3">
        <v>16</v>
      </c>
      <c r="B25" s="4" t="s">
        <v>98</v>
      </c>
      <c r="C25" s="5" t="s">
        <v>99</v>
      </c>
      <c r="D25" s="6">
        <v>0</v>
      </c>
      <c r="E25" s="3">
        <v>0</v>
      </c>
      <c r="F25" s="3">
        <f t="shared" si="0"/>
        <v>0</v>
      </c>
      <c r="G25" s="6">
        <v>0</v>
      </c>
    </row>
    <row r="26" spans="1:7">
      <c r="A26" s="3">
        <v>17</v>
      </c>
      <c r="B26" s="4" t="s">
        <v>100</v>
      </c>
      <c r="C26" s="5" t="s">
        <v>99</v>
      </c>
      <c r="D26" s="6">
        <v>0</v>
      </c>
      <c r="E26" s="3">
        <v>0</v>
      </c>
      <c r="F26" s="3">
        <f t="shared" si="0"/>
        <v>0</v>
      </c>
      <c r="G26" s="6">
        <v>0</v>
      </c>
    </row>
    <row r="27" spans="6:6">
      <c r="F27" s="19"/>
    </row>
    <row r="28" spans="1:3">
      <c r="A28" s="15"/>
      <c r="B28" s="16"/>
      <c r="C28" s="16"/>
    </row>
    <row r="29" spans="2:6">
      <c r="B29" s="17"/>
      <c r="F29" t="s">
        <v>25</v>
      </c>
    </row>
    <row r="32" spans="1:7">
      <c r="A32" s="13" t="s">
        <v>0</v>
      </c>
      <c r="B32" s="13"/>
      <c r="C32" s="13"/>
      <c r="E32" s="13" t="s">
        <v>101</v>
      </c>
      <c r="F32" s="13"/>
      <c r="G32" s="13"/>
    </row>
    <row r="33" spans="1:7">
      <c r="A33" s="13" t="s">
        <v>2</v>
      </c>
      <c r="B33" s="13"/>
      <c r="C33" s="13"/>
      <c r="D33" s="13"/>
      <c r="E33" s="13"/>
      <c r="F33" s="13"/>
      <c r="G33" s="13"/>
    </row>
    <row r="34" spans="1:7">
      <c r="A34" s="13" t="s">
        <v>3</v>
      </c>
      <c r="B34" s="13"/>
      <c r="C34" s="13"/>
      <c r="D34" s="13"/>
      <c r="E34" s="13"/>
      <c r="F34" s="13"/>
      <c r="G34" s="13"/>
    </row>
    <row r="35" spans="1:7">
      <c r="A35" s="13"/>
      <c r="B35" s="13"/>
      <c r="C35" s="13"/>
      <c r="D35" s="13"/>
      <c r="E35" s="13"/>
      <c r="F35" s="13"/>
      <c r="G35" s="13"/>
    </row>
    <row r="36" spans="1:7">
      <c r="A36" s="13"/>
      <c r="B36" s="13"/>
      <c r="C36" s="13"/>
      <c r="D36" s="13"/>
      <c r="E36" s="13"/>
      <c r="F36" s="13"/>
      <c r="G36" s="13"/>
    </row>
    <row r="37" ht="16.5" spans="1:7">
      <c r="A37" s="14"/>
      <c r="B37" s="14" t="s">
        <v>78</v>
      </c>
      <c r="C37" s="14"/>
      <c r="D37" s="14"/>
      <c r="E37" s="14"/>
      <c r="F37" s="14"/>
      <c r="G37" s="14"/>
    </row>
    <row r="39" spans="1:7">
      <c r="A39" s="1" t="s">
        <v>6</v>
      </c>
      <c r="B39" s="1" t="s">
        <v>7</v>
      </c>
      <c r="C39" s="1" t="s">
        <v>79</v>
      </c>
      <c r="D39" s="1" t="s">
        <v>9</v>
      </c>
      <c r="E39" s="9" t="s">
        <v>10</v>
      </c>
      <c r="F39" s="10"/>
      <c r="G39" s="1" t="s">
        <v>11</v>
      </c>
    </row>
    <row r="40" spans="1:7">
      <c r="A40" s="2"/>
      <c r="B40" s="2"/>
      <c r="C40" s="2"/>
      <c r="D40" s="2"/>
      <c r="E40" s="11" t="s">
        <v>12</v>
      </c>
      <c r="F40" s="11" t="s">
        <v>13</v>
      </c>
      <c r="G40" s="2"/>
    </row>
    <row r="41" spans="1:7">
      <c r="A41" s="3">
        <v>1</v>
      </c>
      <c r="B41" s="4" t="s">
        <v>80</v>
      </c>
      <c r="C41" s="5" t="s">
        <v>81</v>
      </c>
      <c r="D41" s="3">
        <v>2750</v>
      </c>
      <c r="E41" s="3">
        <v>2000</v>
      </c>
      <c r="F41" s="3">
        <v>175</v>
      </c>
      <c r="G41" s="6">
        <v>4750</v>
      </c>
    </row>
    <row r="42" spans="1:7">
      <c r="A42" s="3">
        <v>2</v>
      </c>
      <c r="B42" s="4" t="s">
        <v>82</v>
      </c>
      <c r="C42" s="5" t="s">
        <v>81</v>
      </c>
      <c r="D42" s="3">
        <v>775</v>
      </c>
      <c r="E42" s="3">
        <v>0</v>
      </c>
      <c r="F42" s="3">
        <f t="shared" ref="F42:F57" si="1">+D42+E42-G42</f>
        <v>0</v>
      </c>
      <c r="G42" s="6">
        <v>775</v>
      </c>
    </row>
    <row r="43" spans="1:7">
      <c r="A43" s="3">
        <v>3</v>
      </c>
      <c r="B43" s="4" t="s">
        <v>83</v>
      </c>
      <c r="C43" s="5" t="s">
        <v>81</v>
      </c>
      <c r="D43" s="3">
        <v>425</v>
      </c>
      <c r="E43" s="3">
        <v>0</v>
      </c>
      <c r="F43" s="3">
        <f t="shared" si="1"/>
        <v>0</v>
      </c>
      <c r="G43" s="6">
        <v>425</v>
      </c>
    </row>
    <row r="44" spans="1:7">
      <c r="A44" s="3">
        <v>4</v>
      </c>
      <c r="B44" s="4" t="s">
        <v>84</v>
      </c>
      <c r="C44" s="5" t="s">
        <v>81</v>
      </c>
      <c r="D44" s="3">
        <v>675</v>
      </c>
      <c r="E44" s="3">
        <v>0</v>
      </c>
      <c r="F44" s="3">
        <f t="shared" si="1"/>
        <v>0</v>
      </c>
      <c r="G44" s="6">
        <v>675</v>
      </c>
    </row>
    <row r="45" spans="1:7">
      <c r="A45" s="3">
        <v>5</v>
      </c>
      <c r="B45" s="4" t="s">
        <v>85</v>
      </c>
      <c r="C45" s="5" t="s">
        <v>86</v>
      </c>
      <c r="D45" s="6">
        <v>27</v>
      </c>
      <c r="E45" s="3">
        <v>0</v>
      </c>
      <c r="F45" s="3">
        <f t="shared" si="1"/>
        <v>4</v>
      </c>
      <c r="G45" s="6">
        <v>23</v>
      </c>
    </row>
    <row r="46" spans="1:7">
      <c r="A46" s="3">
        <v>6</v>
      </c>
      <c r="B46" s="4" t="s">
        <v>87</v>
      </c>
      <c r="C46" s="5" t="s">
        <v>86</v>
      </c>
      <c r="D46" s="6">
        <v>0</v>
      </c>
      <c r="E46" s="3">
        <v>0</v>
      </c>
      <c r="F46" s="3">
        <f t="shared" si="1"/>
        <v>0</v>
      </c>
      <c r="G46" s="6">
        <v>0</v>
      </c>
    </row>
    <row r="47" spans="1:7">
      <c r="A47" s="3">
        <v>7</v>
      </c>
      <c r="B47" s="4" t="s">
        <v>88</v>
      </c>
      <c r="C47" s="5" t="s">
        <v>86</v>
      </c>
      <c r="D47" s="6">
        <v>4</v>
      </c>
      <c r="E47" s="3">
        <v>0</v>
      </c>
      <c r="F47" s="3">
        <f t="shared" si="1"/>
        <v>2</v>
      </c>
      <c r="G47" s="6">
        <v>2</v>
      </c>
    </row>
    <row r="48" spans="1:7">
      <c r="A48" s="3">
        <v>8</v>
      </c>
      <c r="B48" s="7" t="s">
        <v>89</v>
      </c>
      <c r="C48" s="8" t="s">
        <v>86</v>
      </c>
      <c r="D48" s="6">
        <v>6</v>
      </c>
      <c r="E48" s="3">
        <v>0</v>
      </c>
      <c r="F48" s="3">
        <f t="shared" si="1"/>
        <v>0</v>
      </c>
      <c r="G48" s="6">
        <v>6</v>
      </c>
    </row>
    <row r="49" spans="1:7">
      <c r="A49" s="3">
        <v>9</v>
      </c>
      <c r="B49" s="4" t="s">
        <v>90</v>
      </c>
      <c r="C49" s="5" t="s">
        <v>86</v>
      </c>
      <c r="D49" s="6">
        <v>8</v>
      </c>
      <c r="E49" s="3">
        <v>0</v>
      </c>
      <c r="F49" s="3">
        <f t="shared" si="1"/>
        <v>1</v>
      </c>
      <c r="G49" s="6">
        <v>7</v>
      </c>
    </row>
    <row r="50" spans="1:9">
      <c r="A50" s="3">
        <v>10</v>
      </c>
      <c r="B50" s="4" t="s">
        <v>91</v>
      </c>
      <c r="C50" s="5" t="s">
        <v>86</v>
      </c>
      <c r="D50" s="6">
        <v>12</v>
      </c>
      <c r="E50" s="3">
        <v>0</v>
      </c>
      <c r="F50" s="3">
        <f t="shared" si="1"/>
        <v>0</v>
      </c>
      <c r="G50" s="6">
        <v>12</v>
      </c>
      <c r="I50" s="20">
        <v>15</v>
      </c>
    </row>
    <row r="51" spans="1:7">
      <c r="A51" s="3">
        <v>11</v>
      </c>
      <c r="B51" s="4" t="s">
        <v>92</v>
      </c>
      <c r="C51" s="5" t="s">
        <v>93</v>
      </c>
      <c r="D51" s="6">
        <v>0</v>
      </c>
      <c r="E51" s="3">
        <v>400</v>
      </c>
      <c r="F51" s="3">
        <f t="shared" si="1"/>
        <v>0</v>
      </c>
      <c r="G51" s="6">
        <v>400</v>
      </c>
    </row>
    <row r="52" spans="1:7">
      <c r="A52" s="3">
        <v>12</v>
      </c>
      <c r="B52" s="4" t="s">
        <v>94</v>
      </c>
      <c r="C52" s="5" t="s">
        <v>86</v>
      </c>
      <c r="D52" s="6">
        <v>803</v>
      </c>
      <c r="E52" s="3">
        <v>0</v>
      </c>
      <c r="F52" s="3">
        <f t="shared" si="1"/>
        <v>0</v>
      </c>
      <c r="G52" s="6">
        <v>803</v>
      </c>
    </row>
    <row r="53" spans="1:7">
      <c r="A53" s="3">
        <v>13</v>
      </c>
      <c r="B53" s="4" t="s">
        <v>95</v>
      </c>
      <c r="C53" s="5" t="s">
        <v>86</v>
      </c>
      <c r="D53" s="6">
        <v>1</v>
      </c>
      <c r="E53" s="3">
        <v>0</v>
      </c>
      <c r="F53" s="3">
        <f t="shared" si="1"/>
        <v>0</v>
      </c>
      <c r="G53" s="6">
        <v>1</v>
      </c>
    </row>
    <row r="54" spans="1:7">
      <c r="A54" s="3">
        <v>14</v>
      </c>
      <c r="B54" s="7" t="s">
        <v>96</v>
      </c>
      <c r="C54" s="8" t="s">
        <v>86</v>
      </c>
      <c r="D54" s="6">
        <v>17</v>
      </c>
      <c r="E54" s="3">
        <v>0</v>
      </c>
      <c r="F54" s="3">
        <f t="shared" si="1"/>
        <v>0</v>
      </c>
      <c r="G54" s="6">
        <v>17</v>
      </c>
    </row>
    <row r="55" spans="1:7">
      <c r="A55" s="3">
        <v>15</v>
      </c>
      <c r="B55" s="4" t="s">
        <v>97</v>
      </c>
      <c r="C55" s="5" t="s">
        <v>86</v>
      </c>
      <c r="D55" s="6">
        <v>2</v>
      </c>
      <c r="E55" s="3">
        <v>0</v>
      </c>
      <c r="F55" s="3">
        <f t="shared" si="1"/>
        <v>0</v>
      </c>
      <c r="G55" s="6">
        <v>2</v>
      </c>
    </row>
    <row r="56" spans="1:7">
      <c r="A56" s="3">
        <v>16</v>
      </c>
      <c r="B56" s="4" t="s">
        <v>98</v>
      </c>
      <c r="C56" s="5" t="s">
        <v>99</v>
      </c>
      <c r="D56" s="6">
        <v>0</v>
      </c>
      <c r="E56" s="3">
        <v>0</v>
      </c>
      <c r="F56" s="3">
        <f t="shared" si="1"/>
        <v>0</v>
      </c>
      <c r="G56" s="6">
        <v>0</v>
      </c>
    </row>
    <row r="57" spans="1:7">
      <c r="A57" s="3">
        <v>17</v>
      </c>
      <c r="B57" s="4" t="s">
        <v>100</v>
      </c>
      <c r="C57" s="5" t="s">
        <v>99</v>
      </c>
      <c r="D57" s="6">
        <v>0</v>
      </c>
      <c r="E57" s="3">
        <v>0</v>
      </c>
      <c r="F57" s="3">
        <f t="shared" si="1"/>
        <v>0</v>
      </c>
      <c r="G57" s="6">
        <v>0</v>
      </c>
    </row>
    <row r="58" spans="6:6">
      <c r="F58" s="19"/>
    </row>
    <row r="59" spans="1:3">
      <c r="A59" s="15"/>
      <c r="B59" s="16" t="s">
        <v>102</v>
      </c>
      <c r="C59" s="16"/>
    </row>
    <row r="60" spans="2:6">
      <c r="B60" s="17"/>
      <c r="F60" t="s">
        <v>25</v>
      </c>
    </row>
    <row r="62" spans="1:7">
      <c r="A62" s="13" t="s">
        <v>0</v>
      </c>
      <c r="B62" s="13"/>
      <c r="C62" s="13"/>
      <c r="E62" s="13" t="s">
        <v>29</v>
      </c>
      <c r="F62" s="13"/>
      <c r="G62" s="13"/>
    </row>
    <row r="63" spans="1:7">
      <c r="A63" s="13" t="s">
        <v>2</v>
      </c>
      <c r="B63" s="13"/>
      <c r="C63" s="13"/>
      <c r="D63" s="13"/>
      <c r="E63" s="13"/>
      <c r="F63" s="13"/>
      <c r="G63" s="13"/>
    </row>
    <row r="64" spans="1:7">
      <c r="A64" s="13" t="s">
        <v>3</v>
      </c>
      <c r="B64" s="13"/>
      <c r="C64" s="13"/>
      <c r="D64" s="13"/>
      <c r="E64" s="13"/>
      <c r="F64" s="13"/>
      <c r="G64" s="13"/>
    </row>
    <row r="65" spans="1:7">
      <c r="A65" s="13"/>
      <c r="B65" s="13"/>
      <c r="C65" s="13"/>
      <c r="D65" s="13"/>
      <c r="E65" s="13"/>
      <c r="F65" s="13"/>
      <c r="G65" s="13"/>
    </row>
    <row r="66" spans="1:7">
      <c r="A66" s="13"/>
      <c r="B66" s="13"/>
      <c r="C66" s="13"/>
      <c r="D66" s="13"/>
      <c r="E66" s="13"/>
      <c r="F66" s="13"/>
      <c r="G66" s="13"/>
    </row>
    <row r="67" ht="16.5" spans="1:7">
      <c r="A67" s="14"/>
      <c r="B67" s="14" t="s">
        <v>78</v>
      </c>
      <c r="C67" s="14"/>
      <c r="D67" s="14"/>
      <c r="E67" s="14"/>
      <c r="F67" s="14"/>
      <c r="G67" s="14"/>
    </row>
    <row r="69" spans="1:7">
      <c r="A69" s="1" t="s">
        <v>6</v>
      </c>
      <c r="B69" s="1" t="s">
        <v>7</v>
      </c>
      <c r="C69" s="1" t="s">
        <v>79</v>
      </c>
      <c r="D69" s="1" t="s">
        <v>9</v>
      </c>
      <c r="E69" s="9" t="s">
        <v>10</v>
      </c>
      <c r="F69" s="10"/>
      <c r="G69" s="1" t="s">
        <v>11</v>
      </c>
    </row>
    <row r="70" spans="1:7">
      <c r="A70" s="2"/>
      <c r="B70" s="2"/>
      <c r="C70" s="2"/>
      <c r="D70" s="2"/>
      <c r="E70" s="11" t="s">
        <v>12</v>
      </c>
      <c r="F70" s="11" t="s">
        <v>13</v>
      </c>
      <c r="G70" s="2"/>
    </row>
    <row r="71" spans="1:7">
      <c r="A71" s="3">
        <v>1</v>
      </c>
      <c r="B71" s="4" t="s">
        <v>80</v>
      </c>
      <c r="C71" s="5" t="s">
        <v>81</v>
      </c>
      <c r="D71" s="6">
        <v>4750</v>
      </c>
      <c r="E71" s="3">
        <v>0</v>
      </c>
      <c r="F71" s="3">
        <f>D71+E71-G71</f>
        <v>1500</v>
      </c>
      <c r="G71" s="6">
        <v>3250</v>
      </c>
    </row>
    <row r="72" spans="1:7">
      <c r="A72" s="3">
        <v>2</v>
      </c>
      <c r="B72" s="4" t="s">
        <v>82</v>
      </c>
      <c r="C72" s="5" t="s">
        <v>81</v>
      </c>
      <c r="D72" s="6">
        <v>775</v>
      </c>
      <c r="E72" s="3">
        <v>0</v>
      </c>
      <c r="F72" s="3">
        <f t="shared" ref="F72:F87" si="2">D72+E72-G72</f>
        <v>50</v>
      </c>
      <c r="G72" s="6">
        <v>725</v>
      </c>
    </row>
    <row r="73" spans="1:7">
      <c r="A73" s="3">
        <v>3</v>
      </c>
      <c r="B73" s="4" t="s">
        <v>83</v>
      </c>
      <c r="C73" s="5" t="s">
        <v>81</v>
      </c>
      <c r="D73" s="6">
        <v>425</v>
      </c>
      <c r="E73" s="3">
        <v>0</v>
      </c>
      <c r="F73" s="3">
        <f t="shared" si="2"/>
        <v>100</v>
      </c>
      <c r="G73" s="6">
        <v>325</v>
      </c>
    </row>
    <row r="74" spans="1:7">
      <c r="A74" s="3">
        <v>4</v>
      </c>
      <c r="B74" s="4" t="s">
        <v>84</v>
      </c>
      <c r="C74" s="5" t="s">
        <v>81</v>
      </c>
      <c r="D74" s="6">
        <v>675</v>
      </c>
      <c r="E74" s="3">
        <v>0</v>
      </c>
      <c r="F74" s="3">
        <f t="shared" si="2"/>
        <v>50</v>
      </c>
      <c r="G74" s="6">
        <v>625</v>
      </c>
    </row>
    <row r="75" spans="1:7">
      <c r="A75" s="3">
        <v>5</v>
      </c>
      <c r="B75" s="4" t="s">
        <v>85</v>
      </c>
      <c r="C75" s="5" t="s">
        <v>86</v>
      </c>
      <c r="D75" s="6">
        <v>23</v>
      </c>
      <c r="E75" s="3">
        <v>0</v>
      </c>
      <c r="F75" s="3">
        <f t="shared" si="2"/>
        <v>3</v>
      </c>
      <c r="G75" s="21">
        <v>20</v>
      </c>
    </row>
    <row r="76" spans="1:7">
      <c r="A76" s="3">
        <v>6</v>
      </c>
      <c r="B76" s="4" t="s">
        <v>87</v>
      </c>
      <c r="C76" s="5" t="s">
        <v>86</v>
      </c>
      <c r="D76" s="6">
        <v>0</v>
      </c>
      <c r="E76" s="3">
        <v>0</v>
      </c>
      <c r="F76" s="3">
        <f t="shared" si="2"/>
        <v>0</v>
      </c>
      <c r="G76" s="21">
        <v>0</v>
      </c>
    </row>
    <row r="77" spans="1:7">
      <c r="A77" s="3">
        <v>7</v>
      </c>
      <c r="B77" s="4" t="s">
        <v>88</v>
      </c>
      <c r="C77" s="5" t="s">
        <v>86</v>
      </c>
      <c r="D77" s="6">
        <v>2</v>
      </c>
      <c r="E77" s="3">
        <v>0</v>
      </c>
      <c r="F77" s="3">
        <f t="shared" si="2"/>
        <v>0</v>
      </c>
      <c r="G77" s="21">
        <v>2</v>
      </c>
    </row>
    <row r="78" spans="1:7">
      <c r="A78" s="3">
        <v>8</v>
      </c>
      <c r="B78" s="7" t="s">
        <v>89</v>
      </c>
      <c r="C78" s="8" t="s">
        <v>86</v>
      </c>
      <c r="D78" s="6">
        <v>6</v>
      </c>
      <c r="E78" s="3">
        <v>0</v>
      </c>
      <c r="F78" s="3">
        <f t="shared" si="2"/>
        <v>0</v>
      </c>
      <c r="G78" s="21">
        <v>6</v>
      </c>
    </row>
    <row r="79" spans="1:7">
      <c r="A79" s="3">
        <v>9</v>
      </c>
      <c r="B79" s="4" t="s">
        <v>90</v>
      </c>
      <c r="C79" s="5" t="s">
        <v>86</v>
      </c>
      <c r="D79" s="6">
        <v>7</v>
      </c>
      <c r="E79" s="3">
        <v>0</v>
      </c>
      <c r="F79" s="3">
        <f t="shared" si="2"/>
        <v>0</v>
      </c>
      <c r="G79" s="21">
        <v>7</v>
      </c>
    </row>
    <row r="80" spans="1:7">
      <c r="A80" s="3">
        <v>10</v>
      </c>
      <c r="B80" s="4" t="s">
        <v>91</v>
      </c>
      <c r="C80" s="5" t="s">
        <v>86</v>
      </c>
      <c r="D80" s="6">
        <v>12</v>
      </c>
      <c r="E80" s="3">
        <v>0</v>
      </c>
      <c r="F80" s="3">
        <f t="shared" si="2"/>
        <v>0</v>
      </c>
      <c r="G80" s="21">
        <v>12</v>
      </c>
    </row>
    <row r="81" spans="1:7">
      <c r="A81" s="3">
        <v>11</v>
      </c>
      <c r="B81" s="4" t="s">
        <v>92</v>
      </c>
      <c r="C81" s="5" t="s">
        <v>93</v>
      </c>
      <c r="D81" s="6">
        <v>400</v>
      </c>
      <c r="E81" s="3">
        <v>0</v>
      </c>
      <c r="F81" s="3">
        <f t="shared" si="2"/>
        <v>0</v>
      </c>
      <c r="G81" s="21">
        <v>400</v>
      </c>
    </row>
    <row r="82" spans="1:7">
      <c r="A82" s="3">
        <v>12</v>
      </c>
      <c r="B82" s="4" t="s">
        <v>94</v>
      </c>
      <c r="C82" s="5" t="s">
        <v>86</v>
      </c>
      <c r="D82" s="6">
        <v>803</v>
      </c>
      <c r="E82" s="3">
        <v>0</v>
      </c>
      <c r="F82" s="3">
        <f t="shared" si="2"/>
        <v>0</v>
      </c>
      <c r="G82" s="21">
        <v>803</v>
      </c>
    </row>
    <row r="83" spans="1:7">
      <c r="A83" s="3">
        <v>13</v>
      </c>
      <c r="B83" s="4" t="s">
        <v>95</v>
      </c>
      <c r="C83" s="5" t="s">
        <v>86</v>
      </c>
      <c r="D83" s="6">
        <v>1</v>
      </c>
      <c r="E83" s="3">
        <v>0</v>
      </c>
      <c r="F83" s="3">
        <f t="shared" si="2"/>
        <v>0</v>
      </c>
      <c r="G83" s="21">
        <v>1</v>
      </c>
    </row>
    <row r="84" spans="1:7">
      <c r="A84" s="3">
        <v>14</v>
      </c>
      <c r="B84" s="7" t="s">
        <v>96</v>
      </c>
      <c r="C84" s="8" t="s">
        <v>86</v>
      </c>
      <c r="D84" s="6">
        <v>17</v>
      </c>
      <c r="E84" s="3">
        <v>0</v>
      </c>
      <c r="F84" s="3">
        <f t="shared" si="2"/>
        <v>5</v>
      </c>
      <c r="G84" s="21">
        <v>12</v>
      </c>
    </row>
    <row r="85" spans="1:7">
      <c r="A85" s="3">
        <v>15</v>
      </c>
      <c r="B85" s="4" t="s">
        <v>97</v>
      </c>
      <c r="C85" s="5" t="s">
        <v>86</v>
      </c>
      <c r="D85" s="6">
        <v>2</v>
      </c>
      <c r="E85" s="3">
        <v>0</v>
      </c>
      <c r="F85" s="3">
        <f t="shared" si="2"/>
        <v>0</v>
      </c>
      <c r="G85" s="21">
        <v>2</v>
      </c>
    </row>
    <row r="86" spans="1:7">
      <c r="A86" s="3">
        <v>16</v>
      </c>
      <c r="B86" s="4" t="s">
        <v>98</v>
      </c>
      <c r="C86" s="5" t="s">
        <v>99</v>
      </c>
      <c r="D86" s="6">
        <v>0</v>
      </c>
      <c r="E86" s="3">
        <v>0</v>
      </c>
      <c r="F86" s="3">
        <f t="shared" si="2"/>
        <v>0</v>
      </c>
      <c r="G86" s="21">
        <v>0</v>
      </c>
    </row>
    <row r="87" spans="1:7">
      <c r="A87" s="3">
        <v>17</v>
      </c>
      <c r="B87" s="4" t="s">
        <v>100</v>
      </c>
      <c r="C87" s="5" t="s">
        <v>99</v>
      </c>
      <c r="D87" s="6"/>
      <c r="E87" s="3">
        <v>0</v>
      </c>
      <c r="F87" s="3">
        <f t="shared" si="2"/>
        <v>0</v>
      </c>
      <c r="G87" s="21">
        <v>0</v>
      </c>
    </row>
    <row r="88" spans="6:6">
      <c r="F88" s="19"/>
    </row>
    <row r="89" spans="1:3">
      <c r="A89" s="15"/>
      <c r="B89" s="16"/>
      <c r="C89" s="16"/>
    </row>
    <row r="90" spans="2:6">
      <c r="B90" s="17"/>
      <c r="F90" t="s">
        <v>25</v>
      </c>
    </row>
    <row r="92" spans="1:7">
      <c r="A92" s="13" t="s">
        <v>0</v>
      </c>
      <c r="B92" s="13"/>
      <c r="C92" s="13"/>
      <c r="E92" s="13" t="s">
        <v>36</v>
      </c>
      <c r="F92" s="13"/>
      <c r="G92" s="13"/>
    </row>
    <row r="93" spans="1:7">
      <c r="A93" s="13" t="s">
        <v>2</v>
      </c>
      <c r="B93" s="13"/>
      <c r="C93" s="13"/>
      <c r="D93" s="13"/>
      <c r="E93" s="13"/>
      <c r="F93" s="13"/>
      <c r="G93" s="13"/>
    </row>
    <row r="94" spans="1:7">
      <c r="A94" s="13" t="s">
        <v>3</v>
      </c>
      <c r="B94" s="13"/>
      <c r="C94" s="13"/>
      <c r="D94" s="13"/>
      <c r="E94" s="13"/>
      <c r="F94" s="13"/>
      <c r="G94" s="13"/>
    </row>
    <row r="95" spans="1:7">
      <c r="A95" s="13"/>
      <c r="B95" s="13"/>
      <c r="C95" s="13"/>
      <c r="D95" s="13"/>
      <c r="E95" s="13"/>
      <c r="F95" s="13"/>
      <c r="G95" s="13"/>
    </row>
    <row r="96" spans="1:7">
      <c r="A96" s="13"/>
      <c r="B96" s="13"/>
      <c r="C96" s="13"/>
      <c r="D96" s="13"/>
      <c r="E96" s="13"/>
      <c r="F96" s="13"/>
      <c r="G96" s="13"/>
    </row>
    <row r="97" ht="16.5" spans="1:7">
      <c r="A97" s="14"/>
      <c r="B97" s="14" t="s">
        <v>78</v>
      </c>
      <c r="C97" s="14"/>
      <c r="D97" s="14"/>
      <c r="E97" s="14"/>
      <c r="F97" s="14"/>
      <c r="G97" s="14"/>
    </row>
    <row r="99" spans="1:7">
      <c r="A99" s="1" t="s">
        <v>6</v>
      </c>
      <c r="B99" s="1" t="s">
        <v>7</v>
      </c>
      <c r="C99" s="1" t="s">
        <v>79</v>
      </c>
      <c r="D99" s="1" t="s">
        <v>9</v>
      </c>
      <c r="E99" s="9" t="s">
        <v>10</v>
      </c>
      <c r="F99" s="10"/>
      <c r="G99" s="1" t="s">
        <v>11</v>
      </c>
    </row>
    <row r="100" spans="1:7">
      <c r="A100" s="2"/>
      <c r="B100" s="2"/>
      <c r="C100" s="2"/>
      <c r="D100" s="2"/>
      <c r="E100" s="11" t="s">
        <v>12</v>
      </c>
      <c r="F100" s="11" t="s">
        <v>13</v>
      </c>
      <c r="G100" s="2"/>
    </row>
    <row r="101" spans="1:7">
      <c r="A101" s="3">
        <v>1</v>
      </c>
      <c r="B101" s="4" t="s">
        <v>80</v>
      </c>
      <c r="C101" s="5" t="s">
        <v>81</v>
      </c>
      <c r="D101" s="6">
        <v>3250</v>
      </c>
      <c r="E101" s="22">
        <v>0</v>
      </c>
      <c r="F101" s="23">
        <v>0</v>
      </c>
      <c r="G101" s="6">
        <v>3250</v>
      </c>
    </row>
    <row r="102" spans="1:7">
      <c r="A102" s="3">
        <v>2</v>
      </c>
      <c r="B102" s="4" t="s">
        <v>82</v>
      </c>
      <c r="C102" s="5" t="s">
        <v>81</v>
      </c>
      <c r="D102" s="6">
        <v>725</v>
      </c>
      <c r="E102" s="3">
        <v>0</v>
      </c>
      <c r="F102" s="3">
        <v>0</v>
      </c>
      <c r="G102" s="6">
        <v>725</v>
      </c>
    </row>
    <row r="103" spans="1:7">
      <c r="A103" s="3">
        <v>3</v>
      </c>
      <c r="B103" s="4" t="s">
        <v>83</v>
      </c>
      <c r="C103" s="5" t="s">
        <v>81</v>
      </c>
      <c r="D103" s="6">
        <v>325</v>
      </c>
      <c r="E103" s="3">
        <v>0</v>
      </c>
      <c r="F103" s="3">
        <v>0</v>
      </c>
      <c r="G103" s="6">
        <v>325</v>
      </c>
    </row>
    <row r="104" spans="1:7">
      <c r="A104" s="3">
        <v>4</v>
      </c>
      <c r="B104" s="4" t="s">
        <v>84</v>
      </c>
      <c r="C104" s="5" t="s">
        <v>81</v>
      </c>
      <c r="D104" s="6">
        <v>625</v>
      </c>
      <c r="E104" s="3">
        <v>0</v>
      </c>
      <c r="F104" s="3">
        <v>0</v>
      </c>
      <c r="G104" s="6">
        <v>625</v>
      </c>
    </row>
    <row r="105" spans="1:7">
      <c r="A105" s="3">
        <v>5</v>
      </c>
      <c r="B105" s="4" t="s">
        <v>85</v>
      </c>
      <c r="C105" s="5" t="s">
        <v>86</v>
      </c>
      <c r="D105" s="21">
        <v>20</v>
      </c>
      <c r="E105" s="3">
        <v>0</v>
      </c>
      <c r="F105" s="3">
        <v>3</v>
      </c>
      <c r="G105" s="21">
        <v>17</v>
      </c>
    </row>
    <row r="106" spans="1:7">
      <c r="A106" s="3">
        <v>6</v>
      </c>
      <c r="B106" s="4" t="s">
        <v>87</v>
      </c>
      <c r="C106" s="5" t="s">
        <v>86</v>
      </c>
      <c r="D106" s="21">
        <v>0</v>
      </c>
      <c r="E106" s="3">
        <v>0</v>
      </c>
      <c r="F106" s="3">
        <v>0</v>
      </c>
      <c r="G106" s="21">
        <v>0</v>
      </c>
    </row>
    <row r="107" spans="1:7">
      <c r="A107" s="3">
        <v>7</v>
      </c>
      <c r="B107" s="4" t="s">
        <v>88</v>
      </c>
      <c r="C107" s="5" t="s">
        <v>86</v>
      </c>
      <c r="D107" s="21">
        <v>2</v>
      </c>
      <c r="E107" s="3">
        <v>0</v>
      </c>
      <c r="F107" s="3">
        <v>0</v>
      </c>
      <c r="G107" s="21">
        <v>2</v>
      </c>
    </row>
    <row r="108" spans="1:7">
      <c r="A108" s="3">
        <v>8</v>
      </c>
      <c r="B108" s="7" t="s">
        <v>89</v>
      </c>
      <c r="C108" s="8" t="s">
        <v>86</v>
      </c>
      <c r="D108" s="21">
        <v>6</v>
      </c>
      <c r="E108" s="3">
        <v>0</v>
      </c>
      <c r="F108" s="3">
        <v>1</v>
      </c>
      <c r="G108" s="21">
        <v>5</v>
      </c>
    </row>
    <row r="109" spans="1:7">
      <c r="A109" s="3">
        <v>9</v>
      </c>
      <c r="B109" s="4" t="s">
        <v>90</v>
      </c>
      <c r="C109" s="5" t="s">
        <v>86</v>
      </c>
      <c r="D109" s="21">
        <v>7</v>
      </c>
      <c r="E109" s="3">
        <v>0</v>
      </c>
      <c r="F109" s="3">
        <v>0</v>
      </c>
      <c r="G109" s="21">
        <v>7</v>
      </c>
    </row>
    <row r="110" spans="1:7">
      <c r="A110" s="3">
        <v>10</v>
      </c>
      <c r="B110" s="4" t="s">
        <v>91</v>
      </c>
      <c r="C110" s="5" t="s">
        <v>86</v>
      </c>
      <c r="D110" s="21">
        <v>12</v>
      </c>
      <c r="E110" s="3">
        <v>0</v>
      </c>
      <c r="F110" s="3">
        <v>0</v>
      </c>
      <c r="G110" s="21">
        <v>12</v>
      </c>
    </row>
    <row r="111" spans="1:7">
      <c r="A111" s="3">
        <v>11</v>
      </c>
      <c r="B111" s="4" t="s">
        <v>92</v>
      </c>
      <c r="C111" s="5" t="s">
        <v>93</v>
      </c>
      <c r="D111" s="21">
        <v>400</v>
      </c>
      <c r="E111" s="3">
        <v>0</v>
      </c>
      <c r="F111" s="3">
        <v>0</v>
      </c>
      <c r="G111" s="21">
        <v>400</v>
      </c>
    </row>
    <row r="112" spans="1:7">
      <c r="A112" s="3">
        <v>12</v>
      </c>
      <c r="B112" s="4" t="s">
        <v>94</v>
      </c>
      <c r="C112" s="5" t="s">
        <v>86</v>
      </c>
      <c r="D112" s="21">
        <v>803</v>
      </c>
      <c r="E112" s="3">
        <v>0</v>
      </c>
      <c r="F112" s="3">
        <v>5</v>
      </c>
      <c r="G112" s="21">
        <v>798</v>
      </c>
    </row>
    <row r="113" spans="1:7">
      <c r="A113" s="3">
        <v>13</v>
      </c>
      <c r="B113" s="4" t="s">
        <v>95</v>
      </c>
      <c r="C113" s="5" t="s">
        <v>86</v>
      </c>
      <c r="D113" s="21">
        <v>1</v>
      </c>
      <c r="E113" s="3">
        <v>0</v>
      </c>
      <c r="F113" s="3">
        <v>0</v>
      </c>
      <c r="G113" s="21">
        <v>1</v>
      </c>
    </row>
    <row r="114" spans="1:7">
      <c r="A114" s="3">
        <v>14</v>
      </c>
      <c r="B114" s="7" t="s">
        <v>96</v>
      </c>
      <c r="C114" s="8" t="s">
        <v>86</v>
      </c>
      <c r="D114" s="21">
        <v>12</v>
      </c>
      <c r="E114" s="3">
        <v>0</v>
      </c>
      <c r="F114" s="3">
        <v>0</v>
      </c>
      <c r="G114" s="21">
        <v>12</v>
      </c>
    </row>
    <row r="115" spans="1:7">
      <c r="A115" s="3">
        <v>15</v>
      </c>
      <c r="B115" s="4" t="s">
        <v>97</v>
      </c>
      <c r="C115" s="5" t="s">
        <v>86</v>
      </c>
      <c r="D115" s="21">
        <v>2</v>
      </c>
      <c r="E115" s="3">
        <v>0</v>
      </c>
      <c r="F115" s="3">
        <v>0</v>
      </c>
      <c r="G115" s="21">
        <v>2</v>
      </c>
    </row>
    <row r="116" spans="1:7">
      <c r="A116" s="3">
        <v>16</v>
      </c>
      <c r="B116" s="4" t="s">
        <v>98</v>
      </c>
      <c r="C116" s="5" t="s">
        <v>99</v>
      </c>
      <c r="D116" s="21">
        <v>0</v>
      </c>
      <c r="E116" s="3">
        <v>0</v>
      </c>
      <c r="F116" s="3">
        <v>0</v>
      </c>
      <c r="G116" s="21">
        <v>0</v>
      </c>
    </row>
    <row r="117" spans="1:7">
      <c r="A117" s="3">
        <v>17</v>
      </c>
      <c r="B117" s="4" t="s">
        <v>100</v>
      </c>
      <c r="C117" s="5" t="s">
        <v>99</v>
      </c>
      <c r="D117" s="21">
        <v>0</v>
      </c>
      <c r="E117" s="3">
        <v>0</v>
      </c>
      <c r="F117" s="3">
        <v>0</v>
      </c>
      <c r="G117" s="21">
        <v>0</v>
      </c>
    </row>
    <row r="118" spans="6:6">
      <c r="F118" s="19"/>
    </row>
    <row r="119" spans="1:3">
      <c r="A119" s="15"/>
      <c r="B119" s="16"/>
      <c r="C119" s="16"/>
    </row>
    <row r="120" spans="2:6">
      <c r="B120" s="17"/>
      <c r="F120" t="s">
        <v>25</v>
      </c>
    </row>
    <row r="123" spans="1:7">
      <c r="A123" s="13" t="s">
        <v>0</v>
      </c>
      <c r="B123" s="13"/>
      <c r="C123" s="13"/>
      <c r="E123" s="13" t="s">
        <v>43</v>
      </c>
      <c r="F123" s="13"/>
      <c r="G123" s="13"/>
    </row>
    <row r="124" spans="1:7">
      <c r="A124" s="13" t="s">
        <v>2</v>
      </c>
      <c r="B124" s="13"/>
      <c r="C124" s="13"/>
      <c r="D124" s="13"/>
      <c r="E124" s="13"/>
      <c r="F124" s="13"/>
      <c r="G124" s="13"/>
    </row>
    <row r="125" spans="1:7">
      <c r="A125" s="13" t="s">
        <v>3</v>
      </c>
      <c r="B125" s="13"/>
      <c r="C125" s="13"/>
      <c r="D125" s="13"/>
      <c r="E125" s="13"/>
      <c r="F125" s="13"/>
      <c r="G125" s="13"/>
    </row>
    <row r="126" spans="1:7">
      <c r="A126" s="13"/>
      <c r="B126" s="13"/>
      <c r="C126" s="13"/>
      <c r="D126" s="13"/>
      <c r="E126" s="13"/>
      <c r="F126" s="13"/>
      <c r="G126" s="13"/>
    </row>
    <row r="127" spans="1:7">
      <c r="A127" s="13"/>
      <c r="B127" s="13"/>
      <c r="C127" s="13"/>
      <c r="D127" s="13"/>
      <c r="E127" s="13"/>
      <c r="F127" s="13"/>
      <c r="G127" s="13"/>
    </row>
    <row r="128" ht="16.5" spans="1:7">
      <c r="A128" s="14"/>
      <c r="B128" s="14" t="s">
        <v>78</v>
      </c>
      <c r="C128" s="14"/>
      <c r="D128" s="14"/>
      <c r="E128" s="14"/>
      <c r="F128" s="14"/>
      <c r="G128" s="14"/>
    </row>
    <row r="130" spans="1:7">
      <c r="A130" s="1" t="s">
        <v>6</v>
      </c>
      <c r="B130" s="1" t="s">
        <v>7</v>
      </c>
      <c r="C130" s="1" t="s">
        <v>79</v>
      </c>
      <c r="D130" s="1" t="s">
        <v>9</v>
      </c>
      <c r="E130" s="9" t="s">
        <v>10</v>
      </c>
      <c r="F130" s="10"/>
      <c r="G130" s="1" t="s">
        <v>11</v>
      </c>
    </row>
    <row r="131" spans="1:7">
      <c r="A131" s="2"/>
      <c r="B131" s="2"/>
      <c r="C131" s="2"/>
      <c r="D131" s="2"/>
      <c r="E131" s="11" t="s">
        <v>12</v>
      </c>
      <c r="F131" s="11" t="s">
        <v>13</v>
      </c>
      <c r="G131" s="2"/>
    </row>
    <row r="132" spans="1:7">
      <c r="A132" s="3">
        <v>1</v>
      </c>
      <c r="B132" s="4" t="s">
        <v>80</v>
      </c>
      <c r="C132" s="5" t="s">
        <v>81</v>
      </c>
      <c r="D132" s="6">
        <v>3250</v>
      </c>
      <c r="E132" s="22">
        <v>0</v>
      </c>
      <c r="F132" s="23">
        <v>200</v>
      </c>
      <c r="G132" s="6">
        <v>3050</v>
      </c>
    </row>
    <row r="133" spans="1:7">
      <c r="A133" s="3">
        <v>2</v>
      </c>
      <c r="B133" s="4" t="s">
        <v>82</v>
      </c>
      <c r="C133" s="5" t="s">
        <v>81</v>
      </c>
      <c r="D133" s="6">
        <v>725</v>
      </c>
      <c r="E133" s="3">
        <v>0</v>
      </c>
      <c r="F133" s="3">
        <v>0</v>
      </c>
      <c r="G133" s="6">
        <v>725</v>
      </c>
    </row>
    <row r="134" spans="1:7">
      <c r="A134" s="3">
        <v>3</v>
      </c>
      <c r="B134" s="4" t="s">
        <v>83</v>
      </c>
      <c r="C134" s="5" t="s">
        <v>81</v>
      </c>
      <c r="D134" s="6">
        <v>325</v>
      </c>
      <c r="E134" s="3">
        <v>0</v>
      </c>
      <c r="F134" s="3">
        <v>0</v>
      </c>
      <c r="G134" s="6">
        <v>325</v>
      </c>
    </row>
    <row r="135" spans="1:7">
      <c r="A135" s="3">
        <v>4</v>
      </c>
      <c r="B135" s="4" t="s">
        <v>84</v>
      </c>
      <c r="C135" s="5" t="s">
        <v>81</v>
      </c>
      <c r="D135" s="6">
        <v>625</v>
      </c>
      <c r="E135" s="3">
        <v>0</v>
      </c>
      <c r="F135" s="3">
        <v>0</v>
      </c>
      <c r="G135" s="6">
        <v>625</v>
      </c>
    </row>
    <row r="136" spans="1:7">
      <c r="A136" s="3">
        <v>5</v>
      </c>
      <c r="B136" s="4" t="s">
        <v>85</v>
      </c>
      <c r="C136" s="5" t="s">
        <v>86</v>
      </c>
      <c r="D136" s="21">
        <v>17</v>
      </c>
      <c r="E136" s="3">
        <v>0</v>
      </c>
      <c r="F136" s="3">
        <v>0</v>
      </c>
      <c r="G136" s="21">
        <v>17</v>
      </c>
    </row>
    <row r="137" spans="1:7">
      <c r="A137" s="3">
        <v>6</v>
      </c>
      <c r="B137" s="4" t="s">
        <v>87</v>
      </c>
      <c r="C137" s="5" t="s">
        <v>86</v>
      </c>
      <c r="D137" s="21">
        <v>0</v>
      </c>
      <c r="E137" s="3">
        <v>0</v>
      </c>
      <c r="F137" s="3">
        <v>0</v>
      </c>
      <c r="G137" s="21">
        <v>0</v>
      </c>
    </row>
    <row r="138" spans="1:7">
      <c r="A138" s="3">
        <v>7</v>
      </c>
      <c r="B138" s="4" t="s">
        <v>88</v>
      </c>
      <c r="C138" s="5" t="s">
        <v>86</v>
      </c>
      <c r="D138" s="21">
        <v>2</v>
      </c>
      <c r="E138" s="3">
        <v>4</v>
      </c>
      <c r="F138" s="3">
        <v>0</v>
      </c>
      <c r="G138" s="21">
        <v>6</v>
      </c>
    </row>
    <row r="139" spans="1:7">
      <c r="A139" s="3">
        <v>8</v>
      </c>
      <c r="B139" s="7" t="s">
        <v>89</v>
      </c>
      <c r="C139" s="8" t="s">
        <v>86</v>
      </c>
      <c r="D139" s="21">
        <v>5</v>
      </c>
      <c r="E139" s="3">
        <v>0</v>
      </c>
      <c r="F139" s="3">
        <v>0</v>
      </c>
      <c r="G139" s="21">
        <v>5</v>
      </c>
    </row>
    <row r="140" spans="1:7">
      <c r="A140" s="3">
        <v>9</v>
      </c>
      <c r="B140" s="4" t="s">
        <v>90</v>
      </c>
      <c r="C140" s="5" t="s">
        <v>86</v>
      </c>
      <c r="D140" s="21">
        <v>7</v>
      </c>
      <c r="E140" s="3">
        <v>0</v>
      </c>
      <c r="F140" s="3">
        <v>0</v>
      </c>
      <c r="G140" s="21">
        <v>7</v>
      </c>
    </row>
    <row r="141" spans="1:7">
      <c r="A141" s="3">
        <v>10</v>
      </c>
      <c r="B141" s="4" t="s">
        <v>91</v>
      </c>
      <c r="C141" s="5" t="s">
        <v>86</v>
      </c>
      <c r="D141" s="21">
        <v>12</v>
      </c>
      <c r="E141" s="3">
        <v>0</v>
      </c>
      <c r="F141" s="3">
        <v>0</v>
      </c>
      <c r="G141" s="21">
        <v>12</v>
      </c>
    </row>
    <row r="142" spans="1:7">
      <c r="A142" s="3">
        <v>11</v>
      </c>
      <c r="B142" s="4" t="s">
        <v>92</v>
      </c>
      <c r="C142" s="5" t="s">
        <v>93</v>
      </c>
      <c r="D142" s="21">
        <v>400</v>
      </c>
      <c r="E142" s="3">
        <v>0</v>
      </c>
      <c r="F142" s="3">
        <v>0</v>
      </c>
      <c r="G142" s="21">
        <v>400</v>
      </c>
    </row>
    <row r="143" spans="1:7">
      <c r="A143" s="3">
        <v>12</v>
      </c>
      <c r="B143" s="4" t="s">
        <v>94</v>
      </c>
      <c r="C143" s="5" t="s">
        <v>86</v>
      </c>
      <c r="D143" s="21">
        <v>798</v>
      </c>
      <c r="E143" s="3">
        <v>0</v>
      </c>
      <c r="F143" s="3">
        <v>0</v>
      </c>
      <c r="G143" s="21">
        <v>798</v>
      </c>
    </row>
    <row r="144" spans="1:7">
      <c r="A144" s="3">
        <v>13</v>
      </c>
      <c r="B144" s="4" t="s">
        <v>95</v>
      </c>
      <c r="C144" s="5" t="s">
        <v>86</v>
      </c>
      <c r="D144" s="21">
        <v>1</v>
      </c>
      <c r="E144" s="3">
        <v>0</v>
      </c>
      <c r="F144" s="3">
        <v>0</v>
      </c>
      <c r="G144" s="21">
        <v>1</v>
      </c>
    </row>
    <row r="145" spans="1:7">
      <c r="A145" s="3">
        <v>14</v>
      </c>
      <c r="B145" s="7" t="s">
        <v>96</v>
      </c>
      <c r="C145" s="8" t="s">
        <v>86</v>
      </c>
      <c r="D145" s="21">
        <v>12</v>
      </c>
      <c r="E145" s="3">
        <v>0</v>
      </c>
      <c r="F145" s="3">
        <v>0</v>
      </c>
      <c r="G145" s="21">
        <v>12</v>
      </c>
    </row>
    <row r="146" spans="1:7">
      <c r="A146" s="3">
        <v>15</v>
      </c>
      <c r="B146" s="4" t="s">
        <v>97</v>
      </c>
      <c r="C146" s="5" t="s">
        <v>86</v>
      </c>
      <c r="D146" s="21">
        <v>2</v>
      </c>
      <c r="E146" s="3">
        <v>0</v>
      </c>
      <c r="F146" s="3">
        <v>0</v>
      </c>
      <c r="G146" s="21">
        <v>2</v>
      </c>
    </row>
    <row r="147" spans="1:7">
      <c r="A147" s="3">
        <v>16</v>
      </c>
      <c r="B147" s="4" t="s">
        <v>98</v>
      </c>
      <c r="C147" s="5" t="s">
        <v>99</v>
      </c>
      <c r="D147" s="21">
        <v>0</v>
      </c>
      <c r="E147" s="3">
        <v>0</v>
      </c>
      <c r="F147" s="3">
        <v>0</v>
      </c>
      <c r="G147" s="21">
        <v>0</v>
      </c>
    </row>
    <row r="148" spans="1:7">
      <c r="A148" s="3">
        <v>17</v>
      </c>
      <c r="B148" s="4" t="s">
        <v>100</v>
      </c>
      <c r="C148" s="5" t="s">
        <v>99</v>
      </c>
      <c r="D148" s="21">
        <v>0</v>
      </c>
      <c r="E148" s="3">
        <v>0</v>
      </c>
      <c r="F148" s="3">
        <v>0</v>
      </c>
      <c r="G148" s="21">
        <v>0</v>
      </c>
    </row>
    <row r="149" spans="6:6">
      <c r="F149" s="19"/>
    </row>
    <row r="150" spans="1:3">
      <c r="A150" s="15"/>
      <c r="B150" s="16"/>
      <c r="C150" s="16"/>
    </row>
    <row r="151" spans="2:6">
      <c r="B151" s="17"/>
      <c r="F151" t="s">
        <v>25</v>
      </c>
    </row>
    <row r="153" spans="1:7">
      <c r="A153" s="13" t="s">
        <v>0</v>
      </c>
      <c r="B153" s="13"/>
      <c r="C153" s="13"/>
      <c r="E153" s="13" t="s">
        <v>56</v>
      </c>
      <c r="F153" s="13"/>
      <c r="G153" s="13"/>
    </row>
    <row r="154" spans="1:7">
      <c r="A154" s="13" t="s">
        <v>2</v>
      </c>
      <c r="B154" s="13"/>
      <c r="C154" s="13"/>
      <c r="D154" s="13"/>
      <c r="E154" s="13"/>
      <c r="F154" s="13"/>
      <c r="G154" s="13"/>
    </row>
    <row r="155" spans="1:7">
      <c r="A155" s="13" t="s">
        <v>3</v>
      </c>
      <c r="B155" s="13"/>
      <c r="C155" s="13"/>
      <c r="D155" s="13"/>
      <c r="E155" s="13"/>
      <c r="F155" s="13"/>
      <c r="G155" s="13"/>
    </row>
    <row r="156" spans="1:7">
      <c r="A156" s="13"/>
      <c r="B156" s="13"/>
      <c r="C156" s="13"/>
      <c r="D156" s="13"/>
      <c r="E156" s="13"/>
      <c r="F156" s="13"/>
      <c r="G156" s="13"/>
    </row>
    <row r="157" spans="1:7">
      <c r="A157" s="13"/>
      <c r="B157" s="13"/>
      <c r="C157" s="13"/>
      <c r="D157" s="13"/>
      <c r="E157" s="13"/>
      <c r="F157" s="13"/>
      <c r="G157" s="13"/>
    </row>
    <row r="158" ht="16.5" spans="1:7">
      <c r="A158" s="14"/>
      <c r="B158" s="14" t="s">
        <v>78</v>
      </c>
      <c r="C158" s="14"/>
      <c r="D158" s="14"/>
      <c r="E158" s="14"/>
      <c r="F158" s="14"/>
      <c r="G158" s="14"/>
    </row>
    <row r="160" spans="1:7">
      <c r="A160" s="1" t="s">
        <v>6</v>
      </c>
      <c r="B160" s="1" t="s">
        <v>7</v>
      </c>
      <c r="C160" s="1" t="s">
        <v>79</v>
      </c>
      <c r="D160" s="1" t="s">
        <v>9</v>
      </c>
      <c r="E160" s="9" t="s">
        <v>10</v>
      </c>
      <c r="F160" s="10"/>
      <c r="G160" s="1" t="s">
        <v>11</v>
      </c>
    </row>
    <row r="161" spans="1:7">
      <c r="A161" s="2"/>
      <c r="B161" s="2"/>
      <c r="C161" s="2"/>
      <c r="D161" s="2"/>
      <c r="E161" s="11" t="s">
        <v>12</v>
      </c>
      <c r="F161" s="11" t="s">
        <v>13</v>
      </c>
      <c r="G161" s="2"/>
    </row>
    <row r="162" spans="1:7">
      <c r="A162" s="3">
        <v>1</v>
      </c>
      <c r="B162" s="4" t="s">
        <v>80</v>
      </c>
      <c r="C162" s="5" t="s">
        <v>81</v>
      </c>
      <c r="D162" s="6">
        <f>G132</f>
        <v>3050</v>
      </c>
      <c r="E162" s="22">
        <v>0</v>
      </c>
      <c r="F162" s="23">
        <f>D162+E162-G162</f>
        <v>0</v>
      </c>
      <c r="G162" s="6">
        <v>3050</v>
      </c>
    </row>
    <row r="163" spans="1:7">
      <c r="A163" s="3">
        <v>2</v>
      </c>
      <c r="B163" s="4" t="s">
        <v>82</v>
      </c>
      <c r="C163" s="5" t="s">
        <v>81</v>
      </c>
      <c r="D163" s="6">
        <f t="shared" ref="D163:D178" si="3">G133</f>
        <v>725</v>
      </c>
      <c r="E163" s="3">
        <v>0</v>
      </c>
      <c r="F163" s="23">
        <f t="shared" ref="F163:F178" si="4">D163+E163-G163</f>
        <v>0</v>
      </c>
      <c r="G163" s="6">
        <v>725</v>
      </c>
    </row>
    <row r="164" spans="1:7">
      <c r="A164" s="3">
        <v>3</v>
      </c>
      <c r="B164" s="4" t="s">
        <v>83</v>
      </c>
      <c r="C164" s="5" t="s">
        <v>81</v>
      </c>
      <c r="D164" s="6">
        <f t="shared" si="3"/>
        <v>325</v>
      </c>
      <c r="E164" s="3">
        <v>0</v>
      </c>
      <c r="F164" s="23">
        <f t="shared" si="4"/>
        <v>0</v>
      </c>
      <c r="G164" s="6">
        <v>325</v>
      </c>
    </row>
    <row r="165" spans="1:7">
      <c r="A165" s="3">
        <v>4</v>
      </c>
      <c r="B165" s="4" t="s">
        <v>84</v>
      </c>
      <c r="C165" s="5" t="s">
        <v>81</v>
      </c>
      <c r="D165" s="6">
        <f t="shared" si="3"/>
        <v>625</v>
      </c>
      <c r="E165" s="3">
        <v>0</v>
      </c>
      <c r="F165" s="23">
        <f t="shared" si="4"/>
        <v>0</v>
      </c>
      <c r="G165" s="6">
        <v>625</v>
      </c>
    </row>
    <row r="166" spans="1:7">
      <c r="A166" s="3">
        <v>5</v>
      </c>
      <c r="B166" s="4" t="s">
        <v>85</v>
      </c>
      <c r="C166" s="5" t="s">
        <v>86</v>
      </c>
      <c r="D166" s="6">
        <f t="shared" si="3"/>
        <v>17</v>
      </c>
      <c r="E166" s="3">
        <v>0</v>
      </c>
      <c r="F166" s="23">
        <f t="shared" si="4"/>
        <v>0</v>
      </c>
      <c r="G166" s="21">
        <v>17</v>
      </c>
    </row>
    <row r="167" spans="1:7">
      <c r="A167" s="3">
        <v>6</v>
      </c>
      <c r="B167" s="4" t="s">
        <v>87</v>
      </c>
      <c r="C167" s="5" t="s">
        <v>86</v>
      </c>
      <c r="D167" s="6">
        <f t="shared" si="3"/>
        <v>0</v>
      </c>
      <c r="E167" s="3">
        <v>0</v>
      </c>
      <c r="F167" s="23">
        <f t="shared" si="4"/>
        <v>0</v>
      </c>
      <c r="G167" s="21">
        <v>0</v>
      </c>
    </row>
    <row r="168" spans="1:7">
      <c r="A168" s="3">
        <v>7</v>
      </c>
      <c r="B168" s="4" t="s">
        <v>88</v>
      </c>
      <c r="C168" s="5" t="s">
        <v>86</v>
      </c>
      <c r="D168" s="6">
        <f t="shared" si="3"/>
        <v>6</v>
      </c>
      <c r="E168" s="3">
        <v>0</v>
      </c>
      <c r="F168" s="23">
        <f t="shared" si="4"/>
        <v>0</v>
      </c>
      <c r="G168" s="21">
        <v>6</v>
      </c>
    </row>
    <row r="169" spans="1:7">
      <c r="A169" s="3">
        <v>8</v>
      </c>
      <c r="B169" s="7" t="s">
        <v>89</v>
      </c>
      <c r="C169" s="8" t="s">
        <v>86</v>
      </c>
      <c r="D169" s="6">
        <f t="shared" si="3"/>
        <v>5</v>
      </c>
      <c r="E169" s="3">
        <v>0</v>
      </c>
      <c r="F169" s="23">
        <f t="shared" si="4"/>
        <v>0</v>
      </c>
      <c r="G169" s="21">
        <v>5</v>
      </c>
    </row>
    <row r="170" spans="1:7">
      <c r="A170" s="3">
        <v>9</v>
      </c>
      <c r="B170" s="4" t="s">
        <v>90</v>
      </c>
      <c r="C170" s="5" t="s">
        <v>86</v>
      </c>
      <c r="D170" s="6">
        <f t="shared" si="3"/>
        <v>7</v>
      </c>
      <c r="E170" s="3">
        <v>0</v>
      </c>
      <c r="F170" s="23">
        <f t="shared" si="4"/>
        <v>0</v>
      </c>
      <c r="G170" s="21">
        <v>7</v>
      </c>
    </row>
    <row r="171" spans="1:7">
      <c r="A171" s="3">
        <v>10</v>
      </c>
      <c r="B171" s="4" t="s">
        <v>91</v>
      </c>
      <c r="C171" s="5" t="s">
        <v>86</v>
      </c>
      <c r="D171" s="6">
        <f t="shared" si="3"/>
        <v>12</v>
      </c>
      <c r="E171" s="3">
        <v>0</v>
      </c>
      <c r="F171" s="23">
        <f t="shared" si="4"/>
        <v>0</v>
      </c>
      <c r="G171" s="21">
        <v>12</v>
      </c>
    </row>
    <row r="172" spans="1:7">
      <c r="A172" s="3">
        <v>11</v>
      </c>
      <c r="B172" s="4" t="s">
        <v>92</v>
      </c>
      <c r="C172" s="5" t="s">
        <v>93</v>
      </c>
      <c r="D172" s="6">
        <f t="shared" si="3"/>
        <v>400</v>
      </c>
      <c r="E172" s="3">
        <v>0</v>
      </c>
      <c r="F172" s="23">
        <f t="shared" si="4"/>
        <v>0</v>
      </c>
      <c r="G172" s="21">
        <v>400</v>
      </c>
    </row>
    <row r="173" spans="1:7">
      <c r="A173" s="3">
        <v>12</v>
      </c>
      <c r="B173" s="4" t="s">
        <v>94</v>
      </c>
      <c r="C173" s="5" t="s">
        <v>86</v>
      </c>
      <c r="D173" s="6">
        <f t="shared" si="3"/>
        <v>798</v>
      </c>
      <c r="E173" s="3">
        <v>0</v>
      </c>
      <c r="F173" s="23">
        <f t="shared" si="4"/>
        <v>0</v>
      </c>
      <c r="G173" s="21">
        <v>798</v>
      </c>
    </row>
    <row r="174" spans="1:7">
      <c r="A174" s="3">
        <v>13</v>
      </c>
      <c r="B174" s="4" t="s">
        <v>95</v>
      </c>
      <c r="C174" s="5" t="s">
        <v>86</v>
      </c>
      <c r="D174" s="6">
        <f t="shared" si="3"/>
        <v>1</v>
      </c>
      <c r="E174" s="3">
        <v>0</v>
      </c>
      <c r="F174" s="23">
        <f t="shared" si="4"/>
        <v>0</v>
      </c>
      <c r="G174" s="21">
        <v>1</v>
      </c>
    </row>
    <row r="175" spans="1:7">
      <c r="A175" s="3">
        <v>14</v>
      </c>
      <c r="B175" s="7" t="s">
        <v>96</v>
      </c>
      <c r="C175" s="8" t="s">
        <v>86</v>
      </c>
      <c r="D175" s="6">
        <f t="shared" si="3"/>
        <v>12</v>
      </c>
      <c r="E175" s="3">
        <v>0</v>
      </c>
      <c r="F175" s="23">
        <f t="shared" si="4"/>
        <v>0</v>
      </c>
      <c r="G175" s="21">
        <v>12</v>
      </c>
    </row>
    <row r="176" spans="1:7">
      <c r="A176" s="3">
        <v>15</v>
      </c>
      <c r="B176" s="4" t="s">
        <v>97</v>
      </c>
      <c r="C176" s="5" t="s">
        <v>86</v>
      </c>
      <c r="D176" s="6">
        <f t="shared" si="3"/>
        <v>2</v>
      </c>
      <c r="E176" s="3">
        <v>0</v>
      </c>
      <c r="F176" s="23">
        <f t="shared" si="4"/>
        <v>0</v>
      </c>
      <c r="G176" s="21">
        <v>2</v>
      </c>
    </row>
    <row r="177" spans="1:7">
      <c r="A177" s="3">
        <v>16</v>
      </c>
      <c r="B177" s="4" t="s">
        <v>98</v>
      </c>
      <c r="C177" s="5" t="s">
        <v>99</v>
      </c>
      <c r="D177" s="6">
        <f t="shared" si="3"/>
        <v>0</v>
      </c>
      <c r="E177" s="3">
        <v>0</v>
      </c>
      <c r="F177" s="23">
        <f t="shared" si="4"/>
        <v>0</v>
      </c>
      <c r="G177" s="21">
        <v>0</v>
      </c>
    </row>
    <row r="178" spans="1:7">
      <c r="A178" s="3">
        <v>17</v>
      </c>
      <c r="B178" s="4" t="s">
        <v>100</v>
      </c>
      <c r="C178" s="5" t="s">
        <v>99</v>
      </c>
      <c r="D178" s="6">
        <f t="shared" si="3"/>
        <v>0</v>
      </c>
      <c r="E178" s="3">
        <v>0</v>
      </c>
      <c r="F178" s="23">
        <f t="shared" si="4"/>
        <v>0</v>
      </c>
      <c r="G178" s="21">
        <v>0</v>
      </c>
    </row>
    <row r="179" spans="6:6">
      <c r="F179" s="19"/>
    </row>
    <row r="180" spans="1:3">
      <c r="A180" s="15"/>
      <c r="B180" s="16"/>
      <c r="C180" s="16"/>
    </row>
    <row r="181" spans="2:6">
      <c r="B181" s="17"/>
      <c r="F181" t="s">
        <v>25</v>
      </c>
    </row>
    <row r="183" spans="1:7">
      <c r="A183" s="13" t="s">
        <v>0</v>
      </c>
      <c r="B183" s="13"/>
      <c r="C183" s="13"/>
      <c r="E183" s="13" t="s">
        <v>71</v>
      </c>
      <c r="F183" s="13"/>
      <c r="G183" s="13"/>
    </row>
    <row r="184" spans="1:7">
      <c r="A184" s="13" t="s">
        <v>2</v>
      </c>
      <c r="B184" s="13"/>
      <c r="C184" s="13"/>
      <c r="D184" s="13"/>
      <c r="E184" s="13"/>
      <c r="F184" s="13"/>
      <c r="G184" s="13"/>
    </row>
    <row r="185" spans="1:7">
      <c r="A185" s="13" t="s">
        <v>3</v>
      </c>
      <c r="B185" s="13"/>
      <c r="C185" s="13"/>
      <c r="D185" s="13"/>
      <c r="E185" s="13"/>
      <c r="F185" s="13"/>
      <c r="G185" s="13"/>
    </row>
    <row r="186" spans="1:7">
      <c r="A186" s="13"/>
      <c r="B186" s="13"/>
      <c r="C186" s="13"/>
      <c r="D186" s="13"/>
      <c r="E186" s="13"/>
      <c r="F186" s="13"/>
      <c r="G186" s="13"/>
    </row>
    <row r="187" spans="1:7">
      <c r="A187" s="13"/>
      <c r="B187" s="13"/>
      <c r="C187" s="13"/>
      <c r="D187" s="13"/>
      <c r="E187" s="13"/>
      <c r="F187" s="13"/>
      <c r="G187" s="13"/>
    </row>
    <row r="188" ht="16.5" spans="1:7">
      <c r="A188" s="14"/>
      <c r="B188" s="14" t="s">
        <v>78</v>
      </c>
      <c r="C188" s="14"/>
      <c r="D188" s="14"/>
      <c r="E188" s="14"/>
      <c r="F188" s="14"/>
      <c r="G188" s="14"/>
    </row>
    <row r="190" spans="1:7">
      <c r="A190" s="1" t="s">
        <v>6</v>
      </c>
      <c r="B190" s="1" t="s">
        <v>7</v>
      </c>
      <c r="C190" s="1" t="s">
        <v>79</v>
      </c>
      <c r="D190" s="1" t="s">
        <v>9</v>
      </c>
      <c r="E190" s="9" t="s">
        <v>10</v>
      </c>
      <c r="F190" s="10"/>
      <c r="G190" s="1" t="s">
        <v>11</v>
      </c>
    </row>
    <row r="191" spans="1:7">
      <c r="A191" s="2"/>
      <c r="B191" s="2"/>
      <c r="C191" s="2"/>
      <c r="D191" s="2"/>
      <c r="E191" s="11" t="s">
        <v>12</v>
      </c>
      <c r="F191" s="11" t="s">
        <v>13</v>
      </c>
      <c r="G191" s="2"/>
    </row>
    <row r="192" spans="1:7">
      <c r="A192" s="3">
        <v>1</v>
      </c>
      <c r="B192" s="4" t="s">
        <v>80</v>
      </c>
      <c r="C192" s="5" t="s">
        <v>81</v>
      </c>
      <c r="D192" s="6">
        <f>G162</f>
        <v>3050</v>
      </c>
      <c r="E192" s="22">
        <v>0</v>
      </c>
      <c r="F192" s="23">
        <f>D192+E192-G192</f>
        <v>0</v>
      </c>
      <c r="G192" s="6">
        <v>3050</v>
      </c>
    </row>
    <row r="193" spans="1:7">
      <c r="A193" s="3">
        <v>2</v>
      </c>
      <c r="B193" s="4" t="s">
        <v>82</v>
      </c>
      <c r="C193" s="5" t="s">
        <v>81</v>
      </c>
      <c r="D193" s="6">
        <f t="shared" ref="D193:D208" si="5">G163</f>
        <v>725</v>
      </c>
      <c r="E193" s="3">
        <v>0</v>
      </c>
      <c r="F193" s="23">
        <f t="shared" ref="F193:F208" si="6">D193+E193-G193</f>
        <v>0</v>
      </c>
      <c r="G193" s="6">
        <v>725</v>
      </c>
    </row>
    <row r="194" spans="1:7">
      <c r="A194" s="3">
        <v>3</v>
      </c>
      <c r="B194" s="4" t="s">
        <v>83</v>
      </c>
      <c r="C194" s="5" t="s">
        <v>81</v>
      </c>
      <c r="D194" s="6">
        <f t="shared" si="5"/>
        <v>325</v>
      </c>
      <c r="E194" s="3">
        <v>0</v>
      </c>
      <c r="F194" s="23">
        <f t="shared" si="6"/>
        <v>0</v>
      </c>
      <c r="G194" s="6">
        <v>325</v>
      </c>
    </row>
    <row r="195" spans="1:7">
      <c r="A195" s="3">
        <v>4</v>
      </c>
      <c r="B195" s="4" t="s">
        <v>84</v>
      </c>
      <c r="C195" s="5" t="s">
        <v>81</v>
      </c>
      <c r="D195" s="6">
        <f t="shared" si="5"/>
        <v>625</v>
      </c>
      <c r="E195" s="3">
        <v>0</v>
      </c>
      <c r="F195" s="23">
        <f t="shared" si="6"/>
        <v>0</v>
      </c>
      <c r="G195" s="6">
        <v>625</v>
      </c>
    </row>
    <row r="196" spans="1:7">
      <c r="A196" s="3">
        <v>5</v>
      </c>
      <c r="B196" s="4" t="s">
        <v>85</v>
      </c>
      <c r="C196" s="5" t="s">
        <v>86</v>
      </c>
      <c r="D196" s="6">
        <f t="shared" si="5"/>
        <v>17</v>
      </c>
      <c r="E196" s="3">
        <v>0</v>
      </c>
      <c r="F196" s="23">
        <f t="shared" si="6"/>
        <v>1</v>
      </c>
      <c r="G196" s="21">
        <v>16</v>
      </c>
    </row>
    <row r="197" spans="1:7">
      <c r="A197" s="3">
        <v>6</v>
      </c>
      <c r="B197" s="4" t="s">
        <v>87</v>
      </c>
      <c r="C197" s="5" t="s">
        <v>86</v>
      </c>
      <c r="D197" s="6">
        <f t="shared" si="5"/>
        <v>0</v>
      </c>
      <c r="E197" s="3">
        <v>4</v>
      </c>
      <c r="F197" s="23">
        <f t="shared" si="6"/>
        <v>0</v>
      </c>
      <c r="G197" s="21">
        <v>4</v>
      </c>
    </row>
    <row r="198" spans="1:7">
      <c r="A198" s="3">
        <v>7</v>
      </c>
      <c r="B198" s="4" t="s">
        <v>88</v>
      </c>
      <c r="C198" s="5" t="s">
        <v>86</v>
      </c>
      <c r="D198" s="6">
        <f t="shared" si="5"/>
        <v>6</v>
      </c>
      <c r="E198" s="3">
        <v>0</v>
      </c>
      <c r="F198" s="23">
        <f t="shared" si="6"/>
        <v>0</v>
      </c>
      <c r="G198" s="21">
        <v>6</v>
      </c>
    </row>
    <row r="199" spans="1:7">
      <c r="A199" s="3">
        <v>8</v>
      </c>
      <c r="B199" s="7" t="s">
        <v>89</v>
      </c>
      <c r="C199" s="8" t="s">
        <v>86</v>
      </c>
      <c r="D199" s="6">
        <f t="shared" si="5"/>
        <v>5</v>
      </c>
      <c r="E199" s="3">
        <v>0</v>
      </c>
      <c r="F199" s="23">
        <f t="shared" si="6"/>
        <v>0</v>
      </c>
      <c r="G199" s="21">
        <v>5</v>
      </c>
    </row>
    <row r="200" spans="1:7">
      <c r="A200" s="3">
        <v>9</v>
      </c>
      <c r="B200" s="4" t="s">
        <v>90</v>
      </c>
      <c r="C200" s="5" t="s">
        <v>86</v>
      </c>
      <c r="D200" s="6">
        <f t="shared" si="5"/>
        <v>7</v>
      </c>
      <c r="E200" s="3">
        <v>0</v>
      </c>
      <c r="F200" s="23">
        <f t="shared" si="6"/>
        <v>0</v>
      </c>
      <c r="G200" s="21">
        <v>7</v>
      </c>
    </row>
    <row r="201" spans="1:7">
      <c r="A201" s="3">
        <v>10</v>
      </c>
      <c r="B201" s="4" t="s">
        <v>91</v>
      </c>
      <c r="C201" s="5" t="s">
        <v>86</v>
      </c>
      <c r="D201" s="6">
        <f t="shared" si="5"/>
        <v>12</v>
      </c>
      <c r="E201" s="3">
        <v>0</v>
      </c>
      <c r="F201" s="23">
        <f t="shared" si="6"/>
        <v>0</v>
      </c>
      <c r="G201" s="21">
        <v>12</v>
      </c>
    </row>
    <row r="202" spans="1:7">
      <c r="A202" s="3">
        <v>11</v>
      </c>
      <c r="B202" s="4" t="s">
        <v>92</v>
      </c>
      <c r="C202" s="5" t="s">
        <v>93</v>
      </c>
      <c r="D202" s="6">
        <f t="shared" si="5"/>
        <v>400</v>
      </c>
      <c r="E202" s="3">
        <v>0</v>
      </c>
      <c r="F202" s="23">
        <f t="shared" si="6"/>
        <v>0</v>
      </c>
      <c r="G202" s="21">
        <v>400</v>
      </c>
    </row>
    <row r="203" spans="1:7">
      <c r="A203" s="3">
        <v>12</v>
      </c>
      <c r="B203" s="4" t="s">
        <v>94</v>
      </c>
      <c r="C203" s="5" t="s">
        <v>86</v>
      </c>
      <c r="D203" s="6">
        <f t="shared" si="5"/>
        <v>798</v>
      </c>
      <c r="E203" s="3">
        <v>0</v>
      </c>
      <c r="F203" s="23">
        <f t="shared" si="6"/>
        <v>0</v>
      </c>
      <c r="G203" s="21">
        <v>798</v>
      </c>
    </row>
    <row r="204" spans="1:7">
      <c r="A204" s="3">
        <v>13</v>
      </c>
      <c r="B204" s="4" t="s">
        <v>95</v>
      </c>
      <c r="C204" s="5" t="s">
        <v>86</v>
      </c>
      <c r="D204" s="6">
        <f t="shared" si="5"/>
        <v>1</v>
      </c>
      <c r="E204" s="3">
        <v>0</v>
      </c>
      <c r="F204" s="23">
        <f t="shared" si="6"/>
        <v>0</v>
      </c>
      <c r="G204" s="21">
        <v>1</v>
      </c>
    </row>
    <row r="205" spans="1:7">
      <c r="A205" s="3">
        <v>14</v>
      </c>
      <c r="B205" s="7" t="s">
        <v>96</v>
      </c>
      <c r="C205" s="8" t="s">
        <v>86</v>
      </c>
      <c r="D205" s="6">
        <f t="shared" si="5"/>
        <v>12</v>
      </c>
      <c r="E205" s="3">
        <v>0</v>
      </c>
      <c r="F205" s="23">
        <f t="shared" si="6"/>
        <v>0</v>
      </c>
      <c r="G205" s="21">
        <v>12</v>
      </c>
    </row>
    <row r="206" spans="1:7">
      <c r="A206" s="3">
        <v>15</v>
      </c>
      <c r="B206" s="4" t="s">
        <v>97</v>
      </c>
      <c r="C206" s="5" t="s">
        <v>86</v>
      </c>
      <c r="D206" s="6">
        <f t="shared" si="5"/>
        <v>2</v>
      </c>
      <c r="E206" s="3">
        <v>0</v>
      </c>
      <c r="F206" s="23">
        <f t="shared" si="6"/>
        <v>0</v>
      </c>
      <c r="G206" s="21">
        <v>2</v>
      </c>
    </row>
    <row r="207" spans="1:7">
      <c r="A207" s="3">
        <v>16</v>
      </c>
      <c r="B207" s="4" t="s">
        <v>98</v>
      </c>
      <c r="C207" s="5" t="s">
        <v>99</v>
      </c>
      <c r="D207" s="6">
        <f t="shared" si="5"/>
        <v>0</v>
      </c>
      <c r="E207" s="3">
        <v>0</v>
      </c>
      <c r="F207" s="23">
        <f t="shared" si="6"/>
        <v>0</v>
      </c>
      <c r="G207" s="21">
        <v>0</v>
      </c>
    </row>
    <row r="208" spans="1:7">
      <c r="A208" s="3">
        <v>17</v>
      </c>
      <c r="B208" s="4" t="s">
        <v>100</v>
      </c>
      <c r="C208" s="5" t="s">
        <v>99</v>
      </c>
      <c r="D208" s="6">
        <f t="shared" si="5"/>
        <v>0</v>
      </c>
      <c r="E208" s="3">
        <v>0</v>
      </c>
      <c r="F208" s="23">
        <f t="shared" si="6"/>
        <v>0</v>
      </c>
      <c r="G208" s="21">
        <v>0</v>
      </c>
    </row>
    <row r="209" spans="6:6">
      <c r="F209" s="19"/>
    </row>
    <row r="210" spans="1:3">
      <c r="A210" s="15"/>
      <c r="B210" s="16" t="s">
        <v>103</v>
      </c>
      <c r="C210" s="16" t="s">
        <v>104</v>
      </c>
    </row>
    <row r="211" spans="2:6">
      <c r="B211" s="17"/>
      <c r="F211" t="s">
        <v>25</v>
      </c>
    </row>
    <row r="213" spans="1:7">
      <c r="A213" s="13" t="s">
        <v>0</v>
      </c>
      <c r="B213" s="13"/>
      <c r="C213" s="13"/>
      <c r="E213" s="13" t="s">
        <v>105</v>
      </c>
      <c r="F213" s="13"/>
      <c r="G213" s="13"/>
    </row>
    <row r="214" spans="1:7">
      <c r="A214" s="13" t="s">
        <v>2</v>
      </c>
      <c r="B214" s="13"/>
      <c r="C214" s="13"/>
      <c r="D214" s="13"/>
      <c r="E214" s="13"/>
      <c r="F214" s="13"/>
      <c r="G214" s="13"/>
    </row>
    <row r="215" spans="1:7">
      <c r="A215" s="13" t="s">
        <v>3</v>
      </c>
      <c r="B215" s="13"/>
      <c r="C215" s="13"/>
      <c r="D215" s="13"/>
      <c r="E215" s="13"/>
      <c r="F215" s="13"/>
      <c r="G215" s="13"/>
    </row>
    <row r="216" spans="1:7">
      <c r="A216" s="13"/>
      <c r="B216" s="13"/>
      <c r="C216" s="13"/>
      <c r="D216" s="13"/>
      <c r="E216" s="13"/>
      <c r="F216" s="13"/>
      <c r="G216" s="13"/>
    </row>
    <row r="217" spans="1:7">
      <c r="A217" s="13"/>
      <c r="B217" s="13"/>
      <c r="C217" s="13"/>
      <c r="D217" s="13"/>
      <c r="E217" s="13"/>
      <c r="F217" s="13"/>
      <c r="G217" s="13"/>
    </row>
    <row r="218" ht="16.5" spans="1:7">
      <c r="A218" s="14"/>
      <c r="B218" s="14" t="s">
        <v>78</v>
      </c>
      <c r="C218" s="14"/>
      <c r="D218" s="14"/>
      <c r="E218" s="14"/>
      <c r="F218" s="14"/>
      <c r="G218" s="14"/>
    </row>
    <row r="220" spans="1:7">
      <c r="A220" s="1" t="s">
        <v>6</v>
      </c>
      <c r="B220" s="1" t="s">
        <v>7</v>
      </c>
      <c r="C220" s="1" t="s">
        <v>79</v>
      </c>
      <c r="D220" s="1" t="s">
        <v>9</v>
      </c>
      <c r="E220" s="9" t="s">
        <v>10</v>
      </c>
      <c r="F220" s="10"/>
      <c r="G220" s="1" t="s">
        <v>11</v>
      </c>
    </row>
    <row r="221" spans="1:7">
      <c r="A221" s="2"/>
      <c r="B221" s="2"/>
      <c r="C221" s="2"/>
      <c r="D221" s="2"/>
      <c r="E221" s="11" t="s">
        <v>12</v>
      </c>
      <c r="F221" s="11" t="s">
        <v>13</v>
      </c>
      <c r="G221" s="2"/>
    </row>
    <row r="222" spans="1:7">
      <c r="A222" s="3">
        <v>1</v>
      </c>
      <c r="B222" s="4" t="s">
        <v>80</v>
      </c>
      <c r="C222" s="5" t="s">
        <v>81</v>
      </c>
      <c r="D222" s="6">
        <f>G192</f>
        <v>3050</v>
      </c>
      <c r="E222" s="22">
        <v>0</v>
      </c>
      <c r="F222" s="23">
        <f>D222+E222-G222</f>
        <v>0</v>
      </c>
      <c r="G222" s="6">
        <v>3050</v>
      </c>
    </row>
    <row r="223" spans="1:7">
      <c r="A223" s="3">
        <v>2</v>
      </c>
      <c r="B223" s="4" t="s">
        <v>82</v>
      </c>
      <c r="C223" s="5" t="s">
        <v>81</v>
      </c>
      <c r="D223" s="6">
        <f t="shared" ref="D223:D238" si="7">G193</f>
        <v>725</v>
      </c>
      <c r="E223" s="3">
        <v>0</v>
      </c>
      <c r="F223" s="23">
        <f t="shared" ref="F223:F238" si="8">D223+E223-G223</f>
        <v>0</v>
      </c>
      <c r="G223" s="6">
        <v>725</v>
      </c>
    </row>
    <row r="224" spans="1:7">
      <c r="A224" s="3">
        <v>3</v>
      </c>
      <c r="B224" s="4" t="s">
        <v>83</v>
      </c>
      <c r="C224" s="5" t="s">
        <v>81</v>
      </c>
      <c r="D224" s="6">
        <f t="shared" si="7"/>
        <v>325</v>
      </c>
      <c r="E224" s="3">
        <v>0</v>
      </c>
      <c r="F224" s="23">
        <f t="shared" si="8"/>
        <v>0</v>
      </c>
      <c r="G224" s="6">
        <v>325</v>
      </c>
    </row>
    <row r="225" spans="1:7">
      <c r="A225" s="3">
        <v>4</v>
      </c>
      <c r="B225" s="4" t="s">
        <v>84</v>
      </c>
      <c r="C225" s="5" t="s">
        <v>81</v>
      </c>
      <c r="D225" s="6">
        <f t="shared" si="7"/>
        <v>625</v>
      </c>
      <c r="E225" s="3">
        <v>0</v>
      </c>
      <c r="F225" s="23">
        <f t="shared" si="8"/>
        <v>0</v>
      </c>
      <c r="G225" s="6">
        <v>625</v>
      </c>
    </row>
    <row r="226" spans="1:7">
      <c r="A226" s="3">
        <v>5</v>
      </c>
      <c r="B226" s="4" t="s">
        <v>85</v>
      </c>
      <c r="C226" s="5" t="s">
        <v>86</v>
      </c>
      <c r="D226" s="6">
        <f t="shared" si="7"/>
        <v>16</v>
      </c>
      <c r="E226" s="3">
        <v>0</v>
      </c>
      <c r="F226" s="23">
        <f t="shared" si="8"/>
        <v>1</v>
      </c>
      <c r="G226" s="21">
        <v>15</v>
      </c>
    </row>
    <row r="227" spans="1:7">
      <c r="A227" s="3">
        <v>6</v>
      </c>
      <c r="B227" s="4" t="s">
        <v>87</v>
      </c>
      <c r="C227" s="5" t="s">
        <v>86</v>
      </c>
      <c r="D227" s="6">
        <f t="shared" si="7"/>
        <v>4</v>
      </c>
      <c r="E227" s="3">
        <v>0</v>
      </c>
      <c r="F227" s="23">
        <f t="shared" si="8"/>
        <v>0</v>
      </c>
      <c r="G227" s="21">
        <v>4</v>
      </c>
    </row>
    <row r="228" spans="1:7">
      <c r="A228" s="3">
        <v>7</v>
      </c>
      <c r="B228" s="4" t="s">
        <v>88</v>
      </c>
      <c r="C228" s="5" t="s">
        <v>86</v>
      </c>
      <c r="D228" s="6">
        <f t="shared" si="7"/>
        <v>6</v>
      </c>
      <c r="E228" s="3">
        <v>0</v>
      </c>
      <c r="F228" s="23">
        <f t="shared" si="8"/>
        <v>0</v>
      </c>
      <c r="G228" s="21">
        <v>6</v>
      </c>
    </row>
    <row r="229" spans="1:7">
      <c r="A229" s="3">
        <v>8</v>
      </c>
      <c r="B229" s="7" t="s">
        <v>89</v>
      </c>
      <c r="C229" s="8" t="s">
        <v>86</v>
      </c>
      <c r="D229" s="6">
        <f t="shared" si="7"/>
        <v>5</v>
      </c>
      <c r="E229" s="3">
        <v>0</v>
      </c>
      <c r="F229" s="23">
        <f t="shared" si="8"/>
        <v>0</v>
      </c>
      <c r="G229" s="21">
        <v>5</v>
      </c>
    </row>
    <row r="230" spans="1:7">
      <c r="A230" s="3">
        <v>9</v>
      </c>
      <c r="B230" s="4" t="s">
        <v>90</v>
      </c>
      <c r="C230" s="5" t="s">
        <v>86</v>
      </c>
      <c r="D230" s="6">
        <f t="shared" si="7"/>
        <v>7</v>
      </c>
      <c r="E230" s="3">
        <v>0</v>
      </c>
      <c r="F230" s="23">
        <f t="shared" si="8"/>
        <v>0</v>
      </c>
      <c r="G230" s="21">
        <v>7</v>
      </c>
    </row>
    <row r="231" spans="1:7">
      <c r="A231" s="3">
        <v>10</v>
      </c>
      <c r="B231" s="4" t="s">
        <v>91</v>
      </c>
      <c r="C231" s="5" t="s">
        <v>86</v>
      </c>
      <c r="D231" s="6">
        <f t="shared" si="7"/>
        <v>12</v>
      </c>
      <c r="E231" s="3">
        <v>0</v>
      </c>
      <c r="F231" s="23">
        <f t="shared" si="8"/>
        <v>0</v>
      </c>
      <c r="G231" s="21">
        <v>12</v>
      </c>
    </row>
    <row r="232" spans="1:7">
      <c r="A232" s="3">
        <v>11</v>
      </c>
      <c r="B232" s="4" t="s">
        <v>92</v>
      </c>
      <c r="C232" s="5" t="s">
        <v>93</v>
      </c>
      <c r="D232" s="6">
        <f t="shared" si="7"/>
        <v>400</v>
      </c>
      <c r="E232" s="3">
        <v>0</v>
      </c>
      <c r="F232" s="23">
        <f t="shared" si="8"/>
        <v>0</v>
      </c>
      <c r="G232" s="21">
        <v>400</v>
      </c>
    </row>
    <row r="233" spans="1:7">
      <c r="A233" s="3">
        <v>12</v>
      </c>
      <c r="B233" s="4" t="s">
        <v>94</v>
      </c>
      <c r="C233" s="5" t="s">
        <v>86</v>
      </c>
      <c r="D233" s="6">
        <f t="shared" si="7"/>
        <v>798</v>
      </c>
      <c r="E233" s="3">
        <v>0</v>
      </c>
      <c r="F233" s="23">
        <f t="shared" si="8"/>
        <v>0</v>
      </c>
      <c r="G233" s="21">
        <v>798</v>
      </c>
    </row>
    <row r="234" spans="1:7">
      <c r="A234" s="3">
        <v>13</v>
      </c>
      <c r="B234" s="4" t="s">
        <v>95</v>
      </c>
      <c r="C234" s="5" t="s">
        <v>86</v>
      </c>
      <c r="D234" s="6">
        <f t="shared" si="7"/>
        <v>1</v>
      </c>
      <c r="E234" s="3">
        <v>0</v>
      </c>
      <c r="F234" s="23">
        <f t="shared" si="8"/>
        <v>0</v>
      </c>
      <c r="G234" s="21">
        <v>1</v>
      </c>
    </row>
    <row r="235" spans="1:7">
      <c r="A235" s="3">
        <v>14</v>
      </c>
      <c r="B235" s="7" t="s">
        <v>96</v>
      </c>
      <c r="C235" s="8" t="s">
        <v>86</v>
      </c>
      <c r="D235" s="6">
        <f t="shared" si="7"/>
        <v>12</v>
      </c>
      <c r="E235" s="3">
        <v>0</v>
      </c>
      <c r="F235" s="23">
        <f t="shared" si="8"/>
        <v>1</v>
      </c>
      <c r="G235" s="21">
        <v>11</v>
      </c>
    </row>
    <row r="236" spans="1:7">
      <c r="A236" s="3">
        <v>15</v>
      </c>
      <c r="B236" s="4" t="s">
        <v>97</v>
      </c>
      <c r="C236" s="5" t="s">
        <v>86</v>
      </c>
      <c r="D236" s="6">
        <f t="shared" si="7"/>
        <v>2</v>
      </c>
      <c r="E236" s="3">
        <v>0</v>
      </c>
      <c r="F236" s="23">
        <f t="shared" si="8"/>
        <v>0</v>
      </c>
      <c r="G236" s="21">
        <v>2</v>
      </c>
    </row>
    <row r="237" spans="1:7">
      <c r="A237" s="3">
        <v>16</v>
      </c>
      <c r="B237" s="4" t="s">
        <v>98</v>
      </c>
      <c r="C237" s="5" t="s">
        <v>99</v>
      </c>
      <c r="D237" s="6">
        <f t="shared" si="7"/>
        <v>0</v>
      </c>
      <c r="E237" s="3">
        <v>0</v>
      </c>
      <c r="F237" s="23">
        <f t="shared" si="8"/>
        <v>0</v>
      </c>
      <c r="G237" s="21">
        <v>0</v>
      </c>
    </row>
    <row r="238" spans="1:7">
      <c r="A238" s="3">
        <v>17</v>
      </c>
      <c r="B238" s="4" t="s">
        <v>100</v>
      </c>
      <c r="C238" s="5" t="s">
        <v>99</v>
      </c>
      <c r="D238" s="6">
        <f t="shared" si="7"/>
        <v>0</v>
      </c>
      <c r="E238" s="3">
        <v>0</v>
      </c>
      <c r="F238" s="23">
        <f t="shared" si="8"/>
        <v>0</v>
      </c>
      <c r="G238" s="21">
        <v>0</v>
      </c>
    </row>
    <row r="239" spans="6:6">
      <c r="F239" s="19"/>
    </row>
    <row r="240" spans="1:3">
      <c r="A240" s="15"/>
      <c r="B240" s="16"/>
      <c r="C240" s="16"/>
    </row>
    <row r="241" spans="2:6">
      <c r="B241" s="17"/>
      <c r="F241" t="s">
        <v>25</v>
      </c>
    </row>
  </sheetData>
  <mergeCells count="41">
    <mergeCell ref="A1:B1"/>
    <mergeCell ref="A8:A9"/>
    <mergeCell ref="A39:A40"/>
    <mergeCell ref="A69:A70"/>
    <mergeCell ref="A99:A100"/>
    <mergeCell ref="A130:A131"/>
    <mergeCell ref="A160:A161"/>
    <mergeCell ref="A190:A191"/>
    <mergeCell ref="A220:A221"/>
    <mergeCell ref="B8:B9"/>
    <mergeCell ref="B39:B40"/>
    <mergeCell ref="B69:B70"/>
    <mergeCell ref="B99:B100"/>
    <mergeCell ref="B130:B131"/>
    <mergeCell ref="B160:B161"/>
    <mergeCell ref="B190:B191"/>
    <mergeCell ref="B220:B221"/>
    <mergeCell ref="C8:C9"/>
    <mergeCell ref="C39:C40"/>
    <mergeCell ref="C69:C70"/>
    <mergeCell ref="C99:C100"/>
    <mergeCell ref="C130:C131"/>
    <mergeCell ref="C160:C161"/>
    <mergeCell ref="C190:C191"/>
    <mergeCell ref="C220:C221"/>
    <mergeCell ref="D8:D9"/>
    <mergeCell ref="D39:D40"/>
    <mergeCell ref="D69:D70"/>
    <mergeCell ref="D99:D100"/>
    <mergeCell ref="D130:D131"/>
    <mergeCell ref="D160:D161"/>
    <mergeCell ref="D190:D191"/>
    <mergeCell ref="D220:D221"/>
    <mergeCell ref="G8:G9"/>
    <mergeCell ref="G39:G40"/>
    <mergeCell ref="G69:G70"/>
    <mergeCell ref="G99:G100"/>
    <mergeCell ref="G130:G131"/>
    <mergeCell ref="G160:G161"/>
    <mergeCell ref="G190:G191"/>
    <mergeCell ref="G220:G221"/>
  </mergeCells>
  <pageMargins left="0.7" right="0.7" top="0.885416666666667" bottom="0.75" header="0.3" footer="0.3"/>
  <pageSetup paperSize="9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workbookViewId="0">
      <selection activeCell="A1" sqref="A1:A2"/>
    </sheetView>
  </sheetViews>
  <sheetFormatPr defaultColWidth="9" defaultRowHeight="13.5" outlineLevelCol="6"/>
  <sheetData>
    <row r="1" spans="1:7">
      <c r="A1" s="1" t="s">
        <v>6</v>
      </c>
      <c r="B1" s="1" t="s">
        <v>7</v>
      </c>
      <c r="C1" s="1" t="s">
        <v>79</v>
      </c>
      <c r="D1" s="1" t="s">
        <v>9</v>
      </c>
      <c r="E1" s="9" t="s">
        <v>10</v>
      </c>
      <c r="F1" s="10"/>
      <c r="G1" s="1" t="s">
        <v>11</v>
      </c>
    </row>
    <row r="2" spans="1:7">
      <c r="A2" s="2"/>
      <c r="B2" s="2"/>
      <c r="C2" s="2"/>
      <c r="D2" s="2"/>
      <c r="E2" s="11" t="s">
        <v>12</v>
      </c>
      <c r="F2" s="11" t="s">
        <v>13</v>
      </c>
      <c r="G2" s="2"/>
    </row>
    <row r="3" spans="1:7">
      <c r="A3" s="3">
        <v>1</v>
      </c>
      <c r="B3" s="4" t="s">
        <v>80</v>
      </c>
      <c r="C3" s="5" t="s">
        <v>81</v>
      </c>
      <c r="D3" s="3">
        <v>2750</v>
      </c>
      <c r="E3" s="3">
        <v>0</v>
      </c>
      <c r="F3" s="3">
        <f t="shared" ref="F3:F19" si="0">+D3+E3-G3</f>
        <v>0</v>
      </c>
      <c r="G3" s="3">
        <v>2750</v>
      </c>
    </row>
    <row r="4" spans="1:7">
      <c r="A4" s="3">
        <v>2</v>
      </c>
      <c r="B4" s="4" t="s">
        <v>82</v>
      </c>
      <c r="C4" s="5" t="s">
        <v>81</v>
      </c>
      <c r="D4" s="3">
        <v>775</v>
      </c>
      <c r="E4" s="3">
        <v>0</v>
      </c>
      <c r="F4" s="3">
        <f t="shared" si="0"/>
        <v>0</v>
      </c>
      <c r="G4" s="3">
        <v>775</v>
      </c>
    </row>
    <row r="5" spans="1:7">
      <c r="A5" s="3">
        <v>3</v>
      </c>
      <c r="B5" s="4" t="s">
        <v>83</v>
      </c>
      <c r="C5" s="5" t="s">
        <v>81</v>
      </c>
      <c r="D5" s="3">
        <v>425</v>
      </c>
      <c r="E5" s="3">
        <v>0</v>
      </c>
      <c r="F5" s="3">
        <f t="shared" si="0"/>
        <v>0</v>
      </c>
      <c r="G5" s="3">
        <v>425</v>
      </c>
    </row>
    <row r="6" spans="1:7">
      <c r="A6" s="3">
        <v>4</v>
      </c>
      <c r="B6" s="4" t="s">
        <v>84</v>
      </c>
      <c r="C6" s="5" t="s">
        <v>81</v>
      </c>
      <c r="D6" s="3">
        <v>675</v>
      </c>
      <c r="E6" s="3">
        <v>0</v>
      </c>
      <c r="F6" s="3">
        <f t="shared" si="0"/>
        <v>0</v>
      </c>
      <c r="G6" s="3">
        <v>675</v>
      </c>
    </row>
    <row r="7" spans="1:7">
      <c r="A7" s="3">
        <v>5</v>
      </c>
      <c r="B7" s="4" t="s">
        <v>85</v>
      </c>
      <c r="C7" s="5" t="s">
        <v>86</v>
      </c>
      <c r="D7" s="6">
        <v>27</v>
      </c>
      <c r="E7" s="3">
        <v>0</v>
      </c>
      <c r="F7" s="3">
        <f t="shared" si="0"/>
        <v>0</v>
      </c>
      <c r="G7" s="6">
        <v>27</v>
      </c>
    </row>
    <row r="8" spans="1:7">
      <c r="A8" s="3">
        <v>6</v>
      </c>
      <c r="B8" s="4" t="s">
        <v>87</v>
      </c>
      <c r="C8" s="5" t="s">
        <v>86</v>
      </c>
      <c r="D8" s="6">
        <v>0</v>
      </c>
      <c r="E8" s="3">
        <v>0</v>
      </c>
      <c r="F8" s="3">
        <f t="shared" si="0"/>
        <v>0</v>
      </c>
      <c r="G8" s="6">
        <v>0</v>
      </c>
    </row>
    <row r="9" spans="1:7">
      <c r="A9" s="3">
        <v>7</v>
      </c>
      <c r="B9" s="4" t="s">
        <v>88</v>
      </c>
      <c r="C9" s="5" t="s">
        <v>86</v>
      </c>
      <c r="D9" s="6">
        <v>4</v>
      </c>
      <c r="E9" s="3">
        <v>0</v>
      </c>
      <c r="F9" s="3">
        <f t="shared" si="0"/>
        <v>0</v>
      </c>
      <c r="G9" s="6">
        <v>4</v>
      </c>
    </row>
    <row r="10" spans="1:7">
      <c r="A10" s="3">
        <v>8</v>
      </c>
      <c r="B10" s="7" t="s">
        <v>89</v>
      </c>
      <c r="C10" s="8" t="s">
        <v>86</v>
      </c>
      <c r="D10" s="6">
        <v>6</v>
      </c>
      <c r="E10" s="3">
        <v>0</v>
      </c>
      <c r="F10" s="3">
        <f t="shared" si="0"/>
        <v>0</v>
      </c>
      <c r="G10" s="6">
        <v>6</v>
      </c>
    </row>
    <row r="11" spans="1:7">
      <c r="A11" s="3">
        <v>9</v>
      </c>
      <c r="B11" s="4" t="s">
        <v>90</v>
      </c>
      <c r="C11" s="5" t="s">
        <v>86</v>
      </c>
      <c r="D11" s="6">
        <v>8</v>
      </c>
      <c r="E11" s="3">
        <v>0</v>
      </c>
      <c r="F11" s="3">
        <f t="shared" si="0"/>
        <v>0</v>
      </c>
      <c r="G11" s="6">
        <v>8</v>
      </c>
    </row>
    <row r="12" spans="1:7">
      <c r="A12" s="3">
        <v>10</v>
      </c>
      <c r="B12" s="4" t="s">
        <v>91</v>
      </c>
      <c r="C12" s="5" t="s">
        <v>86</v>
      </c>
      <c r="D12" s="6">
        <v>12</v>
      </c>
      <c r="E12" s="3">
        <v>0</v>
      </c>
      <c r="F12" s="3">
        <f t="shared" si="0"/>
        <v>0</v>
      </c>
      <c r="G12" s="6">
        <v>12</v>
      </c>
    </row>
    <row r="13" spans="1:7">
      <c r="A13" s="3">
        <v>11</v>
      </c>
      <c r="B13" s="4" t="s">
        <v>92</v>
      </c>
      <c r="C13" s="5" t="s">
        <v>93</v>
      </c>
      <c r="D13" s="6">
        <v>0</v>
      </c>
      <c r="E13" s="3">
        <v>0</v>
      </c>
      <c r="F13" s="3">
        <f t="shared" si="0"/>
        <v>0</v>
      </c>
      <c r="G13" s="6">
        <v>0</v>
      </c>
    </row>
    <row r="14" spans="1:7">
      <c r="A14" s="3">
        <v>12</v>
      </c>
      <c r="B14" s="4" t="s">
        <v>94</v>
      </c>
      <c r="C14" s="5" t="s">
        <v>86</v>
      </c>
      <c r="D14" s="6">
        <v>803</v>
      </c>
      <c r="E14" s="3">
        <v>0</v>
      </c>
      <c r="F14" s="3">
        <f t="shared" si="0"/>
        <v>0</v>
      </c>
      <c r="G14" s="6">
        <v>803</v>
      </c>
    </row>
    <row r="15" spans="1:7">
      <c r="A15" s="3">
        <v>13</v>
      </c>
      <c r="B15" s="4" t="s">
        <v>95</v>
      </c>
      <c r="C15" s="5" t="s">
        <v>86</v>
      </c>
      <c r="D15" s="6">
        <v>1</v>
      </c>
      <c r="E15" s="3">
        <v>0</v>
      </c>
      <c r="F15" s="3">
        <f t="shared" si="0"/>
        <v>0</v>
      </c>
      <c r="G15" s="6">
        <v>1</v>
      </c>
    </row>
    <row r="16" spans="1:7">
      <c r="A16" s="3">
        <v>14</v>
      </c>
      <c r="B16" s="7" t="s">
        <v>96</v>
      </c>
      <c r="C16" s="8" t="s">
        <v>86</v>
      </c>
      <c r="D16" s="6">
        <v>17</v>
      </c>
      <c r="E16" s="3">
        <v>0</v>
      </c>
      <c r="F16" s="3">
        <f t="shared" si="0"/>
        <v>0</v>
      </c>
      <c r="G16" s="6">
        <v>17</v>
      </c>
    </row>
    <row r="17" spans="1:7">
      <c r="A17" s="3">
        <v>15</v>
      </c>
      <c r="B17" s="4" t="s">
        <v>97</v>
      </c>
      <c r="C17" s="5" t="s">
        <v>86</v>
      </c>
      <c r="D17" s="6">
        <v>2</v>
      </c>
      <c r="E17" s="3">
        <v>0</v>
      </c>
      <c r="F17" s="3">
        <f t="shared" si="0"/>
        <v>0</v>
      </c>
      <c r="G17" s="6">
        <v>2</v>
      </c>
    </row>
    <row r="18" spans="1:7">
      <c r="A18" s="3">
        <v>16</v>
      </c>
      <c r="B18" s="4" t="s">
        <v>98</v>
      </c>
      <c r="C18" s="5" t="s">
        <v>99</v>
      </c>
      <c r="D18" s="6">
        <v>0</v>
      </c>
      <c r="E18" s="3">
        <v>0</v>
      </c>
      <c r="F18" s="3">
        <f t="shared" si="0"/>
        <v>0</v>
      </c>
      <c r="G18" s="6">
        <v>0</v>
      </c>
    </row>
    <row r="19" spans="1:7">
      <c r="A19" s="3">
        <v>17</v>
      </c>
      <c r="B19" s="4" t="s">
        <v>100</v>
      </c>
      <c r="C19" s="5" t="s">
        <v>99</v>
      </c>
      <c r="D19" s="6">
        <v>0</v>
      </c>
      <c r="E19" s="3">
        <v>0</v>
      </c>
      <c r="F19" s="3">
        <f t="shared" si="0"/>
        <v>0</v>
      </c>
      <c r="G19" s="6">
        <v>0</v>
      </c>
    </row>
  </sheetData>
  <mergeCells count="5">
    <mergeCell ref="A1:A2"/>
    <mergeCell ref="B1:B2"/>
    <mergeCell ref="C1:C2"/>
    <mergeCell ref="D1:D2"/>
    <mergeCell ref="G1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PDR juin</vt:lpstr>
      <vt:lpstr>juin</vt:lpstr>
      <vt:lpstr>ws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UP4</dc:creator>
  <cp:lastModifiedBy>dabve</cp:lastModifiedBy>
  <dcterms:created xsi:type="dcterms:W3CDTF">2017-09-12T07:06:00Z</dcterms:created>
  <dcterms:modified xsi:type="dcterms:W3CDTF">2019-04-10T12:09:40Z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