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595" yWindow="15" windowWidth="11085" windowHeight="7755" firstSheet="3" activeTab="10"/>
  </bookViews>
  <sheets>
    <sheet name="MAX et MIN 1" sheetId="6" r:id="rId1"/>
    <sheet name="MAX et MIN 2" sheetId="7" r:id="rId2"/>
    <sheet name="MOYENNE" sheetId="8" r:id="rId3"/>
    <sheet name="MOYENNE.SI 1" sheetId="9" r:id="rId4"/>
    <sheet name="MOYENNE.SI 2" sheetId="10" r:id="rId5"/>
    <sheet name="MEDIANE 1" sheetId="11" r:id="rId6"/>
    <sheet name="MEDIANE 2" sheetId="12" r:id="rId7"/>
    <sheet name="ECARTYPE" sheetId="13" r:id="rId8"/>
    <sheet name="FREQUENCE 1" sheetId="14" r:id="rId9"/>
    <sheet name="FREQUENCE 2" sheetId="15" r:id="rId10"/>
    <sheet name="NB" sheetId="16" r:id="rId11"/>
  </sheets>
  <calcPr calcId="124519"/>
</workbook>
</file>

<file path=xl/calcChain.xml><?xml version="1.0" encoding="utf-8"?>
<calcChain xmlns="http://schemas.openxmlformats.org/spreadsheetml/2006/main">
  <c r="C13" i="16"/>
  <c r="D13"/>
  <c r="E13"/>
  <c r="B13"/>
  <c r="C12"/>
  <c r="D12"/>
  <c r="E12"/>
  <c r="B12"/>
  <c r="C11"/>
  <c r="D11"/>
  <c r="E11"/>
  <c r="B11"/>
  <c r="C14" i="12"/>
  <c r="C13"/>
  <c r="C15" i="11"/>
  <c r="C14"/>
  <c r="C13"/>
  <c r="D13" i="10"/>
  <c r="D12"/>
  <c r="E6" i="9"/>
  <c r="B12"/>
  <c r="B13" i="8"/>
  <c r="C23" i="7"/>
  <c r="D23"/>
  <c r="E23"/>
  <c r="F23"/>
  <c r="C22"/>
  <c r="D22"/>
  <c r="E22"/>
  <c r="F22"/>
  <c r="B23"/>
  <c r="B22"/>
  <c r="F5" i="6"/>
  <c r="F6"/>
  <c r="F4"/>
  <c r="G6"/>
  <c r="G5"/>
  <c r="G4"/>
  <c r="A3" i="15" l="1"/>
  <c r="A4"/>
  <c r="A5"/>
  <c r="A6"/>
  <c r="A7"/>
  <c r="A8"/>
  <c r="A9"/>
  <c r="A10"/>
  <c r="A11"/>
  <c r="A12"/>
  <c r="A13"/>
  <c r="A14"/>
  <c r="A15"/>
  <c r="A16"/>
  <c r="A17"/>
  <c r="A18"/>
  <c r="A19"/>
  <c r="A20"/>
  <c r="A2"/>
</calcChain>
</file>

<file path=xl/sharedStrings.xml><?xml version="1.0" encoding="utf-8"?>
<sst xmlns="http://schemas.openxmlformats.org/spreadsheetml/2006/main" count="84" uniqueCount="75">
  <si>
    <t>Equipes</t>
  </si>
  <si>
    <t>Victoires</t>
  </si>
  <si>
    <t>Défaites</t>
  </si>
  <si>
    <t>Nuls</t>
  </si>
  <si>
    <t>Buts marqués</t>
  </si>
  <si>
    <t>Buts encaissés</t>
  </si>
  <si>
    <t>Marseille</t>
  </si>
  <si>
    <t>Lyon</t>
  </si>
  <si>
    <t>Auxerre</t>
  </si>
  <si>
    <t>Lille</t>
  </si>
  <si>
    <t>Montpellier</t>
  </si>
  <si>
    <t>Bordeaux</t>
  </si>
  <si>
    <t>Lorient</t>
  </si>
  <si>
    <t>Monaco</t>
  </si>
  <si>
    <t>Rennes</t>
  </si>
  <si>
    <t>Valenciennes</t>
  </si>
  <si>
    <t>Lens</t>
  </si>
  <si>
    <t>Nancy</t>
  </si>
  <si>
    <t>Paris-SG</t>
  </si>
  <si>
    <t>Toulouse</t>
  </si>
  <si>
    <t>Nice</t>
  </si>
  <si>
    <t>Sochaux</t>
  </si>
  <si>
    <t>Saint-Etienne</t>
  </si>
  <si>
    <t>Le Mans</t>
  </si>
  <si>
    <t>Boulogne</t>
  </si>
  <si>
    <t>Grenoble</t>
  </si>
  <si>
    <t>Maximum</t>
  </si>
  <si>
    <t>Minimum</t>
  </si>
  <si>
    <t>Voiture</t>
  </si>
  <si>
    <t>Prix</t>
  </si>
  <si>
    <t>Clio</t>
  </si>
  <si>
    <t>A4</t>
  </si>
  <si>
    <t>Ibiza</t>
  </si>
  <si>
    <t>Picasso</t>
  </si>
  <si>
    <t>Modus</t>
  </si>
  <si>
    <t>A3</t>
  </si>
  <si>
    <t>Leon</t>
  </si>
  <si>
    <t>C3</t>
  </si>
  <si>
    <t>308</t>
  </si>
  <si>
    <t>206</t>
  </si>
  <si>
    <t>Moyenne</t>
  </si>
  <si>
    <t>Résultat :</t>
  </si>
  <si>
    <t>QI</t>
  </si>
  <si>
    <t>Notes</t>
  </si>
  <si>
    <t>Moyenne pour un QI supérieur à 140 :</t>
  </si>
  <si>
    <t>Moyenne pour un QI inférieur à 140 :</t>
  </si>
  <si>
    <t>Moyenne :</t>
  </si>
  <si>
    <t>Médiane :</t>
  </si>
  <si>
    <t>Age</t>
  </si>
  <si>
    <t>Nombre d'enfant</t>
  </si>
  <si>
    <t>Taille</t>
  </si>
  <si>
    <t>Données</t>
  </si>
  <si>
    <t>Intervalles</t>
  </si>
  <si>
    <t>Fréquence</t>
  </si>
  <si>
    <t>Nombre associé</t>
  </si>
  <si>
    <t>Comédie</t>
  </si>
  <si>
    <t>Horreur</t>
  </si>
  <si>
    <t>Policier</t>
  </si>
  <si>
    <t>Fantastique</t>
  </si>
  <si>
    <t>Historique</t>
  </si>
  <si>
    <t>Type de film</t>
  </si>
  <si>
    <t>Fiction</t>
  </si>
  <si>
    <t>Nombre de cellule :</t>
  </si>
  <si>
    <t>Rien ici</t>
  </si>
  <si>
    <t>Là non plus</t>
  </si>
  <si>
    <t>S'il</t>
  </si>
  <si>
    <t>n'y a</t>
  </si>
  <si>
    <t>que du</t>
  </si>
  <si>
    <t>texte,</t>
  </si>
  <si>
    <t>on</t>
  </si>
  <si>
    <t>obtient</t>
  </si>
  <si>
    <t>bien</t>
  </si>
  <si>
    <t>zéro</t>
  </si>
  <si>
    <t>Nb cellule Non vide</t>
  </si>
  <si>
    <t>NB de cellule vide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</si>
</sst>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0" fillId="0" borderId="0" xfId="0" applyNumberFormat="1"/>
    <xf numFmtId="164" fontId="1" fillId="0" borderId="0" xfId="1" applyNumberFormat="1" applyFont="1"/>
    <xf numFmtId="164" fontId="0" fillId="0" borderId="0" xfId="0" applyNumberFormat="1"/>
    <xf numFmtId="49" fontId="4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15" xfId="0" applyBorder="1"/>
    <xf numFmtId="0" fontId="3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2" fontId="0" fillId="0" borderId="0" xfId="0" applyNumberFormat="1"/>
    <xf numFmtId="0" fontId="0" fillId="0" borderId="20" xfId="0" applyBorder="1"/>
    <xf numFmtId="2" fontId="0" fillId="0" borderId="1" xfId="0" applyNumberFormat="1" applyBorder="1"/>
    <xf numFmtId="2" fontId="0" fillId="0" borderId="19" xfId="0" applyNumberFormat="1" applyBorder="1"/>
    <xf numFmtId="2" fontId="0" fillId="0" borderId="8" xfId="0" applyNumberFormat="1" applyBorder="1"/>
    <xf numFmtId="0" fontId="2" fillId="0" borderId="0" xfId="0" applyFont="1"/>
    <xf numFmtId="0" fontId="0" fillId="0" borderId="0" xfId="0" applyFont="1"/>
    <xf numFmtId="0" fontId="0" fillId="0" borderId="16" xfId="0" applyFill="1" applyBorder="1" applyAlignment="1">
      <alignment horizontal="center" vertical="center"/>
    </xf>
    <xf numFmtId="0" fontId="5" fillId="2" borderId="21" xfId="0" applyFont="1" applyFill="1" applyBorder="1"/>
    <xf numFmtId="0" fontId="0" fillId="0" borderId="8" xfId="0" applyFill="1" applyBorder="1" applyAlignment="1">
      <alignment horizontal="center" vertical="center"/>
    </xf>
    <xf numFmtId="0" fontId="5" fillId="2" borderId="1" xfId="0" applyFont="1" applyFill="1" applyBorder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F4" sqref="F4"/>
    </sheetView>
  </sheetViews>
  <sheetFormatPr baseColWidth="10" defaultRowHeight="15"/>
  <sheetData>
    <row r="2" spans="2:7">
      <c r="B2">
        <v>80</v>
      </c>
      <c r="C2">
        <v>14</v>
      </c>
      <c r="D2">
        <v>42</v>
      </c>
    </row>
    <row r="3" spans="2:7">
      <c r="B3">
        <v>55</v>
      </c>
      <c r="C3">
        <v>51</v>
      </c>
      <c r="D3">
        <v>7</v>
      </c>
    </row>
    <row r="4" spans="2:7">
      <c r="B4">
        <v>22</v>
      </c>
      <c r="C4">
        <v>49</v>
      </c>
      <c r="D4">
        <v>82</v>
      </c>
      <c r="F4">
        <f>MIN(C2:C14)</f>
        <v>6</v>
      </c>
      <c r="G4">
        <f>MAX(C2:C14)</f>
        <v>89</v>
      </c>
    </row>
    <row r="5" spans="2:7">
      <c r="B5">
        <v>51</v>
      </c>
      <c r="C5">
        <v>67</v>
      </c>
      <c r="D5">
        <v>41</v>
      </c>
      <c r="F5">
        <f>MIN(D2:D14)</f>
        <v>7</v>
      </c>
      <c r="G5">
        <f>MAX(D2:D14)</f>
        <v>99</v>
      </c>
    </row>
    <row r="6" spans="2:7">
      <c r="B6">
        <v>38</v>
      </c>
      <c r="C6">
        <v>17</v>
      </c>
      <c r="D6">
        <v>81</v>
      </c>
      <c r="F6">
        <f>MIN(B2:B14)</f>
        <v>22</v>
      </c>
      <c r="G6">
        <f>MAX(B2:B14)</f>
        <v>85</v>
      </c>
    </row>
    <row r="7" spans="2:7">
      <c r="B7">
        <v>74</v>
      </c>
      <c r="C7">
        <v>89</v>
      </c>
      <c r="D7">
        <v>67</v>
      </c>
    </row>
    <row r="8" spans="2:7">
      <c r="B8">
        <v>33</v>
      </c>
      <c r="C8">
        <v>6</v>
      </c>
      <c r="D8">
        <v>61</v>
      </c>
    </row>
    <row r="9" spans="2:7">
      <c r="B9">
        <v>57</v>
      </c>
      <c r="C9">
        <v>64</v>
      </c>
      <c r="D9">
        <v>99</v>
      </c>
    </row>
    <row r="10" spans="2:7">
      <c r="B10">
        <v>84</v>
      </c>
      <c r="C10">
        <v>30</v>
      </c>
      <c r="D10">
        <v>12</v>
      </c>
    </row>
    <row r="11" spans="2:7">
      <c r="B11">
        <v>78</v>
      </c>
      <c r="C11">
        <v>31</v>
      </c>
      <c r="D11">
        <v>82</v>
      </c>
    </row>
    <row r="12" spans="2:7">
      <c r="B12">
        <v>62</v>
      </c>
      <c r="C12">
        <v>67</v>
      </c>
      <c r="D12">
        <v>71</v>
      </c>
    </row>
    <row r="13" spans="2:7">
      <c r="B13">
        <v>73</v>
      </c>
      <c r="C13">
        <v>58</v>
      </c>
      <c r="D13">
        <v>68</v>
      </c>
    </row>
    <row r="14" spans="2:7">
      <c r="B14">
        <v>85</v>
      </c>
      <c r="C14">
        <v>77</v>
      </c>
      <c r="D14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H6" sqref="H6"/>
    </sheetView>
  </sheetViews>
  <sheetFormatPr baseColWidth="10" defaultRowHeight="15"/>
  <cols>
    <col min="1" max="1" width="12" bestFit="1" customWidth="1"/>
    <col min="2" max="2" width="8.28515625" bestFit="1" customWidth="1"/>
    <col min="3" max="4" width="2" customWidth="1"/>
    <col min="5" max="5" width="12" bestFit="1" customWidth="1"/>
    <col min="6" max="6" width="10.42578125" bestFit="1" customWidth="1"/>
    <col min="7" max="7" width="3.5703125" customWidth="1"/>
    <col min="8" max="8" width="10.42578125" bestFit="1" customWidth="1"/>
  </cols>
  <sheetData>
    <row r="1" spans="1:8" ht="30">
      <c r="A1" s="28" t="s">
        <v>60</v>
      </c>
      <c r="B1" s="29" t="s">
        <v>54</v>
      </c>
      <c r="C1" s="38">
        <v>1</v>
      </c>
      <c r="D1" s="38" t="s">
        <v>55</v>
      </c>
    </row>
    <row r="2" spans="1:8">
      <c r="A2" t="str">
        <f>LOOKUP(B2,$C$1:$D$6)</f>
        <v>Comédie</v>
      </c>
      <c r="B2">
        <v>1</v>
      </c>
      <c r="C2" s="38">
        <v>2</v>
      </c>
      <c r="D2" s="38" t="s">
        <v>56</v>
      </c>
    </row>
    <row r="3" spans="1:8">
      <c r="A3" t="str">
        <f t="shared" ref="A3:A20" si="0">LOOKUP(B3,$C$1:$D$6)</f>
        <v>Fiction</v>
      </c>
      <c r="B3">
        <v>5</v>
      </c>
      <c r="C3" s="38">
        <v>3</v>
      </c>
      <c r="D3" s="38" t="s">
        <v>57</v>
      </c>
    </row>
    <row r="4" spans="1:8">
      <c r="A4" t="str">
        <f t="shared" si="0"/>
        <v>Comédie</v>
      </c>
      <c r="B4">
        <v>1</v>
      </c>
      <c r="C4" s="38">
        <v>4</v>
      </c>
      <c r="D4" s="38" t="s">
        <v>58</v>
      </c>
    </row>
    <row r="5" spans="1:8">
      <c r="A5" t="str">
        <f t="shared" si="0"/>
        <v>Historique</v>
      </c>
      <c r="B5">
        <v>6</v>
      </c>
      <c r="C5" s="38">
        <v>5</v>
      </c>
      <c r="D5" s="38" t="s">
        <v>61</v>
      </c>
      <c r="E5" t="s">
        <v>60</v>
      </c>
      <c r="F5" t="s">
        <v>52</v>
      </c>
      <c r="H5" t="s">
        <v>53</v>
      </c>
    </row>
    <row r="6" spans="1:8">
      <c r="A6" t="str">
        <f t="shared" si="0"/>
        <v>Policier</v>
      </c>
      <c r="B6">
        <v>3</v>
      </c>
      <c r="C6" s="38">
        <v>6</v>
      </c>
      <c r="D6" s="38" t="s">
        <v>59</v>
      </c>
      <c r="E6" s="39" t="s">
        <v>55</v>
      </c>
      <c r="F6" s="39">
        <v>1.5</v>
      </c>
    </row>
    <row r="7" spans="1:8">
      <c r="A7" t="str">
        <f t="shared" si="0"/>
        <v>Historique</v>
      </c>
      <c r="B7">
        <v>6</v>
      </c>
      <c r="E7" s="39" t="s">
        <v>56</v>
      </c>
      <c r="F7" s="39">
        <v>2.5</v>
      </c>
    </row>
    <row r="8" spans="1:8">
      <c r="A8" t="str">
        <f t="shared" si="0"/>
        <v>Horreur</v>
      </c>
      <c r="B8">
        <v>2</v>
      </c>
      <c r="E8" s="39" t="s">
        <v>57</v>
      </c>
      <c r="F8" s="39">
        <v>3.5</v>
      </c>
    </row>
    <row r="9" spans="1:8">
      <c r="A9" t="str">
        <f t="shared" si="0"/>
        <v>Comédie</v>
      </c>
      <c r="B9">
        <v>1</v>
      </c>
      <c r="E9" s="39" t="s">
        <v>58</v>
      </c>
      <c r="F9" s="39">
        <v>4.5</v>
      </c>
    </row>
    <row r="10" spans="1:8">
      <c r="A10" t="str">
        <f t="shared" si="0"/>
        <v>Comédie</v>
      </c>
      <c r="B10">
        <v>1</v>
      </c>
      <c r="E10" s="39" t="s">
        <v>61</v>
      </c>
      <c r="F10" s="39">
        <v>5.5</v>
      </c>
    </row>
    <row r="11" spans="1:8">
      <c r="A11" t="str">
        <f t="shared" si="0"/>
        <v>Policier</v>
      </c>
      <c r="B11">
        <v>3</v>
      </c>
      <c r="E11" s="39" t="s">
        <v>59</v>
      </c>
      <c r="F11" s="39">
        <v>6.5</v>
      </c>
    </row>
    <row r="12" spans="1:8">
      <c r="A12" t="str">
        <f t="shared" si="0"/>
        <v>Comédie</v>
      </c>
      <c r="B12">
        <v>1</v>
      </c>
    </row>
    <row r="13" spans="1:8">
      <c r="A13" t="str">
        <f t="shared" si="0"/>
        <v>Fiction</v>
      </c>
      <c r="B13">
        <v>5</v>
      </c>
    </row>
    <row r="14" spans="1:8">
      <c r="A14" t="str">
        <f t="shared" si="0"/>
        <v>Fiction</v>
      </c>
      <c r="B14">
        <v>5</v>
      </c>
    </row>
    <row r="15" spans="1:8">
      <c r="A15" t="str">
        <f t="shared" si="0"/>
        <v>Horreur</v>
      </c>
      <c r="B15">
        <v>2</v>
      </c>
    </row>
    <row r="16" spans="1:8">
      <c r="A16" t="str">
        <f t="shared" si="0"/>
        <v>Historique</v>
      </c>
      <c r="B16">
        <v>6</v>
      </c>
    </row>
    <row r="17" spans="1:2">
      <c r="A17" t="str">
        <f t="shared" si="0"/>
        <v>Policier</v>
      </c>
      <c r="B17">
        <v>3</v>
      </c>
    </row>
    <row r="18" spans="1:2">
      <c r="A18" t="str">
        <f t="shared" si="0"/>
        <v>Comédie</v>
      </c>
      <c r="B18">
        <v>1</v>
      </c>
    </row>
    <row r="19" spans="1:2">
      <c r="A19" t="str">
        <f t="shared" si="0"/>
        <v>Fantastique</v>
      </c>
      <c r="B19">
        <v>4</v>
      </c>
    </row>
    <row r="20" spans="1:2">
      <c r="A20" t="str">
        <f t="shared" si="0"/>
        <v>Fantastique</v>
      </c>
      <c r="B2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C13" sqref="C13"/>
    </sheetView>
  </sheetViews>
  <sheetFormatPr baseColWidth="10" defaultRowHeight="15"/>
  <cols>
    <col min="1" max="1" width="21.7109375" customWidth="1"/>
  </cols>
  <sheetData>
    <row r="2" spans="1:5">
      <c r="B2">
        <v>90</v>
      </c>
      <c r="C2">
        <v>29</v>
      </c>
      <c r="D2">
        <v>44</v>
      </c>
      <c r="E2" s="21" t="s">
        <v>65</v>
      </c>
    </row>
    <row r="3" spans="1:5">
      <c r="B3">
        <v>78</v>
      </c>
      <c r="C3">
        <v>20</v>
      </c>
      <c r="D3">
        <v>13</v>
      </c>
      <c r="E3" s="21" t="s">
        <v>66</v>
      </c>
    </row>
    <row r="4" spans="1:5">
      <c r="B4">
        <v>85</v>
      </c>
      <c r="D4">
        <v>66</v>
      </c>
      <c r="E4" s="21" t="s">
        <v>67</v>
      </c>
    </row>
    <row r="5" spans="1:5">
      <c r="B5">
        <v>5</v>
      </c>
      <c r="C5">
        <v>90</v>
      </c>
      <c r="D5">
        <v>21</v>
      </c>
      <c r="E5" s="21" t="s">
        <v>68</v>
      </c>
    </row>
    <row r="6" spans="1:5">
      <c r="B6">
        <v>17</v>
      </c>
      <c r="D6">
        <v>77</v>
      </c>
      <c r="E6" s="21" t="s">
        <v>69</v>
      </c>
    </row>
    <row r="7" spans="1:5">
      <c r="B7">
        <v>98</v>
      </c>
      <c r="C7">
        <v>80</v>
      </c>
      <c r="D7" t="s">
        <v>63</v>
      </c>
      <c r="E7" s="21" t="s">
        <v>70</v>
      </c>
    </row>
    <row r="8" spans="1:5">
      <c r="B8">
        <v>0</v>
      </c>
      <c r="C8">
        <v>92</v>
      </c>
      <c r="D8">
        <v>8</v>
      </c>
      <c r="E8" s="21" t="s">
        <v>71</v>
      </c>
    </row>
    <row r="9" spans="1:5">
      <c r="B9">
        <v>77</v>
      </c>
      <c r="D9" t="s">
        <v>64</v>
      </c>
      <c r="E9" s="21" t="s">
        <v>72</v>
      </c>
    </row>
    <row r="11" spans="1:5">
      <c r="A11" t="s">
        <v>62</v>
      </c>
      <c r="B11">
        <f>COUNT(B2:B9)</f>
        <v>8</v>
      </c>
      <c r="C11">
        <f t="shared" ref="C11:E11" si="0">COUNT(C2:C9)</f>
        <v>5</v>
      </c>
      <c r="D11">
        <f t="shared" si="0"/>
        <v>6</v>
      </c>
      <c r="E11">
        <f t="shared" si="0"/>
        <v>0</v>
      </c>
    </row>
    <row r="12" spans="1:5">
      <c r="A12" t="s">
        <v>74</v>
      </c>
      <c r="B12">
        <f>COUNTBLANK(B2:B9)</f>
        <v>0</v>
      </c>
      <c r="C12">
        <f t="shared" ref="C12:E12" si="1">COUNTBLANK(C2:C9)</f>
        <v>3</v>
      </c>
      <c r="D12">
        <f t="shared" si="1"/>
        <v>0</v>
      </c>
      <c r="E12">
        <f t="shared" si="1"/>
        <v>0</v>
      </c>
    </row>
    <row r="13" spans="1:5">
      <c r="A13" t="s">
        <v>73</v>
      </c>
      <c r="B13">
        <f>COUNTA(B2:B9)</f>
        <v>8</v>
      </c>
      <c r="C13">
        <f t="shared" ref="C13:E13" si="2">COUNTA(C2:C9)</f>
        <v>5</v>
      </c>
      <c r="D13">
        <f t="shared" si="2"/>
        <v>8</v>
      </c>
      <c r="E13">
        <f t="shared" si="2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3" sqref="C23"/>
    </sheetView>
  </sheetViews>
  <sheetFormatPr baseColWidth="10" defaultRowHeight="15"/>
  <cols>
    <col min="1" max="1" width="13" bestFit="1" customWidth="1"/>
    <col min="2" max="3" width="13.85546875" bestFit="1" customWidth="1"/>
    <col min="4" max="4" width="14.140625" bestFit="1" customWidth="1"/>
    <col min="5" max="6" width="13.5703125" bestFit="1" customWidth="1"/>
  </cols>
  <sheetData>
    <row r="1" spans="1:6" ht="15" customHeight="1" thickBot="1">
      <c r="A1" s="1" t="s">
        <v>0</v>
      </c>
      <c r="B1" s="9" t="s">
        <v>1</v>
      </c>
      <c r="C1" s="5" t="s">
        <v>3</v>
      </c>
      <c r="D1" s="9" t="s">
        <v>2</v>
      </c>
      <c r="E1" s="8" t="s">
        <v>4</v>
      </c>
      <c r="F1" s="13" t="s">
        <v>5</v>
      </c>
    </row>
    <row r="2" spans="1:6">
      <c r="A2" s="2" t="s">
        <v>6</v>
      </c>
      <c r="B2" s="10">
        <v>23</v>
      </c>
      <c r="C2" s="6">
        <v>9</v>
      </c>
      <c r="D2" s="10">
        <v>6</v>
      </c>
      <c r="E2" s="6">
        <v>69</v>
      </c>
      <c r="F2" s="10">
        <v>36</v>
      </c>
    </row>
    <row r="3" spans="1:6">
      <c r="A3" s="3" t="s">
        <v>7</v>
      </c>
      <c r="B3" s="11">
        <v>20</v>
      </c>
      <c r="C3" s="7">
        <v>12</v>
      </c>
      <c r="D3" s="11">
        <v>6</v>
      </c>
      <c r="E3" s="7">
        <v>64</v>
      </c>
      <c r="F3" s="11">
        <v>38</v>
      </c>
    </row>
    <row r="4" spans="1:6">
      <c r="A4" s="3" t="s">
        <v>8</v>
      </c>
      <c r="B4" s="11">
        <v>20</v>
      </c>
      <c r="C4" s="7">
        <v>11</v>
      </c>
      <c r="D4" s="11">
        <v>7</v>
      </c>
      <c r="E4" s="7">
        <v>42</v>
      </c>
      <c r="F4" s="11">
        <v>29</v>
      </c>
    </row>
    <row r="5" spans="1:6">
      <c r="A5" s="3" t="s">
        <v>9</v>
      </c>
      <c r="B5" s="11">
        <v>21</v>
      </c>
      <c r="C5" s="7">
        <v>7</v>
      </c>
      <c r="D5" s="11">
        <v>10</v>
      </c>
      <c r="E5" s="7">
        <v>72</v>
      </c>
      <c r="F5" s="11">
        <v>40</v>
      </c>
    </row>
    <row r="6" spans="1:6">
      <c r="A6" s="3" t="s">
        <v>10</v>
      </c>
      <c r="B6" s="11">
        <v>20</v>
      </c>
      <c r="C6" s="7">
        <v>9</v>
      </c>
      <c r="D6" s="11">
        <v>9</v>
      </c>
      <c r="E6" s="7">
        <v>50</v>
      </c>
      <c r="F6" s="11">
        <v>40</v>
      </c>
    </row>
    <row r="7" spans="1:6">
      <c r="A7" s="3" t="s">
        <v>11</v>
      </c>
      <c r="B7" s="11">
        <v>19</v>
      </c>
      <c r="C7" s="7">
        <v>7</v>
      </c>
      <c r="D7" s="11">
        <v>12</v>
      </c>
      <c r="E7" s="7">
        <v>58</v>
      </c>
      <c r="F7" s="11">
        <v>40</v>
      </c>
    </row>
    <row r="8" spans="1:6">
      <c r="A8" s="3" t="s">
        <v>12</v>
      </c>
      <c r="B8" s="11">
        <v>16</v>
      </c>
      <c r="C8" s="7">
        <v>10</v>
      </c>
      <c r="D8" s="11">
        <v>12</v>
      </c>
      <c r="E8" s="7">
        <v>54</v>
      </c>
      <c r="F8" s="11">
        <v>42</v>
      </c>
    </row>
    <row r="9" spans="1:6">
      <c r="A9" s="3" t="s">
        <v>13</v>
      </c>
      <c r="B9" s="11">
        <v>15</v>
      </c>
      <c r="C9" s="7">
        <v>10</v>
      </c>
      <c r="D9" s="11">
        <v>13</v>
      </c>
      <c r="E9" s="7">
        <v>39</v>
      </c>
      <c r="F9" s="11">
        <v>45</v>
      </c>
    </row>
    <row r="10" spans="1:6">
      <c r="A10" s="3" t="s">
        <v>14</v>
      </c>
      <c r="B10" s="11">
        <v>14</v>
      </c>
      <c r="C10" s="7">
        <v>11</v>
      </c>
      <c r="D10" s="11">
        <v>13</v>
      </c>
      <c r="E10" s="7">
        <v>52</v>
      </c>
      <c r="F10" s="11">
        <v>41</v>
      </c>
    </row>
    <row r="11" spans="1:6">
      <c r="A11" s="3" t="s">
        <v>15</v>
      </c>
      <c r="B11" s="11">
        <v>14</v>
      </c>
      <c r="C11" s="7">
        <v>10</v>
      </c>
      <c r="D11" s="11">
        <v>14</v>
      </c>
      <c r="E11" s="7">
        <v>50</v>
      </c>
      <c r="F11" s="11">
        <v>50</v>
      </c>
    </row>
    <row r="12" spans="1:6">
      <c r="A12" s="3" t="s">
        <v>16</v>
      </c>
      <c r="B12" s="11">
        <v>12</v>
      </c>
      <c r="C12" s="7">
        <v>12</v>
      </c>
      <c r="D12" s="11">
        <v>14</v>
      </c>
      <c r="E12" s="7">
        <v>40</v>
      </c>
      <c r="F12" s="11">
        <v>44</v>
      </c>
    </row>
    <row r="13" spans="1:6">
      <c r="A13" s="3" t="s">
        <v>17</v>
      </c>
      <c r="B13" s="11">
        <v>13</v>
      </c>
      <c r="C13" s="7">
        <v>9</v>
      </c>
      <c r="D13" s="11">
        <v>16</v>
      </c>
      <c r="E13" s="7">
        <v>46</v>
      </c>
      <c r="F13" s="11">
        <v>53</v>
      </c>
    </row>
    <row r="14" spans="1:6">
      <c r="A14" s="3" t="s">
        <v>18</v>
      </c>
      <c r="B14" s="11">
        <v>12</v>
      </c>
      <c r="C14" s="7">
        <v>11</v>
      </c>
      <c r="D14" s="11">
        <v>15</v>
      </c>
      <c r="E14" s="7">
        <v>50</v>
      </c>
      <c r="F14" s="11">
        <v>46</v>
      </c>
    </row>
    <row r="15" spans="1:6">
      <c r="A15" s="3" t="s">
        <v>19</v>
      </c>
      <c r="B15" s="11">
        <v>12</v>
      </c>
      <c r="C15" s="7">
        <v>11</v>
      </c>
      <c r="D15" s="11">
        <v>15</v>
      </c>
      <c r="E15" s="7">
        <v>36</v>
      </c>
      <c r="F15" s="11">
        <v>36</v>
      </c>
    </row>
    <row r="16" spans="1:6">
      <c r="A16" s="3" t="s">
        <v>20</v>
      </c>
      <c r="B16" s="11">
        <v>11</v>
      </c>
      <c r="C16" s="7">
        <v>11</v>
      </c>
      <c r="D16" s="11">
        <v>16</v>
      </c>
      <c r="E16" s="7">
        <v>41</v>
      </c>
      <c r="F16" s="11">
        <v>57</v>
      </c>
    </row>
    <row r="17" spans="1:6">
      <c r="A17" s="3" t="s">
        <v>21</v>
      </c>
      <c r="B17" s="11">
        <v>11</v>
      </c>
      <c r="C17" s="7">
        <v>8</v>
      </c>
      <c r="D17" s="11">
        <v>19</v>
      </c>
      <c r="E17" s="7">
        <v>28</v>
      </c>
      <c r="F17" s="11">
        <v>52</v>
      </c>
    </row>
    <row r="18" spans="1:6">
      <c r="A18" s="3" t="s">
        <v>22</v>
      </c>
      <c r="B18" s="11">
        <v>10</v>
      </c>
      <c r="C18" s="7">
        <v>10</v>
      </c>
      <c r="D18" s="11">
        <v>18</v>
      </c>
      <c r="E18" s="7">
        <v>27</v>
      </c>
      <c r="F18" s="11">
        <v>45</v>
      </c>
    </row>
    <row r="19" spans="1:6">
      <c r="A19" s="3" t="s">
        <v>23</v>
      </c>
      <c r="B19" s="11">
        <v>8</v>
      </c>
      <c r="C19" s="7">
        <v>8</v>
      </c>
      <c r="D19" s="11">
        <v>22</v>
      </c>
      <c r="E19" s="7">
        <v>36</v>
      </c>
      <c r="F19" s="11">
        <v>59</v>
      </c>
    </row>
    <row r="20" spans="1:6">
      <c r="A20" s="3" t="s">
        <v>24</v>
      </c>
      <c r="B20" s="11">
        <v>7</v>
      </c>
      <c r="C20" s="7">
        <v>10</v>
      </c>
      <c r="D20" s="11">
        <v>21</v>
      </c>
      <c r="E20" s="7">
        <v>31</v>
      </c>
      <c r="F20" s="11">
        <v>62</v>
      </c>
    </row>
    <row r="21" spans="1:6" ht="15.75" thickBot="1">
      <c r="A21" s="14" t="s">
        <v>25</v>
      </c>
      <c r="B21" s="15">
        <v>5</v>
      </c>
      <c r="C21" s="16">
        <v>8</v>
      </c>
      <c r="D21" s="15">
        <v>25</v>
      </c>
      <c r="E21" s="16">
        <v>31</v>
      </c>
      <c r="F21" s="15">
        <v>61</v>
      </c>
    </row>
    <row r="22" spans="1:6" ht="15.75" thickBot="1">
      <c r="A22" s="40" t="s">
        <v>26</v>
      </c>
      <c r="B22" s="41">
        <f>MAX(B2:B21)</f>
        <v>23</v>
      </c>
      <c r="C22" s="41">
        <f t="shared" ref="C22:F22" si="0">MAX(C2:C21)</f>
        <v>12</v>
      </c>
      <c r="D22" s="41">
        <f t="shared" si="0"/>
        <v>25</v>
      </c>
      <c r="E22" s="41">
        <f t="shared" si="0"/>
        <v>72</v>
      </c>
      <c r="F22" s="41">
        <f t="shared" si="0"/>
        <v>62</v>
      </c>
    </row>
    <row r="23" spans="1:6" ht="15.75" thickBot="1">
      <c r="A23" s="42" t="s">
        <v>27</v>
      </c>
      <c r="B23" s="43">
        <f>MIN(B2:B21)</f>
        <v>5</v>
      </c>
      <c r="C23" s="43">
        <f t="shared" ref="C23:F23" si="1">MIN(C2:C21)</f>
        <v>7</v>
      </c>
      <c r="D23" s="43">
        <f t="shared" si="1"/>
        <v>6</v>
      </c>
      <c r="E23" s="43">
        <f t="shared" si="1"/>
        <v>27</v>
      </c>
      <c r="F23" s="43">
        <f t="shared" si="1"/>
        <v>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4" sqref="B14"/>
    </sheetView>
  </sheetViews>
  <sheetFormatPr baseColWidth="10" defaultRowHeight="15"/>
  <sheetData>
    <row r="1" spans="1:2">
      <c r="A1" t="s">
        <v>28</v>
      </c>
      <c r="B1" t="s">
        <v>29</v>
      </c>
    </row>
    <row r="2" spans="1:2">
      <c r="A2" s="17" t="s">
        <v>37</v>
      </c>
      <c r="B2" s="18">
        <v>12150</v>
      </c>
    </row>
    <row r="3" spans="1:2">
      <c r="A3" s="17" t="s">
        <v>38</v>
      </c>
      <c r="B3" s="18">
        <v>17550</v>
      </c>
    </row>
    <row r="4" spans="1:2">
      <c r="A4" s="17" t="s">
        <v>30</v>
      </c>
      <c r="B4" s="18">
        <v>8890</v>
      </c>
    </row>
    <row r="5" spans="1:2">
      <c r="A5" s="17" t="s">
        <v>31</v>
      </c>
      <c r="B5" s="18">
        <v>27450</v>
      </c>
    </row>
    <row r="6" spans="1:2">
      <c r="A6" s="17" t="s">
        <v>32</v>
      </c>
      <c r="B6" s="18">
        <v>10500</v>
      </c>
    </row>
    <row r="7" spans="1:2">
      <c r="A7" s="17" t="s">
        <v>33</v>
      </c>
      <c r="B7" s="18">
        <v>21400</v>
      </c>
    </row>
    <row r="8" spans="1:2">
      <c r="A8" s="17" t="s">
        <v>39</v>
      </c>
      <c r="B8" s="18">
        <v>11050</v>
      </c>
    </row>
    <row r="9" spans="1:2">
      <c r="A9" s="17" t="s">
        <v>34</v>
      </c>
      <c r="B9" s="18">
        <v>14350</v>
      </c>
    </row>
    <row r="10" spans="1:2">
      <c r="A10" s="17" t="s">
        <v>35</v>
      </c>
      <c r="B10" s="18">
        <v>22400</v>
      </c>
    </row>
    <row r="11" spans="1:2">
      <c r="A11" s="17" t="s">
        <v>36</v>
      </c>
      <c r="B11" s="18">
        <v>12520</v>
      </c>
    </row>
    <row r="12" spans="1:2">
      <c r="A12" s="17"/>
    </row>
    <row r="13" spans="1:2">
      <c r="A13" s="17" t="s">
        <v>40</v>
      </c>
      <c r="B13" s="19">
        <f>AVERAGE(B2:B11)</f>
        <v>15826</v>
      </c>
    </row>
    <row r="14" spans="1:2">
      <c r="A14" s="17"/>
      <c r="B14" s="20"/>
    </row>
    <row r="15" spans="1:2">
      <c r="A1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E6" sqref="E6"/>
    </sheetView>
  </sheetViews>
  <sheetFormatPr baseColWidth="10" defaultRowHeight="15"/>
  <sheetData>
    <row r="2" spans="1:5">
      <c r="B2">
        <v>625</v>
      </c>
      <c r="C2">
        <v>269</v>
      </c>
    </row>
    <row r="3" spans="1:5">
      <c r="B3">
        <v>261</v>
      </c>
      <c r="C3">
        <v>446</v>
      </c>
    </row>
    <row r="4" spans="1:5">
      <c r="B4">
        <v>627</v>
      </c>
      <c r="C4">
        <v>565</v>
      </c>
    </row>
    <row r="5" spans="1:5">
      <c r="B5">
        <v>449</v>
      </c>
      <c r="C5">
        <v>503</v>
      </c>
    </row>
    <row r="6" spans="1:5">
      <c r="B6">
        <v>116</v>
      </c>
      <c r="C6">
        <v>612</v>
      </c>
      <c r="E6">
        <f>(C2+B3+B5+B6+B7+B8+B9+B10)/8</f>
        <v>251.5</v>
      </c>
    </row>
    <row r="7" spans="1:5">
      <c r="B7">
        <v>109</v>
      </c>
      <c r="C7">
        <v>999</v>
      </c>
    </row>
    <row r="8" spans="1:5">
      <c r="B8">
        <v>328</v>
      </c>
      <c r="C8">
        <v>749</v>
      </c>
    </row>
    <row r="9" spans="1:5">
      <c r="B9">
        <v>311</v>
      </c>
      <c r="C9">
        <v>90</v>
      </c>
    </row>
    <row r="10" spans="1:5">
      <c r="B10">
        <v>169</v>
      </c>
      <c r="C10">
        <v>708</v>
      </c>
    </row>
    <row r="12" spans="1:5">
      <c r="A12" s="21" t="s">
        <v>41</v>
      </c>
      <c r="B12" s="22">
        <f>AVERAGEIF(B2:B10,"&lt;450",C2:C10)</f>
        <v>586.71428571428567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3" sqref="D13"/>
    </sheetView>
  </sheetViews>
  <sheetFormatPr baseColWidth="10" defaultRowHeight="15"/>
  <sheetData>
    <row r="1" spans="1:4" ht="15.75" thickBot="1">
      <c r="B1" s="24" t="s">
        <v>42</v>
      </c>
      <c r="C1" s="27" t="s">
        <v>43</v>
      </c>
    </row>
    <row r="2" spans="1:4">
      <c r="B2" s="2">
        <v>140</v>
      </c>
      <c r="C2" s="23">
        <v>16</v>
      </c>
    </row>
    <row r="3" spans="1:4">
      <c r="B3" s="3">
        <v>130</v>
      </c>
      <c r="C3" s="11">
        <v>14</v>
      </c>
    </row>
    <row r="4" spans="1:4">
      <c r="B4" s="3">
        <v>113</v>
      </c>
      <c r="C4" s="11">
        <v>12</v>
      </c>
    </row>
    <row r="5" spans="1:4">
      <c r="B5" s="3">
        <v>153</v>
      </c>
      <c r="C5" s="11">
        <v>15</v>
      </c>
    </row>
    <row r="6" spans="1:4">
      <c r="B6" s="3">
        <v>151</v>
      </c>
      <c r="C6" s="11">
        <v>18</v>
      </c>
    </row>
    <row r="7" spans="1:4">
      <c r="B7" s="3">
        <v>76</v>
      </c>
      <c r="C7" s="11">
        <v>10</v>
      </c>
    </row>
    <row r="8" spans="1:4">
      <c r="B8" s="3">
        <v>159</v>
      </c>
      <c r="C8" s="11">
        <v>17</v>
      </c>
    </row>
    <row r="9" spans="1:4">
      <c r="B9" s="3">
        <v>162</v>
      </c>
      <c r="C9" s="11">
        <v>17</v>
      </c>
    </row>
    <row r="10" spans="1:4" ht="15.75" thickBot="1">
      <c r="B10" s="4">
        <v>97</v>
      </c>
      <c r="C10" s="12">
        <v>7</v>
      </c>
    </row>
    <row r="12" spans="1:4">
      <c r="A12" s="44" t="s">
        <v>44</v>
      </c>
      <c r="B12" s="44"/>
      <c r="C12" s="44"/>
      <c r="D12" s="25">
        <f>SUMIF(B2:B10,"&gt;=140",C2:C10)</f>
        <v>83</v>
      </c>
    </row>
    <row r="13" spans="1:4">
      <c r="A13" s="44" t="s">
        <v>45</v>
      </c>
      <c r="B13" s="44"/>
      <c r="C13" s="44"/>
      <c r="D13" s="25">
        <f>SUMIF(B3:B11,"&lt;140",C3:C11)</f>
        <v>43</v>
      </c>
    </row>
  </sheetData>
  <mergeCells count="2">
    <mergeCell ref="A12:C12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15"/>
  <sheetViews>
    <sheetView workbookViewId="0">
      <selection activeCell="C15" sqref="C15"/>
    </sheetView>
  </sheetViews>
  <sheetFormatPr baseColWidth="10" defaultRowHeight="15"/>
  <sheetData>
    <row r="2" spans="2:4">
      <c r="B2">
        <v>22</v>
      </c>
      <c r="C2">
        <v>573</v>
      </c>
      <c r="D2">
        <v>172</v>
      </c>
    </row>
    <row r="3" spans="2:4">
      <c r="B3">
        <v>133</v>
      </c>
      <c r="C3">
        <v>609</v>
      </c>
      <c r="D3">
        <v>56</v>
      </c>
    </row>
    <row r="4" spans="2:4">
      <c r="B4">
        <v>91</v>
      </c>
      <c r="C4">
        <v>848</v>
      </c>
      <c r="D4">
        <v>969</v>
      </c>
    </row>
    <row r="5" spans="2:4">
      <c r="B5">
        <v>968</v>
      </c>
      <c r="C5">
        <v>540</v>
      </c>
      <c r="D5">
        <v>456</v>
      </c>
    </row>
    <row r="6" spans="2:4">
      <c r="B6">
        <v>2</v>
      </c>
      <c r="C6">
        <v>394</v>
      </c>
      <c r="D6">
        <v>839</v>
      </c>
    </row>
    <row r="7" spans="2:4">
      <c r="B7">
        <v>774</v>
      </c>
      <c r="C7">
        <v>844</v>
      </c>
      <c r="D7">
        <v>289</v>
      </c>
    </row>
    <row r="8" spans="2:4">
      <c r="B8">
        <v>792</v>
      </c>
      <c r="C8">
        <v>374</v>
      </c>
      <c r="D8">
        <v>59</v>
      </c>
    </row>
    <row r="9" spans="2:4">
      <c r="B9">
        <v>913</v>
      </c>
      <c r="C9">
        <v>743</v>
      </c>
      <c r="D9">
        <v>599</v>
      </c>
    </row>
    <row r="10" spans="2:4">
      <c r="B10">
        <v>358</v>
      </c>
      <c r="C10">
        <v>319</v>
      </c>
      <c r="D10">
        <v>270</v>
      </c>
    </row>
    <row r="11" spans="2:4">
      <c r="B11">
        <v>883</v>
      </c>
      <c r="C11">
        <v>493</v>
      </c>
      <c r="D11">
        <v>97</v>
      </c>
    </row>
    <row r="13" spans="2:4">
      <c r="C13">
        <f>MEDIAN(B2:C7)</f>
        <v>556.5</v>
      </c>
    </row>
    <row r="14" spans="2:4">
      <c r="C14">
        <f>MEDIAN(B2,B5,C4,D5,D8,C10)</f>
        <v>387.5</v>
      </c>
    </row>
    <row r="15" spans="2:4">
      <c r="C15">
        <f>MEDIAN(B2:B11,C2:C7)</f>
        <v>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14"/>
  <sheetViews>
    <sheetView workbookViewId="0">
      <selection activeCell="C15" sqref="C15"/>
    </sheetView>
  </sheetViews>
  <sheetFormatPr baseColWidth="10" defaultRowHeight="15"/>
  <sheetData>
    <row r="2" spans="2:4">
      <c r="B2">
        <v>17</v>
      </c>
      <c r="C2">
        <v>8</v>
      </c>
      <c r="D2">
        <v>5</v>
      </c>
    </row>
    <row r="3" spans="2:4">
      <c r="B3">
        <v>11</v>
      </c>
      <c r="C3">
        <v>17</v>
      </c>
      <c r="D3">
        <v>3</v>
      </c>
    </row>
    <row r="4" spans="2:4">
      <c r="B4">
        <v>15</v>
      </c>
      <c r="C4">
        <v>2</v>
      </c>
      <c r="D4">
        <v>4</v>
      </c>
    </row>
    <row r="5" spans="2:4">
      <c r="B5">
        <v>3</v>
      </c>
      <c r="C5">
        <v>14</v>
      </c>
      <c r="D5">
        <v>14</v>
      </c>
    </row>
    <row r="6" spans="2:4">
      <c r="B6">
        <v>8</v>
      </c>
      <c r="C6">
        <v>18</v>
      </c>
      <c r="D6">
        <v>16</v>
      </c>
    </row>
    <row r="7" spans="2:4">
      <c r="B7">
        <v>16</v>
      </c>
      <c r="C7">
        <v>15</v>
      </c>
      <c r="D7">
        <v>9</v>
      </c>
    </row>
    <row r="8" spans="2:4">
      <c r="B8">
        <v>15</v>
      </c>
      <c r="C8">
        <v>13</v>
      </c>
      <c r="D8">
        <v>7</v>
      </c>
    </row>
    <row r="9" spans="2:4">
      <c r="B9">
        <v>11</v>
      </c>
      <c r="C9">
        <v>10</v>
      </c>
      <c r="D9">
        <v>16</v>
      </c>
    </row>
    <row r="10" spans="2:4">
      <c r="B10">
        <v>5</v>
      </c>
      <c r="C10">
        <v>2</v>
      </c>
      <c r="D10">
        <v>14</v>
      </c>
    </row>
    <row r="11" spans="2:4">
      <c r="B11">
        <v>18</v>
      </c>
      <c r="C11">
        <v>7</v>
      </c>
      <c r="D11">
        <v>14</v>
      </c>
    </row>
    <row r="13" spans="2:4">
      <c r="B13" t="s">
        <v>46</v>
      </c>
      <c r="C13">
        <f>AVERAGE(B2:D11)</f>
        <v>10.9</v>
      </c>
    </row>
    <row r="14" spans="2:4">
      <c r="B14" t="s">
        <v>47</v>
      </c>
      <c r="C14">
        <f>MEDIAN(B2:D11)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18" sqref="A18"/>
    </sheetView>
  </sheetViews>
  <sheetFormatPr baseColWidth="10" defaultRowHeight="15"/>
  <cols>
    <col min="1" max="1" width="18.85546875" bestFit="1" customWidth="1"/>
    <col min="2" max="3" width="18.5703125" bestFit="1" customWidth="1"/>
  </cols>
  <sheetData>
    <row r="1" spans="1:3" ht="15.75" thickBot="1">
      <c r="A1" s="1" t="s">
        <v>48</v>
      </c>
      <c r="B1" s="13" t="s">
        <v>49</v>
      </c>
      <c r="C1" s="32" t="s">
        <v>50</v>
      </c>
    </row>
    <row r="2" spans="1:3">
      <c r="A2" s="2">
        <v>40</v>
      </c>
      <c r="B2" s="10">
        <v>0</v>
      </c>
      <c r="C2" s="30">
        <v>158</v>
      </c>
    </row>
    <row r="3" spans="1:3">
      <c r="A3" s="3">
        <v>33</v>
      </c>
      <c r="B3" s="11">
        <v>5</v>
      </c>
      <c r="C3" s="31">
        <v>167</v>
      </c>
    </row>
    <row r="4" spans="1:3">
      <c r="A4" s="3">
        <v>35</v>
      </c>
      <c r="B4" s="11">
        <v>3</v>
      </c>
      <c r="C4" s="31">
        <v>163</v>
      </c>
    </row>
    <row r="5" spans="1:3">
      <c r="A5" s="3">
        <v>40</v>
      </c>
      <c r="B5" s="11">
        <v>2</v>
      </c>
      <c r="C5" s="31">
        <v>161</v>
      </c>
    </row>
    <row r="6" spans="1:3">
      <c r="A6" s="3">
        <v>19</v>
      </c>
      <c r="B6" s="11">
        <v>1</v>
      </c>
      <c r="C6" s="31">
        <v>171</v>
      </c>
    </row>
    <row r="7" spans="1:3">
      <c r="A7" s="3">
        <v>34</v>
      </c>
      <c r="B7" s="11">
        <v>4</v>
      </c>
      <c r="C7" s="31">
        <v>175</v>
      </c>
    </row>
    <row r="8" spans="1:3">
      <c r="A8" s="3">
        <v>28</v>
      </c>
      <c r="B8" s="11">
        <v>3</v>
      </c>
      <c r="C8" s="31">
        <v>178</v>
      </c>
    </row>
    <row r="9" spans="1:3">
      <c r="A9" s="3">
        <v>18</v>
      </c>
      <c r="B9" s="11">
        <v>0</v>
      </c>
      <c r="C9" s="31">
        <v>176</v>
      </c>
    </row>
    <row r="10" spans="1:3">
      <c r="A10" s="3">
        <v>24</v>
      </c>
      <c r="B10" s="11">
        <v>3</v>
      </c>
      <c r="C10" s="31">
        <v>166</v>
      </c>
    </row>
    <row r="11" spans="1:3">
      <c r="A11" s="3">
        <v>23</v>
      </c>
      <c r="B11" s="11">
        <v>0</v>
      </c>
      <c r="C11" s="31">
        <v>171</v>
      </c>
    </row>
    <row r="12" spans="1:3">
      <c r="A12" s="3">
        <v>30</v>
      </c>
      <c r="B12" s="11">
        <v>2</v>
      </c>
      <c r="C12" s="31">
        <v>158</v>
      </c>
    </row>
    <row r="13" spans="1:3">
      <c r="A13" s="3">
        <v>25</v>
      </c>
      <c r="B13" s="11">
        <v>4</v>
      </c>
      <c r="C13" s="31">
        <v>163</v>
      </c>
    </row>
    <row r="14" spans="1:3">
      <c r="A14" s="3">
        <v>38</v>
      </c>
      <c r="B14" s="11">
        <v>4</v>
      </c>
      <c r="C14" s="31">
        <v>180</v>
      </c>
    </row>
    <row r="15" spans="1:3">
      <c r="A15" s="3">
        <v>30</v>
      </c>
      <c r="B15" s="11">
        <v>1</v>
      </c>
      <c r="C15" s="31">
        <v>158</v>
      </c>
    </row>
    <row r="16" spans="1:3">
      <c r="A16" s="3">
        <v>32</v>
      </c>
      <c r="B16" s="11">
        <v>3</v>
      </c>
      <c r="C16" s="31">
        <v>157</v>
      </c>
    </row>
    <row r="17" spans="1:3" ht="15.75" thickBot="1">
      <c r="A17" s="14">
        <v>39</v>
      </c>
      <c r="B17" s="15">
        <v>0</v>
      </c>
      <c r="C17" s="34">
        <v>177</v>
      </c>
    </row>
    <row r="18" spans="1:3" ht="15.75" thickBot="1">
      <c r="A18" s="35"/>
      <c r="B18" s="37"/>
      <c r="C18" s="36"/>
    </row>
    <row r="19" spans="1:3">
      <c r="A19" s="33"/>
      <c r="B19" s="33"/>
    </row>
    <row r="20" spans="1:3">
      <c r="A20" s="33"/>
      <c r="B20" s="33"/>
    </row>
    <row r="21" spans="1:3">
      <c r="A21" s="33"/>
      <c r="B21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I12"/>
  <sheetViews>
    <sheetView workbookViewId="0">
      <selection activeCell="I3" sqref="I3"/>
    </sheetView>
  </sheetViews>
  <sheetFormatPr baseColWidth="10" defaultRowHeight="15"/>
  <cols>
    <col min="2" max="5" width="6" customWidth="1"/>
    <col min="6" max="6" width="4.85546875" customWidth="1"/>
    <col min="7" max="7" width="10.42578125" bestFit="1" customWidth="1"/>
    <col min="8" max="8" width="4.7109375" customWidth="1"/>
    <col min="9" max="9" width="10.42578125" bestFit="1" customWidth="1"/>
  </cols>
  <sheetData>
    <row r="2" spans="2:9">
      <c r="B2" s="45" t="s">
        <v>51</v>
      </c>
      <c r="C2" s="45"/>
      <c r="D2" s="45"/>
      <c r="E2" s="45"/>
      <c r="G2" s="26" t="s">
        <v>52</v>
      </c>
      <c r="H2" s="26"/>
      <c r="I2" t="s">
        <v>53</v>
      </c>
    </row>
    <row r="3" spans="2:9">
      <c r="B3">
        <v>16</v>
      </c>
      <c r="C3">
        <v>9</v>
      </c>
      <c r="D3">
        <v>2</v>
      </c>
      <c r="E3">
        <v>32</v>
      </c>
      <c r="G3">
        <v>10</v>
      </c>
    </row>
    <row r="4" spans="2:9">
      <c r="B4">
        <v>13</v>
      </c>
      <c r="C4">
        <v>59</v>
      </c>
      <c r="D4">
        <v>22</v>
      </c>
      <c r="E4">
        <v>83</v>
      </c>
      <c r="G4">
        <v>20</v>
      </c>
    </row>
    <row r="5" spans="2:9">
      <c r="B5">
        <v>59</v>
      </c>
      <c r="C5">
        <v>65</v>
      </c>
      <c r="D5">
        <v>39</v>
      </c>
      <c r="E5">
        <v>27</v>
      </c>
      <c r="G5">
        <v>30</v>
      </c>
    </row>
    <row r="6" spans="2:9">
      <c r="B6">
        <v>89</v>
      </c>
      <c r="C6">
        <v>32</v>
      </c>
      <c r="D6">
        <v>54</v>
      </c>
      <c r="E6">
        <v>83</v>
      </c>
      <c r="G6">
        <v>40</v>
      </c>
    </row>
    <row r="7" spans="2:9">
      <c r="B7">
        <v>51</v>
      </c>
      <c r="C7">
        <v>66</v>
      </c>
      <c r="D7">
        <v>23</v>
      </c>
      <c r="E7">
        <v>42</v>
      </c>
      <c r="G7">
        <v>50</v>
      </c>
    </row>
    <row r="8" spans="2:9">
      <c r="B8">
        <v>82</v>
      </c>
      <c r="C8">
        <v>92</v>
      </c>
      <c r="D8">
        <v>58</v>
      </c>
      <c r="E8">
        <v>92</v>
      </c>
      <c r="G8">
        <v>60</v>
      </c>
    </row>
    <row r="9" spans="2:9">
      <c r="B9">
        <v>93</v>
      </c>
      <c r="C9">
        <v>77</v>
      </c>
      <c r="D9">
        <v>54</v>
      </c>
      <c r="E9">
        <v>84</v>
      </c>
      <c r="G9">
        <v>70</v>
      </c>
    </row>
    <row r="10" spans="2:9">
      <c r="B10">
        <v>91</v>
      </c>
      <c r="C10">
        <v>96</v>
      </c>
      <c r="D10">
        <v>39</v>
      </c>
      <c r="E10">
        <v>22</v>
      </c>
      <c r="G10">
        <v>80</v>
      </c>
    </row>
    <row r="11" spans="2:9">
      <c r="B11">
        <v>90</v>
      </c>
      <c r="C11">
        <v>82</v>
      </c>
      <c r="D11">
        <v>8</v>
      </c>
      <c r="E11">
        <v>34</v>
      </c>
      <c r="G11">
        <v>90</v>
      </c>
    </row>
    <row r="12" spans="2:9">
      <c r="B12">
        <v>34</v>
      </c>
      <c r="C12">
        <v>83</v>
      </c>
      <c r="D12">
        <v>96</v>
      </c>
      <c r="E12">
        <v>45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MAX et MIN 1</vt:lpstr>
      <vt:lpstr>MAX et MIN 2</vt:lpstr>
      <vt:lpstr>MOYENNE</vt:lpstr>
      <vt:lpstr>MOYENNE.SI 1</vt:lpstr>
      <vt:lpstr>MOYENNE.SI 2</vt:lpstr>
      <vt:lpstr>MEDIANE 1</vt:lpstr>
      <vt:lpstr>MEDIANE 2</vt:lpstr>
      <vt:lpstr>ECARTYPE</vt:lpstr>
      <vt:lpstr>FREQUENCE 1</vt:lpstr>
      <vt:lpstr>FREQUENCE 2</vt:lpstr>
      <vt:lpstr>NB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2010-06-02T00:55:40Z</dcterms:created>
  <dcterms:modified xsi:type="dcterms:W3CDTF">2017-11-09T10:42:00Z</dcterms:modified>
</cp:coreProperties>
</file>