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d85e538919703f/Finances/expenses/2025/"/>
    </mc:Choice>
  </mc:AlternateContent>
  <xr:revisionPtr revIDLastSave="260" documentId="8_{72CCB4B8-4266-428B-854C-B37CD7CA7DF1}" xr6:coauthVersionLast="47" xr6:coauthVersionMax="47" xr10:uidLastSave="{6F33A216-3719-5945-AC76-7371E5C1C81F}"/>
  <bookViews>
    <workbookView xWindow="0" yWindow="680" windowWidth="29920" windowHeight="17280" tabRatio="674" firstSheet="1" activeTab="13" xr2:uid="{C196F1D6-357D-44B6-AA76-9CD0223CB930}"/>
  </bookViews>
  <sheets>
    <sheet name="Meta" sheetId="1" r:id="rId1"/>
    <sheet name="Income" sheetId="16" r:id="rId2"/>
    <sheet name="Expenses" sheetId="2" r:id="rId3"/>
    <sheet name="Car" sheetId="17" r:id="rId4"/>
    <sheet name="Groceries" sheetId="3" r:id="rId5"/>
    <sheet name="Eating Out" sheetId="4" r:id="rId6"/>
    <sheet name="Clothing" sheetId="8" r:id="rId7"/>
    <sheet name="Apartment Spending" sheetId="10" r:id="rId8"/>
    <sheet name="Gifts" sheetId="11" r:id="rId9"/>
    <sheet name="Subscriptions" sheetId="12" r:id="rId10"/>
    <sheet name="Venmo" sheetId="14" r:id="rId11"/>
    <sheet name="Misc" sheetId="7" r:id="rId12"/>
    <sheet name="Sinking Funds" sheetId="5" r:id="rId13"/>
    <sheet name="Investments" sheetId="6" r:id="rId14"/>
    <sheet name="Leftover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J2" i="2"/>
  <c r="I2" i="2"/>
  <c r="K2" i="2"/>
  <c r="E2" i="16"/>
  <c r="C6" i="6"/>
  <c r="B6" i="6"/>
  <c r="C5" i="5"/>
  <c r="B5" i="5"/>
  <c r="D2" i="2"/>
  <c r="E2" i="2"/>
  <c r="C2" i="2"/>
  <c r="H2" i="2"/>
  <c r="G2" i="2"/>
  <c r="F2" i="2"/>
  <c r="L2" i="2" l="1"/>
  <c r="A2" i="15" s="1"/>
</calcChain>
</file>

<file path=xl/sharedStrings.xml><?xml version="1.0" encoding="utf-8"?>
<sst xmlns="http://schemas.openxmlformats.org/spreadsheetml/2006/main" count="163" uniqueCount="78">
  <si>
    <t>Start Date</t>
  </si>
  <si>
    <t>End Date</t>
  </si>
  <si>
    <t>Rent</t>
  </si>
  <si>
    <t>Utilities</t>
  </si>
  <si>
    <t>Groceries</t>
  </si>
  <si>
    <t>Eating Out</t>
  </si>
  <si>
    <t>Clothing</t>
  </si>
  <si>
    <t>Apartment Spending</t>
  </si>
  <si>
    <t>Gifts</t>
  </si>
  <si>
    <t>Subscriptions</t>
  </si>
  <si>
    <t>Misc</t>
  </si>
  <si>
    <t>Item</t>
  </si>
  <si>
    <t>Amount</t>
  </si>
  <si>
    <t>Total</t>
  </si>
  <si>
    <t>Budget</t>
  </si>
  <si>
    <t>Balance</t>
  </si>
  <si>
    <t>Place</t>
  </si>
  <si>
    <t>Index</t>
  </si>
  <si>
    <t>Vacation</t>
  </si>
  <si>
    <t>Emergency</t>
  </si>
  <si>
    <t>House</t>
  </si>
  <si>
    <t>Robinhood</t>
  </si>
  <si>
    <t>CoinBase</t>
  </si>
  <si>
    <t xml:space="preserve"> </t>
  </si>
  <si>
    <t>GrossPay</t>
  </si>
  <si>
    <t>Taxes</t>
  </si>
  <si>
    <t>NetPay</t>
  </si>
  <si>
    <t>Misc Income</t>
  </si>
  <si>
    <t>Source</t>
  </si>
  <si>
    <t>Venmo</t>
  </si>
  <si>
    <t>4/31/2025</t>
  </si>
  <si>
    <t>OneStream</t>
  </si>
  <si>
    <t>Car</t>
  </si>
  <si>
    <t>Tortuga</t>
  </si>
  <si>
    <t>sweetgreen</t>
  </si>
  <si>
    <t>groceries</t>
  </si>
  <si>
    <t>publix</t>
  </si>
  <si>
    <t>nikki beach</t>
  </si>
  <si>
    <t>tacos</t>
  </si>
  <si>
    <t>palm tree</t>
  </si>
  <si>
    <t>gift card</t>
  </si>
  <si>
    <t>wedding gift</t>
  </si>
  <si>
    <t>lunch</t>
  </si>
  <si>
    <t>coyo</t>
  </si>
  <si>
    <t>tortuga</t>
  </si>
  <si>
    <t>dinner</t>
  </si>
  <si>
    <t>dominos</t>
  </si>
  <si>
    <t>drinks</t>
  </si>
  <si>
    <t>moxies</t>
  </si>
  <si>
    <t>coffee</t>
  </si>
  <si>
    <t>starbucks</t>
  </si>
  <si>
    <t>market</t>
  </si>
  <si>
    <t>charge</t>
  </si>
  <si>
    <t>crema</t>
  </si>
  <si>
    <t>star</t>
  </si>
  <si>
    <t>sugar miami</t>
  </si>
  <si>
    <t>rosa sky</t>
  </si>
  <si>
    <t>rice</t>
  </si>
  <si>
    <t>timpano</t>
  </si>
  <si>
    <t>cofee</t>
  </si>
  <si>
    <t>amazon</t>
  </si>
  <si>
    <t>shellys</t>
  </si>
  <si>
    <t>doordash</t>
  </si>
  <si>
    <t>tonys</t>
  </si>
  <si>
    <t>bad ass</t>
  </si>
  <si>
    <t>café</t>
  </si>
  <si>
    <t>coffeee</t>
  </si>
  <si>
    <t>palm beach club</t>
  </si>
  <si>
    <t>breakfast</t>
  </si>
  <si>
    <t>credit card</t>
  </si>
  <si>
    <t>café bastille</t>
  </si>
  <si>
    <t>mothers day</t>
  </si>
  <si>
    <t>dessert</t>
  </si>
  <si>
    <t>crumbl</t>
  </si>
  <si>
    <t>playstation</t>
  </si>
  <si>
    <t>bank interest</t>
  </si>
  <si>
    <t>Chase</t>
  </si>
  <si>
    <t>Fidelity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</si>
</sst>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 (Body)"/>
    </font>
    <font>
      <b/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2CE9-0929-4534-A34E-60EACC76D0F6}">
  <dimension ref="A1:B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" customWidth="1"/>
    <col min="2" max="2" width="13" customWidth="1"/>
  </cols>
  <sheetData>
    <row r="1" spans="1:2" ht="23" x14ac:dyDescent="0.2">
      <c r="A1" s="10" t="s">
        <v>0</v>
      </c>
      <c r="B1" s="10" t="s">
        <v>1</v>
      </c>
    </row>
    <row r="2" spans="1:2" x14ac:dyDescent="0.2">
      <c r="A2" s="1">
        <v>45748</v>
      </c>
      <c r="B2" s="1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EFE0-753A-4817-A549-D90EA79609C0}"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12.33203125" customWidth="1"/>
  </cols>
  <sheetData>
    <row r="1" spans="1:2" ht="22" x14ac:dyDescent="0.3">
      <c r="A1" s="8" t="s">
        <v>11</v>
      </c>
      <c r="B1" s="8" t="s">
        <v>12</v>
      </c>
    </row>
    <row r="2" spans="1:2" x14ac:dyDescent="0.2">
      <c r="A2" t="s">
        <v>74</v>
      </c>
      <c r="B2">
        <v>10.59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CC2B-F2BE-4083-96BE-BFC67DCBAF54}">
  <dimension ref="A1:B13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13.5" customWidth="1"/>
    <col min="2" max="2" width="12" customWidth="1"/>
  </cols>
  <sheetData>
    <row r="1" spans="1:2" ht="22" x14ac:dyDescent="0.3">
      <c r="A1" s="3" t="s">
        <v>16</v>
      </c>
      <c r="B1" s="3" t="s">
        <v>12</v>
      </c>
    </row>
    <row r="2" spans="1:2" x14ac:dyDescent="0.2">
      <c r="A2" t="s">
        <v>33</v>
      </c>
      <c r="B2">
        <v>212</v>
      </c>
    </row>
    <row r="3" spans="1:2" x14ac:dyDescent="0.2">
      <c r="A3" t="s">
        <v>34</v>
      </c>
      <c r="B3">
        <v>-20</v>
      </c>
    </row>
    <row r="4" spans="1:2" x14ac:dyDescent="0.2">
      <c r="A4" t="s">
        <v>36</v>
      </c>
      <c r="B4">
        <v>-57</v>
      </c>
    </row>
    <row r="5" spans="1:2" x14ac:dyDescent="0.2">
      <c r="A5" t="s">
        <v>37</v>
      </c>
      <c r="B5">
        <v>-110</v>
      </c>
    </row>
    <row r="6" spans="1:2" x14ac:dyDescent="0.2">
      <c r="A6" t="s">
        <v>35</v>
      </c>
      <c r="B6">
        <v>70</v>
      </c>
    </row>
    <row r="7" spans="1:2" x14ac:dyDescent="0.2">
      <c r="A7" t="s">
        <v>38</v>
      </c>
      <c r="B7">
        <v>11</v>
      </c>
    </row>
    <row r="8" spans="1:2" x14ac:dyDescent="0.2">
      <c r="A8" t="s">
        <v>35</v>
      </c>
      <c r="B8">
        <v>25</v>
      </c>
    </row>
    <row r="9" spans="1:2" x14ac:dyDescent="0.2">
      <c r="A9" t="s">
        <v>35</v>
      </c>
      <c r="B9">
        <v>-51</v>
      </c>
    </row>
    <row r="10" spans="1:2" x14ac:dyDescent="0.2">
      <c r="A10" t="s">
        <v>39</v>
      </c>
      <c r="B10">
        <v>30</v>
      </c>
    </row>
    <row r="11" spans="1:2" x14ac:dyDescent="0.2">
      <c r="A11" t="s">
        <v>35</v>
      </c>
      <c r="B11">
        <v>89</v>
      </c>
    </row>
    <row r="12" spans="1:2" x14ac:dyDescent="0.2">
      <c r="A12" t="s">
        <v>40</v>
      </c>
      <c r="B12">
        <v>110</v>
      </c>
    </row>
    <row r="13" spans="1:2" x14ac:dyDescent="0.2">
      <c r="A13" t="s">
        <v>41</v>
      </c>
      <c r="B13">
        <v>-107.5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8608-B5DD-4C3F-B14F-3FE5EC189608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2" max="2" width="11.83203125" customWidth="1"/>
  </cols>
  <sheetData>
    <row r="1" spans="1:2" ht="22" x14ac:dyDescent="0.3">
      <c r="A1" s="3" t="s">
        <v>11</v>
      </c>
      <c r="B1" s="3" t="s">
        <v>12</v>
      </c>
    </row>
    <row r="2" spans="1:2" x14ac:dyDescent="0.2">
      <c r="A2" t="s">
        <v>44</v>
      </c>
      <c r="B2">
        <v>424.3</v>
      </c>
    </row>
    <row r="3" spans="1:2" x14ac:dyDescent="0.2">
      <c r="A3" t="s">
        <v>60</v>
      </c>
      <c r="B3">
        <v>17.98</v>
      </c>
    </row>
    <row r="4" spans="1:2" x14ac:dyDescent="0.2">
      <c r="A4" t="s">
        <v>69</v>
      </c>
      <c r="B4">
        <v>29.48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74E2-0180-444B-9BEE-D8FCD3BDEEAD}">
  <dimension ref="A1:E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1.6640625" style="2" customWidth="1"/>
    <col min="2" max="2" width="12.5" customWidth="1"/>
    <col min="3" max="3" width="11.33203125" customWidth="1"/>
  </cols>
  <sheetData>
    <row r="1" spans="1:5" ht="22" x14ac:dyDescent="0.3">
      <c r="A1" s="8" t="s">
        <v>17</v>
      </c>
      <c r="B1" s="8" t="s">
        <v>14</v>
      </c>
      <c r="C1" s="8" t="s">
        <v>15</v>
      </c>
    </row>
    <row r="2" spans="1:5" x14ac:dyDescent="0.2">
      <c r="A2" s="9" t="s">
        <v>18</v>
      </c>
      <c r="B2" s="6"/>
      <c r="C2" s="6"/>
    </row>
    <row r="3" spans="1:5" x14ac:dyDescent="0.2">
      <c r="A3" s="9" t="s">
        <v>19</v>
      </c>
      <c r="B3" s="6"/>
      <c r="C3" s="6"/>
    </row>
    <row r="4" spans="1:5" x14ac:dyDescent="0.2">
      <c r="A4" s="9" t="s">
        <v>20</v>
      </c>
      <c r="B4" s="6"/>
      <c r="C4" s="6"/>
    </row>
    <row r="5" spans="1:5" x14ac:dyDescent="0.2">
      <c r="A5" s="9" t="s">
        <v>13</v>
      </c>
      <c r="B5" s="6">
        <f>SUM(B2:B4)</f>
        <v>0</v>
      </c>
      <c r="C5" s="6">
        <f>SUM(C2:C4)</f>
        <v>0</v>
      </c>
      <c r="E5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8947-B96E-4E9D-8B9C-1518E8B6CAA6}">
  <dimension ref="A1:D6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4.1640625" customWidth="1"/>
    <col min="2" max="2" width="11.33203125" customWidth="1"/>
    <col min="3" max="3" width="11.1640625" customWidth="1"/>
  </cols>
  <sheetData>
    <row r="1" spans="1:4" ht="22" x14ac:dyDescent="0.3">
      <c r="A1" s="8" t="s">
        <v>17</v>
      </c>
      <c r="B1" s="8" t="s">
        <v>14</v>
      </c>
      <c r="C1" s="8" t="s">
        <v>15</v>
      </c>
      <c r="D1" s="3"/>
    </row>
    <row r="2" spans="1:4" x14ac:dyDescent="0.2">
      <c r="A2" s="6" t="s">
        <v>21</v>
      </c>
      <c r="B2" s="6"/>
      <c r="C2" s="6">
        <v>31131.58</v>
      </c>
    </row>
    <row r="3" spans="1:4" x14ac:dyDescent="0.2">
      <c r="A3" s="6" t="s">
        <v>77</v>
      </c>
      <c r="B3" s="6"/>
      <c r="C3" s="6">
        <v>27551.040000000001</v>
      </c>
    </row>
    <row r="4" spans="1:4" x14ac:dyDescent="0.2">
      <c r="A4" s="6" t="s">
        <v>76</v>
      </c>
      <c r="B4" s="6"/>
      <c r="C4" s="6">
        <v>25188.12</v>
      </c>
    </row>
    <row r="5" spans="1:4" x14ac:dyDescent="0.2">
      <c r="A5" s="6" t="s">
        <v>22</v>
      </c>
      <c r="B5" s="6">
        <v>0</v>
      </c>
      <c r="C5" s="6">
        <v>0</v>
      </c>
    </row>
    <row r="6" spans="1:4" x14ac:dyDescent="0.2">
      <c r="A6" s="6" t="s">
        <v>13</v>
      </c>
      <c r="B6" s="6">
        <f>SUM(B2:B5)</f>
        <v>0</v>
      </c>
      <c r="C6" s="6">
        <f>SUM(C2:C5)</f>
        <v>83870.740000000005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2E4-4E7F-456E-BDAD-EDE8745A183A}">
  <dimension ref="A1:A2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ht="22" x14ac:dyDescent="0.3">
      <c r="A1" s="3" t="s">
        <v>13</v>
      </c>
    </row>
    <row r="2" spans="1:1" x14ac:dyDescent="0.2">
      <c r="A2">
        <f>SUM(Income!E:E) - Expenses!L2 - 'Sinking Funds'!B5 - SUM(Investments!E:E)</f>
        <v>2674.0899999999997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9A00-0171-46F7-AA7C-DD2E18241181}">
  <dimension ref="A1:E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1.5" customWidth="1"/>
    <col min="2" max="2" width="13.5" customWidth="1"/>
    <col min="4" max="4" width="18.33203125" customWidth="1"/>
  </cols>
  <sheetData>
    <row r="1" spans="1:5" ht="22" x14ac:dyDescent="0.3">
      <c r="A1" s="11" t="s">
        <v>28</v>
      </c>
      <c r="B1" s="3" t="s">
        <v>24</v>
      </c>
      <c r="C1" s="3" t="s">
        <v>25</v>
      </c>
      <c r="D1" s="3" t="s">
        <v>27</v>
      </c>
      <c r="E1" s="3" t="s">
        <v>26</v>
      </c>
    </row>
    <row r="2" spans="1:5" x14ac:dyDescent="0.2">
      <c r="A2" t="s">
        <v>31</v>
      </c>
      <c r="B2">
        <v>6250</v>
      </c>
      <c r="C2">
        <v>1154.6600000000001</v>
      </c>
      <c r="D2">
        <v>151.25</v>
      </c>
      <c r="E2">
        <f>B2 - C2 + D2</f>
        <v>5246.59</v>
      </c>
    </row>
    <row r="3" spans="1:5" x14ac:dyDescent="0.2">
      <c r="A3" t="s">
        <v>75</v>
      </c>
      <c r="E3">
        <v>0.19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99C7-C905-4EBD-9EBC-EF17E49B8F34}">
  <dimension ref="A1:L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0.6640625" customWidth="1"/>
    <col min="3" max="3" width="12.1640625" customWidth="1"/>
    <col min="4" max="4" width="9.83203125" customWidth="1"/>
    <col min="5" max="5" width="11.6640625" customWidth="1"/>
    <col min="6" max="6" width="13.5" customWidth="1"/>
    <col min="8" max="8" width="18" customWidth="1"/>
  </cols>
  <sheetData>
    <row r="1" spans="1:12" ht="40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29</v>
      </c>
      <c r="J1" s="5" t="s">
        <v>32</v>
      </c>
      <c r="K1" s="5" t="s">
        <v>10</v>
      </c>
      <c r="L1" s="5" t="s">
        <v>13</v>
      </c>
    </row>
    <row r="2" spans="1:12" x14ac:dyDescent="0.2">
      <c r="A2" s="6"/>
      <c r="B2" s="6">
        <v>109.33</v>
      </c>
      <c r="C2" s="6">
        <f>SUM(Groceries!B:B)</f>
        <v>481.55</v>
      </c>
      <c r="D2" s="6">
        <f>SUM('Eating Out'!C:C)</f>
        <v>1246.1000000000001</v>
      </c>
      <c r="E2" s="6">
        <f>SUM(Clothing!B:B)</f>
        <v>0</v>
      </c>
      <c r="F2" s="6">
        <f>SUM('Apartment Spending'!B:B)</f>
        <v>0</v>
      </c>
      <c r="G2" s="6">
        <f>SUM(Gifts!A:A)</f>
        <v>0</v>
      </c>
      <c r="H2" s="6">
        <f>SUM(Subscriptions!B:B)</f>
        <v>10.59</v>
      </c>
      <c r="I2" s="6">
        <f>SUM(Venmo!B:B)</f>
        <v>201.5</v>
      </c>
      <c r="J2" s="6">
        <f>SUM(Car!B:B)</f>
        <v>51.86</v>
      </c>
      <c r="K2" s="6">
        <f>SUM(Misc!B:B)</f>
        <v>471.76000000000005</v>
      </c>
      <c r="L2" s="6">
        <f>SUM(A2:K2)</f>
        <v>2572.69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43C7-F655-EA49-BE41-14884D760A7F}">
  <dimension ref="A1:B3"/>
  <sheetViews>
    <sheetView workbookViewId="0">
      <selection activeCell="A4" sqref="A4"/>
    </sheetView>
  </sheetViews>
  <sheetFormatPr baseColWidth="10" defaultRowHeight="15" x14ac:dyDescent="0.2"/>
  <sheetData>
    <row r="1" spans="1:2" s="12" customFormat="1" ht="22" x14ac:dyDescent="0.3">
      <c r="A1" s="12" t="s">
        <v>11</v>
      </c>
      <c r="B1" s="12" t="s">
        <v>12</v>
      </c>
    </row>
    <row r="2" spans="1:2" x14ac:dyDescent="0.2">
      <c r="A2" t="s">
        <v>52</v>
      </c>
      <c r="B2">
        <v>22.52</v>
      </c>
    </row>
    <row r="3" spans="1:2" x14ac:dyDescent="0.2">
      <c r="A3" t="s">
        <v>52</v>
      </c>
      <c r="B3">
        <v>29.34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847-94C9-4A11-B8BE-A7D74D35C988}">
  <dimension ref="A1:B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1.83203125" customWidth="1"/>
  </cols>
  <sheetData>
    <row r="1" spans="1:2" ht="22" x14ac:dyDescent="0.2">
      <c r="A1" s="4" t="s">
        <v>16</v>
      </c>
      <c r="B1" s="4" t="s">
        <v>12</v>
      </c>
    </row>
    <row r="2" spans="1:2" x14ac:dyDescent="0.2">
      <c r="A2" t="s">
        <v>35</v>
      </c>
      <c r="B2">
        <v>5.83</v>
      </c>
    </row>
    <row r="3" spans="1:2" x14ac:dyDescent="0.2">
      <c r="A3" t="s">
        <v>35</v>
      </c>
      <c r="B3">
        <v>162.72999999999999</v>
      </c>
    </row>
    <row r="4" spans="1:2" x14ac:dyDescent="0.2">
      <c r="A4" t="s">
        <v>35</v>
      </c>
      <c r="B4">
        <v>177.99</v>
      </c>
    </row>
    <row r="5" spans="1:2" x14ac:dyDescent="0.2">
      <c r="A5" t="s">
        <v>35</v>
      </c>
      <c r="B5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5C2F-44A2-49C6-A6DD-6E9DB7156118}">
  <dimension ref="A1:C42"/>
  <sheetViews>
    <sheetView topLeftCell="A9" workbookViewId="0">
      <selection activeCell="A43" sqref="A43"/>
    </sheetView>
  </sheetViews>
  <sheetFormatPr baseColWidth="10" defaultColWidth="8.83203125" defaultRowHeight="15" x14ac:dyDescent="0.2"/>
  <cols>
    <col min="1" max="1" width="10" customWidth="1"/>
    <col min="2" max="2" width="11.33203125" customWidth="1"/>
    <col min="3" max="3" width="12" customWidth="1"/>
  </cols>
  <sheetData>
    <row r="1" spans="1:3" ht="22" x14ac:dyDescent="0.2">
      <c r="A1" s="4" t="s">
        <v>11</v>
      </c>
      <c r="B1" s="4" t="s">
        <v>16</v>
      </c>
      <c r="C1" s="4" t="s">
        <v>12</v>
      </c>
    </row>
    <row r="2" spans="1:3" x14ac:dyDescent="0.2">
      <c r="A2" t="s">
        <v>42</v>
      </c>
      <c r="B2" t="s">
        <v>43</v>
      </c>
      <c r="C2">
        <v>12.31</v>
      </c>
    </row>
    <row r="3" spans="1:3" x14ac:dyDescent="0.2">
      <c r="A3" t="s">
        <v>42</v>
      </c>
      <c r="B3" t="s">
        <v>36</v>
      </c>
      <c r="C3">
        <v>20.43</v>
      </c>
    </row>
    <row r="4" spans="1:3" x14ac:dyDescent="0.2">
      <c r="A4" t="s">
        <v>42</v>
      </c>
      <c r="B4" t="s">
        <v>36</v>
      </c>
      <c r="C4">
        <v>10.29</v>
      </c>
    </row>
    <row r="5" spans="1:3" x14ac:dyDescent="0.2">
      <c r="A5" t="s">
        <v>45</v>
      </c>
      <c r="B5" t="s">
        <v>46</v>
      </c>
      <c r="C5">
        <v>29.34</v>
      </c>
    </row>
    <row r="6" spans="1:3" x14ac:dyDescent="0.2">
      <c r="A6" t="s">
        <v>47</v>
      </c>
      <c r="B6" t="s">
        <v>44</v>
      </c>
      <c r="C6">
        <v>25.21</v>
      </c>
    </row>
    <row r="7" spans="1:3" x14ac:dyDescent="0.2">
      <c r="A7" t="s">
        <v>47</v>
      </c>
      <c r="B7" t="s">
        <v>44</v>
      </c>
      <c r="C7">
        <v>17.899999999999999</v>
      </c>
    </row>
    <row r="8" spans="1:3" x14ac:dyDescent="0.2">
      <c r="A8" t="s">
        <v>45</v>
      </c>
      <c r="B8" t="s">
        <v>48</v>
      </c>
      <c r="C8">
        <v>64.14</v>
      </c>
    </row>
    <row r="9" spans="1:3" x14ac:dyDescent="0.2">
      <c r="A9" t="s">
        <v>49</v>
      </c>
      <c r="B9" t="s">
        <v>50</v>
      </c>
      <c r="C9">
        <v>5.3</v>
      </c>
    </row>
    <row r="10" spans="1:3" x14ac:dyDescent="0.2">
      <c r="A10" t="s">
        <v>49</v>
      </c>
      <c r="B10" t="s">
        <v>51</v>
      </c>
      <c r="C10">
        <v>5.0199999999999996</v>
      </c>
    </row>
    <row r="11" spans="1:3" x14ac:dyDescent="0.2">
      <c r="A11" t="s">
        <v>42</v>
      </c>
      <c r="B11" t="s">
        <v>43</v>
      </c>
      <c r="C11">
        <v>10.7</v>
      </c>
    </row>
    <row r="12" spans="1:3" x14ac:dyDescent="0.2">
      <c r="A12" t="s">
        <v>42</v>
      </c>
      <c r="B12" t="s">
        <v>43</v>
      </c>
      <c r="C12">
        <v>16.05</v>
      </c>
    </row>
    <row r="13" spans="1:3" x14ac:dyDescent="0.2">
      <c r="A13" t="s">
        <v>42</v>
      </c>
      <c r="B13" t="s">
        <v>53</v>
      </c>
      <c r="C13">
        <v>22.83</v>
      </c>
    </row>
    <row r="14" spans="1:3" x14ac:dyDescent="0.2">
      <c r="A14" t="s">
        <v>42</v>
      </c>
      <c r="B14" t="s">
        <v>53</v>
      </c>
      <c r="C14">
        <v>19.079999999999998</v>
      </c>
    </row>
    <row r="15" spans="1:3" x14ac:dyDescent="0.2">
      <c r="A15" t="s">
        <v>49</v>
      </c>
      <c r="B15" t="s">
        <v>50</v>
      </c>
      <c r="C15">
        <v>5.83</v>
      </c>
    </row>
    <row r="16" spans="1:3" x14ac:dyDescent="0.2">
      <c r="A16" t="s">
        <v>47</v>
      </c>
      <c r="B16" t="s">
        <v>55</v>
      </c>
      <c r="C16">
        <v>57.16</v>
      </c>
    </row>
    <row r="17" spans="1:3" x14ac:dyDescent="0.2">
      <c r="A17" t="s">
        <v>47</v>
      </c>
      <c r="B17" t="s">
        <v>56</v>
      </c>
      <c r="C17">
        <v>45.34</v>
      </c>
    </row>
    <row r="18" spans="1:3" x14ac:dyDescent="0.2">
      <c r="A18" t="s">
        <v>47</v>
      </c>
      <c r="B18" t="s">
        <v>56</v>
      </c>
      <c r="C18">
        <v>44.01</v>
      </c>
    </row>
    <row r="19" spans="1:3" x14ac:dyDescent="0.2">
      <c r="A19" t="s">
        <v>42</v>
      </c>
      <c r="B19" t="s">
        <v>57</v>
      </c>
      <c r="C19">
        <v>19.21</v>
      </c>
    </row>
    <row r="20" spans="1:3" x14ac:dyDescent="0.2">
      <c r="A20" t="s">
        <v>45</v>
      </c>
      <c r="B20" t="s">
        <v>58</v>
      </c>
      <c r="C20">
        <v>118.11</v>
      </c>
    </row>
    <row r="21" spans="1:3" x14ac:dyDescent="0.2">
      <c r="A21" t="s">
        <v>59</v>
      </c>
      <c r="B21" t="s">
        <v>54</v>
      </c>
      <c r="C21">
        <v>5.03</v>
      </c>
    </row>
    <row r="22" spans="1:3" x14ac:dyDescent="0.2">
      <c r="A22" t="s">
        <v>42</v>
      </c>
      <c r="B22" t="s">
        <v>43</v>
      </c>
      <c r="C22">
        <v>33.71</v>
      </c>
    </row>
    <row r="23" spans="1:3" x14ac:dyDescent="0.2">
      <c r="A23" t="s">
        <v>49</v>
      </c>
      <c r="B23" t="s">
        <v>53</v>
      </c>
      <c r="C23">
        <v>5.33</v>
      </c>
    </row>
    <row r="24" spans="1:3" x14ac:dyDescent="0.2">
      <c r="A24" t="s">
        <v>49</v>
      </c>
      <c r="B24" t="s">
        <v>61</v>
      </c>
      <c r="C24">
        <v>18.89</v>
      </c>
    </row>
    <row r="25" spans="1:3" x14ac:dyDescent="0.2">
      <c r="A25" t="s">
        <v>45</v>
      </c>
      <c r="B25" t="s">
        <v>62</v>
      </c>
      <c r="C25">
        <v>38.72</v>
      </c>
    </row>
    <row r="26" spans="1:3" x14ac:dyDescent="0.2">
      <c r="A26" t="s">
        <v>49</v>
      </c>
      <c r="B26" t="s">
        <v>63</v>
      </c>
      <c r="C26">
        <v>10.87</v>
      </c>
    </row>
    <row r="27" spans="1:3" x14ac:dyDescent="0.2">
      <c r="A27" t="s">
        <v>59</v>
      </c>
      <c r="B27" t="s">
        <v>64</v>
      </c>
      <c r="C27">
        <v>17.02</v>
      </c>
    </row>
    <row r="28" spans="1:3" x14ac:dyDescent="0.2">
      <c r="A28" t="s">
        <v>42</v>
      </c>
      <c r="B28" t="s">
        <v>65</v>
      </c>
      <c r="C28">
        <v>47.49</v>
      </c>
    </row>
    <row r="29" spans="1:3" x14ac:dyDescent="0.2">
      <c r="A29" t="s">
        <v>45</v>
      </c>
      <c r="B29" t="s">
        <v>62</v>
      </c>
      <c r="C29">
        <v>45.49</v>
      </c>
    </row>
    <row r="30" spans="1:3" x14ac:dyDescent="0.2">
      <c r="A30" t="s">
        <v>42</v>
      </c>
      <c r="B30" t="s">
        <v>51</v>
      </c>
      <c r="C30">
        <v>49.93</v>
      </c>
    </row>
    <row r="31" spans="1:3" x14ac:dyDescent="0.2">
      <c r="A31" t="s">
        <v>66</v>
      </c>
      <c r="B31" t="s">
        <v>50</v>
      </c>
      <c r="C31">
        <v>25</v>
      </c>
    </row>
    <row r="32" spans="1:3" x14ac:dyDescent="0.2">
      <c r="A32" t="s">
        <v>42</v>
      </c>
      <c r="B32" t="s">
        <v>43</v>
      </c>
      <c r="C32">
        <v>10.7</v>
      </c>
    </row>
    <row r="33" spans="1:3" x14ac:dyDescent="0.2">
      <c r="A33" t="s">
        <v>47</v>
      </c>
      <c r="B33" t="s">
        <v>67</v>
      </c>
      <c r="C33">
        <v>74.53</v>
      </c>
    </row>
    <row r="34" spans="1:3" x14ac:dyDescent="0.2">
      <c r="A34" t="s">
        <v>68</v>
      </c>
      <c r="B34" t="s">
        <v>62</v>
      </c>
      <c r="C34">
        <v>38.97</v>
      </c>
    </row>
    <row r="35" spans="1:3" x14ac:dyDescent="0.2">
      <c r="A35" t="s">
        <v>42</v>
      </c>
      <c r="B35" t="s">
        <v>53</v>
      </c>
      <c r="C35">
        <v>17.43</v>
      </c>
    </row>
    <row r="36" spans="1:3" x14ac:dyDescent="0.2">
      <c r="A36" t="s">
        <v>42</v>
      </c>
      <c r="B36" t="s">
        <v>53</v>
      </c>
      <c r="C36">
        <v>16.28</v>
      </c>
    </row>
    <row r="37" spans="1:3" x14ac:dyDescent="0.2">
      <c r="A37" t="s">
        <v>45</v>
      </c>
      <c r="B37" t="s">
        <v>46</v>
      </c>
      <c r="C37">
        <v>32.4</v>
      </c>
    </row>
    <row r="38" spans="1:3" x14ac:dyDescent="0.2">
      <c r="A38" t="s">
        <v>47</v>
      </c>
      <c r="B38" t="s">
        <v>67</v>
      </c>
      <c r="C38">
        <f xml:space="preserve"> 14 + 33.6 + 58.79</f>
        <v>106.39</v>
      </c>
    </row>
    <row r="39" spans="1:3" x14ac:dyDescent="0.2">
      <c r="A39" t="s">
        <v>68</v>
      </c>
      <c r="B39" t="s">
        <v>70</v>
      </c>
      <c r="C39">
        <v>74.48</v>
      </c>
    </row>
    <row r="40" spans="1:3" x14ac:dyDescent="0.2">
      <c r="A40" t="s">
        <v>49</v>
      </c>
      <c r="B40" t="s">
        <v>50</v>
      </c>
      <c r="C40">
        <v>1.5</v>
      </c>
    </row>
    <row r="41" spans="1:3" x14ac:dyDescent="0.2">
      <c r="A41" t="s">
        <v>42</v>
      </c>
      <c r="B41" t="s">
        <v>43</v>
      </c>
      <c r="C41">
        <v>10.7</v>
      </c>
    </row>
    <row r="42" spans="1:3" x14ac:dyDescent="0.2">
      <c r="A42" t="s">
        <v>72</v>
      </c>
      <c r="B42" t="s">
        <v>73</v>
      </c>
      <c r="C42">
        <v>16.98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1D18-A71B-4F3A-B9D7-2A505291FA5D}">
  <dimension ref="A1:C2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10.6640625" customWidth="1"/>
  </cols>
  <sheetData>
    <row r="1" spans="1:3" ht="22" x14ac:dyDescent="0.2">
      <c r="A1" s="7" t="s">
        <v>16</v>
      </c>
      <c r="B1" s="7" t="s">
        <v>12</v>
      </c>
      <c r="C1" s="7"/>
    </row>
    <row r="2" spans="1:3" x14ac:dyDescent="0.2">
      <c r="A2" s="6"/>
      <c r="B2" s="6"/>
      <c r="C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70C-9148-4153-91C0-00B93D0B5CE0}">
  <dimension ref="A1:C1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1.83203125" customWidth="1"/>
  </cols>
  <sheetData>
    <row r="1" spans="1:3" ht="22" x14ac:dyDescent="0.2">
      <c r="A1" s="4" t="s">
        <v>11</v>
      </c>
      <c r="B1" s="4" t="s">
        <v>12</v>
      </c>
      <c r="C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1453-3E77-49FE-939E-BBF5A6975129}"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33203125" customWidth="1"/>
    <col min="2" max="2" width="17.6640625" customWidth="1"/>
  </cols>
  <sheetData>
    <row r="1" spans="1:2" ht="22" x14ac:dyDescent="0.3">
      <c r="A1" s="4" t="s">
        <v>11</v>
      </c>
      <c r="B1" s="12" t="s">
        <v>12</v>
      </c>
    </row>
    <row r="2" spans="1:2" x14ac:dyDescent="0.2">
      <c r="A2" t="s">
        <v>71</v>
      </c>
      <c r="B2">
        <v>126.96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</vt:lpstr>
      <vt:lpstr>Income</vt:lpstr>
      <vt:lpstr>Expenses</vt:lpstr>
      <vt:lpstr>Car</vt:lpstr>
      <vt:lpstr>Groceries</vt:lpstr>
      <vt:lpstr>Eating Out</vt:lpstr>
      <vt:lpstr>Clothing</vt:lpstr>
      <vt:lpstr>Apartment Spending</vt:lpstr>
      <vt:lpstr>Gifts</vt:lpstr>
      <vt:lpstr>Subscriptions</vt:lpstr>
      <vt:lpstr>Venmo</vt:lpstr>
      <vt:lpstr>Misc</vt:lpstr>
      <vt:lpstr>Sinking Funds</vt:lpstr>
      <vt:lpstr>Investments</vt:lpstr>
      <vt:lpstr>Leftover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DeGrieck</dc:creator>
  <cp:lastModifiedBy>Ben DeGrieck</cp:lastModifiedBy>
  <dcterms:created xsi:type="dcterms:W3CDTF">2025-02-09T02:10:59Z</dcterms:created>
  <dcterms:modified xsi:type="dcterms:W3CDTF">2025-05-10T14:48:47Z</dcterms:modified>
</cp:coreProperties>
</file>