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d85e538919703f/Finances/expenses/2025/"/>
    </mc:Choice>
  </mc:AlternateContent>
  <xr:revisionPtr revIDLastSave="116" documentId="8_{09C5EB9A-31F3-C543-BF66-8EC21AAC4EBE}" xr6:coauthVersionLast="47" xr6:coauthVersionMax="47" xr10:uidLastSave="{AE038EBE-4A90-8B4F-A037-17F5284D096A}"/>
  <bookViews>
    <workbookView xWindow="0" yWindow="680" windowWidth="29920" windowHeight="17280" tabRatio="674" activeTab="13" xr2:uid="{C196F1D6-357D-44B6-AA76-9CD0223CB930}"/>
  </bookViews>
  <sheets>
    <sheet name="Meta" sheetId="1" r:id="rId1"/>
    <sheet name="Income" sheetId="16" r:id="rId2"/>
    <sheet name="Expenses" sheetId="2" r:id="rId3"/>
    <sheet name="Groceries" sheetId="3" r:id="rId4"/>
    <sheet name="Eating Out" sheetId="4" r:id="rId5"/>
    <sheet name="Clothing" sheetId="8" r:id="rId6"/>
    <sheet name="Apartment Spending" sheetId="10" r:id="rId7"/>
    <sheet name="Gifts" sheetId="11" r:id="rId8"/>
    <sheet name="Subscriptions" sheetId="12" r:id="rId9"/>
    <sheet name="Dates" sheetId="14" r:id="rId10"/>
    <sheet name="Misc" sheetId="7" r:id="rId11"/>
    <sheet name="Sinking Funds" sheetId="5" r:id="rId12"/>
    <sheet name="Investments" sheetId="6" r:id="rId13"/>
    <sheet name="Leftover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5" l="1"/>
  <c r="E2" i="16"/>
  <c r="C4" i="6"/>
  <c r="B4" i="6"/>
  <c r="C5" i="5"/>
  <c r="B5" i="5"/>
  <c r="D2" i="2"/>
  <c r="J2" i="2"/>
  <c r="E2" i="2"/>
  <c r="C2" i="2"/>
  <c r="I2" i="2"/>
  <c r="H2" i="2"/>
  <c r="G2" i="2"/>
  <c r="F2" i="2"/>
  <c r="K2" i="2" l="1"/>
</calcChain>
</file>

<file path=xl/sharedStrings.xml><?xml version="1.0" encoding="utf-8"?>
<sst xmlns="http://schemas.openxmlformats.org/spreadsheetml/2006/main" count="86" uniqueCount="56">
  <si>
    <t>Dates</t>
  </si>
  <si>
    <t>Start Date</t>
  </si>
  <si>
    <t>End Date</t>
  </si>
  <si>
    <t>Rent</t>
  </si>
  <si>
    <t>Utilities</t>
  </si>
  <si>
    <t>Groceries</t>
  </si>
  <si>
    <t>Eating Out</t>
  </si>
  <si>
    <t>Clothing</t>
  </si>
  <si>
    <t>Apartment Spending</t>
  </si>
  <si>
    <t>Gifts</t>
  </si>
  <si>
    <t>Subscriptions</t>
  </si>
  <si>
    <t>Misc</t>
  </si>
  <si>
    <t>Item</t>
  </si>
  <si>
    <t>Amount</t>
  </si>
  <si>
    <t>Total</t>
  </si>
  <si>
    <t>Budget</t>
  </si>
  <si>
    <t>Balance</t>
  </si>
  <si>
    <t>Date</t>
  </si>
  <si>
    <t>Place</t>
  </si>
  <si>
    <t>Index</t>
  </si>
  <si>
    <t>Vacation</t>
  </si>
  <si>
    <t>Emergency</t>
  </si>
  <si>
    <t>House</t>
  </si>
  <si>
    <t>Robinhood</t>
  </si>
  <si>
    <t>CoinBase</t>
  </si>
  <si>
    <t xml:space="preserve"> </t>
  </si>
  <si>
    <t>GrossPay</t>
  </si>
  <si>
    <t>Taxes</t>
  </si>
  <si>
    <t>NetPay</t>
  </si>
  <si>
    <t>Misc Income</t>
  </si>
  <si>
    <t>Meijer</t>
  </si>
  <si>
    <t>Crumbl</t>
  </si>
  <si>
    <t>Ice cream</t>
  </si>
  <si>
    <t>Coldstone</t>
  </si>
  <si>
    <t>ice cream</t>
  </si>
  <si>
    <t>Cofee</t>
  </si>
  <si>
    <t>Starbucks</t>
  </si>
  <si>
    <t>Bravo</t>
  </si>
  <si>
    <t>Hiarcut</t>
  </si>
  <si>
    <t>parking</t>
  </si>
  <si>
    <t>flight</t>
  </si>
  <si>
    <t>dominos</t>
  </si>
  <si>
    <t>pizza</t>
  </si>
  <si>
    <t>cvs</t>
  </si>
  <si>
    <t>flowers</t>
  </si>
  <si>
    <t>CVS</t>
  </si>
  <si>
    <t>starbucks</t>
  </si>
  <si>
    <t>coffee</t>
  </si>
  <si>
    <t>draftkings</t>
  </si>
  <si>
    <t>wholefoods</t>
  </si>
  <si>
    <t>fpl</t>
  </si>
  <si>
    <t xml:space="preserve">venmo </t>
  </si>
  <si>
    <t>Source</t>
  </si>
  <si>
    <t>Work</t>
  </si>
  <si>
    <t>Venmo</t>
  </si>
  <si>
    <t>Catan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</si>
</sst>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2CE9-0929-4534-A34E-60EACC76D0F6}"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4" customWidth="1"/>
    <col min="2" max="2" width="13" customWidth="1"/>
  </cols>
  <sheetData>
    <row r="1" spans="1:2" ht="23" x14ac:dyDescent="0.2">
      <c r="A1" s="10" t="s">
        <v>1</v>
      </c>
      <c r="B1" s="10" t="s">
        <v>2</v>
      </c>
    </row>
    <row r="2" spans="1:2" x14ac:dyDescent="0.2">
      <c r="A2" s="1">
        <v>45689</v>
      </c>
      <c r="B2" s="1">
        <v>45716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CC2B-F2BE-4083-96BE-BFC67DCBAF54}"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2" customWidth="1"/>
  </cols>
  <sheetData>
    <row r="1" spans="1:2" ht="22" x14ac:dyDescent="0.3">
      <c r="A1" s="3" t="s">
        <v>18</v>
      </c>
      <c r="B1" s="3" t="s">
        <v>13</v>
      </c>
    </row>
    <row r="2" spans="1:2" x14ac:dyDescent="0.2">
      <c r="A2" t="s">
        <v>37</v>
      </c>
      <c r="B2">
        <v>79.63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8608-B5DD-4C3F-B14F-3FE5EC189608}">
  <dimension ref="A1:B11"/>
  <sheetViews>
    <sheetView workbookViewId="0">
      <selection activeCell="A12" sqref="A12"/>
    </sheetView>
  </sheetViews>
  <sheetFormatPr baseColWidth="10" defaultColWidth="8.83203125" defaultRowHeight="15" x14ac:dyDescent="0.2"/>
  <cols>
    <col min="2" max="2" width="11.83203125" customWidth="1"/>
  </cols>
  <sheetData>
    <row r="1" spans="1:2" ht="22" x14ac:dyDescent="0.3">
      <c r="A1" s="3" t="s">
        <v>12</v>
      </c>
      <c r="B1" s="3" t="s">
        <v>13</v>
      </c>
    </row>
    <row r="2" spans="1:2" x14ac:dyDescent="0.2">
      <c r="A2" t="s">
        <v>38</v>
      </c>
      <c r="B2">
        <v>53.82</v>
      </c>
    </row>
    <row r="3" spans="1:2" x14ac:dyDescent="0.2">
      <c r="A3" t="s">
        <v>39</v>
      </c>
      <c r="B3">
        <v>10</v>
      </c>
    </row>
    <row r="4" spans="1:2" x14ac:dyDescent="0.2">
      <c r="A4" t="s">
        <v>39</v>
      </c>
      <c r="B4">
        <v>10</v>
      </c>
    </row>
    <row r="5" spans="1:2" x14ac:dyDescent="0.2">
      <c r="A5" t="s">
        <v>39</v>
      </c>
      <c r="B5">
        <v>10</v>
      </c>
    </row>
    <row r="6" spans="1:2" x14ac:dyDescent="0.2">
      <c r="A6" t="s">
        <v>39</v>
      </c>
      <c r="B6">
        <v>10</v>
      </c>
    </row>
    <row r="7" spans="1:2" x14ac:dyDescent="0.2">
      <c r="A7" t="s">
        <v>40</v>
      </c>
      <c r="B7">
        <v>5.6</v>
      </c>
    </row>
    <row r="8" spans="1:2" x14ac:dyDescent="0.2">
      <c r="A8" t="s">
        <v>43</v>
      </c>
      <c r="B8">
        <v>15.36</v>
      </c>
    </row>
    <row r="9" spans="1:2" x14ac:dyDescent="0.2">
      <c r="A9" t="s">
        <v>39</v>
      </c>
      <c r="B9">
        <v>10</v>
      </c>
    </row>
    <row r="10" spans="1:2" x14ac:dyDescent="0.2">
      <c r="A10" t="s">
        <v>48</v>
      </c>
      <c r="B10">
        <v>100</v>
      </c>
    </row>
    <row r="11" spans="1:2" x14ac:dyDescent="0.2">
      <c r="A11" t="s">
        <v>48</v>
      </c>
      <c r="B11">
        <v>20.88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74E2-0180-444B-9BEE-D8FCD3BDEEAD}">
  <dimension ref="A1:E5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1.6640625" style="2" customWidth="1"/>
    <col min="2" max="2" width="12.5" customWidth="1"/>
    <col min="3" max="3" width="11.33203125" customWidth="1"/>
  </cols>
  <sheetData>
    <row r="1" spans="1:5" ht="22" x14ac:dyDescent="0.3">
      <c r="A1" s="8" t="s">
        <v>19</v>
      </c>
      <c r="B1" s="8" t="s">
        <v>15</v>
      </c>
      <c r="C1" s="8" t="s">
        <v>16</v>
      </c>
    </row>
    <row r="2" spans="1:5" x14ac:dyDescent="0.2">
      <c r="A2" s="9" t="s">
        <v>20</v>
      </c>
      <c r="B2" s="6"/>
      <c r="C2" s="6"/>
    </row>
    <row r="3" spans="1:5" x14ac:dyDescent="0.2">
      <c r="A3" s="9" t="s">
        <v>21</v>
      </c>
      <c r="B3" s="6"/>
      <c r="C3" s="6"/>
    </row>
    <row r="4" spans="1:5" x14ac:dyDescent="0.2">
      <c r="A4" s="9" t="s">
        <v>22</v>
      </c>
      <c r="B4" s="6"/>
      <c r="C4" s="6"/>
    </row>
    <row r="5" spans="1:5" x14ac:dyDescent="0.2">
      <c r="A5" s="9" t="s">
        <v>14</v>
      </c>
      <c r="B5" s="6">
        <f>SUM(B2:B4)</f>
        <v>0</v>
      </c>
      <c r="C5" s="6">
        <f>SUM(C2:C4)</f>
        <v>0</v>
      </c>
      <c r="E5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8947-B96E-4E9D-8B9C-1518E8B6CAA6}">
  <dimension ref="A1:D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4.1640625" customWidth="1"/>
    <col min="2" max="2" width="11.33203125" customWidth="1"/>
    <col min="3" max="3" width="11.1640625" customWidth="1"/>
  </cols>
  <sheetData>
    <row r="1" spans="1:4" ht="22" x14ac:dyDescent="0.3">
      <c r="A1" s="8" t="s">
        <v>19</v>
      </c>
      <c r="B1" s="8" t="s">
        <v>15</v>
      </c>
      <c r="C1" s="8" t="s">
        <v>16</v>
      </c>
      <c r="D1" s="3"/>
    </row>
    <row r="2" spans="1:4" x14ac:dyDescent="0.2">
      <c r="A2" s="6" t="s">
        <v>23</v>
      </c>
      <c r="B2" s="6"/>
      <c r="C2" s="6"/>
    </row>
    <row r="3" spans="1:4" x14ac:dyDescent="0.2">
      <c r="A3" s="6" t="s">
        <v>24</v>
      </c>
      <c r="B3" s="6"/>
      <c r="C3" s="6"/>
    </row>
    <row r="4" spans="1:4" x14ac:dyDescent="0.2">
      <c r="A4" s="6" t="s">
        <v>14</v>
      </c>
      <c r="B4" s="6">
        <f>SUM(B2:B3)</f>
        <v>0</v>
      </c>
      <c r="C4" s="6">
        <f>SUM(C2:C3)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92E4-4E7F-456E-BDAD-EDE8745A183A}">
  <dimension ref="A1:A2"/>
  <sheetViews>
    <sheetView tabSelected="1" workbookViewId="0">
      <selection activeCell="A3" sqref="A3"/>
    </sheetView>
  </sheetViews>
  <sheetFormatPr baseColWidth="10" defaultColWidth="8.83203125" defaultRowHeight="15" x14ac:dyDescent="0.2"/>
  <sheetData>
    <row r="1" spans="1:1" ht="22" x14ac:dyDescent="0.3">
      <c r="A1" s="3" t="s">
        <v>14</v>
      </c>
    </row>
    <row r="2" spans="1:1" x14ac:dyDescent="0.2">
      <c r="A2">
        <f>SUM(Income!E:E) - Expenses!K2 - 'Sinking Funds'!B5 - SUM(Investments!E:E)</f>
        <v>4286.92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9A00-0171-46F7-AA7C-DD2E18241181}">
  <dimension ref="A1:E5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13.5" customWidth="1"/>
    <col min="4" max="4" width="18.33203125" customWidth="1"/>
  </cols>
  <sheetData>
    <row r="1" spans="1:5" ht="22" x14ac:dyDescent="0.3">
      <c r="A1" s="11" t="s">
        <v>52</v>
      </c>
      <c r="B1" s="3" t="s">
        <v>26</v>
      </c>
      <c r="C1" s="3" t="s">
        <v>27</v>
      </c>
      <c r="D1" s="3" t="s">
        <v>29</v>
      </c>
      <c r="E1" s="3" t="s">
        <v>28</v>
      </c>
    </row>
    <row r="2" spans="1:5" x14ac:dyDescent="0.2">
      <c r="A2" t="s">
        <v>53</v>
      </c>
      <c r="B2">
        <v>6250</v>
      </c>
      <c r="C2">
        <v>1420.34</v>
      </c>
      <c r="D2">
        <v>150</v>
      </c>
      <c r="E2">
        <f>B2 - C2 + D2</f>
        <v>4979.66</v>
      </c>
    </row>
    <row r="3" spans="1:5" x14ac:dyDescent="0.2">
      <c r="A3" t="s">
        <v>54</v>
      </c>
      <c r="E3">
        <v>48</v>
      </c>
    </row>
    <row r="4" spans="1:5" x14ac:dyDescent="0.2">
      <c r="A4" t="s">
        <v>54</v>
      </c>
      <c r="E4">
        <v>41.76</v>
      </c>
    </row>
    <row r="5" spans="1:5" x14ac:dyDescent="0.2">
      <c r="A5" t="s">
        <v>55</v>
      </c>
      <c r="E5">
        <v>49.82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99C7-C905-4EBD-9EBC-EF17E49B8F34}">
  <dimension ref="A1:K2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0.6640625" customWidth="1"/>
    <col min="3" max="3" width="12.1640625" customWidth="1"/>
    <col min="4" max="4" width="9.83203125" customWidth="1"/>
    <col min="5" max="5" width="11.6640625" customWidth="1"/>
    <col min="6" max="6" width="13.5" customWidth="1"/>
    <col min="8" max="8" width="18" customWidth="1"/>
  </cols>
  <sheetData>
    <row r="1" spans="1:11" ht="40" x14ac:dyDescent="0.2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0</v>
      </c>
      <c r="J1" s="5" t="s">
        <v>11</v>
      </c>
      <c r="K1" s="5" t="s">
        <v>14</v>
      </c>
    </row>
    <row r="2" spans="1:11" x14ac:dyDescent="0.2">
      <c r="A2" s="6"/>
      <c r="B2" s="6"/>
      <c r="C2" s="6">
        <f>SUM(Groceries!C:C)</f>
        <v>200.41</v>
      </c>
      <c r="D2" s="6">
        <f>SUM('Eating Out'!C:C)</f>
        <v>152.25</v>
      </c>
      <c r="E2" s="6">
        <f>SUM(Clothing!B:B)</f>
        <v>0</v>
      </c>
      <c r="F2" s="6">
        <f>SUM('Apartment Spending'!B:B)</f>
        <v>234</v>
      </c>
      <c r="G2" s="6">
        <f>SUM(Gifts!A:A)</f>
        <v>0</v>
      </c>
      <c r="H2" s="6">
        <f>SUM(Subscriptions!B:B)</f>
        <v>0</v>
      </c>
      <c r="I2" s="6">
        <f>SUM(Misc!B:B)</f>
        <v>245.65999999999997</v>
      </c>
      <c r="J2" s="6">
        <f>SUM(Clothing!B:B)</f>
        <v>0</v>
      </c>
      <c r="K2" s="6">
        <f>SUM(A2:J2)</f>
        <v>832.31999999999994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847-94C9-4A11-B8BE-A7D74D35C988}">
  <dimension ref="A1:C6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11.83203125" customWidth="1"/>
  </cols>
  <sheetData>
    <row r="1" spans="1:3" ht="22" x14ac:dyDescent="0.2">
      <c r="A1" s="4" t="s">
        <v>17</v>
      </c>
      <c r="B1" s="4" t="s">
        <v>18</v>
      </c>
      <c r="C1" s="4" t="s">
        <v>13</v>
      </c>
    </row>
    <row r="2" spans="1:3" x14ac:dyDescent="0.2">
      <c r="A2" s="1">
        <v>45689</v>
      </c>
      <c r="B2" t="s">
        <v>30</v>
      </c>
      <c r="C2">
        <v>96.56</v>
      </c>
    </row>
    <row r="3" spans="1:3" x14ac:dyDescent="0.2">
      <c r="A3" s="1">
        <v>45709</v>
      </c>
      <c r="B3" t="s">
        <v>45</v>
      </c>
      <c r="C3">
        <v>15.36</v>
      </c>
    </row>
    <row r="4" spans="1:3" x14ac:dyDescent="0.2">
      <c r="A4" s="13">
        <v>45709</v>
      </c>
      <c r="B4" t="s">
        <v>49</v>
      </c>
      <c r="C4">
        <v>2.4900000000000002</v>
      </c>
    </row>
    <row r="5" spans="1:3" x14ac:dyDescent="0.2">
      <c r="A5" s="13">
        <v>45698</v>
      </c>
      <c r="B5" t="s">
        <v>51</v>
      </c>
      <c r="C5">
        <v>56</v>
      </c>
    </row>
    <row r="6" spans="1:3" x14ac:dyDescent="0.2">
      <c r="A6" s="13">
        <v>45706</v>
      </c>
      <c r="B6" t="s">
        <v>51</v>
      </c>
      <c r="C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5C2F-44A2-49C6-A6DD-6E9DB7156118}">
  <dimension ref="A1:C7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0" customWidth="1"/>
    <col min="2" max="2" width="11.33203125" customWidth="1"/>
    <col min="3" max="3" width="12" customWidth="1"/>
  </cols>
  <sheetData>
    <row r="1" spans="1:3" ht="22" x14ac:dyDescent="0.2">
      <c r="A1" s="4" t="s">
        <v>12</v>
      </c>
      <c r="B1" s="4" t="s">
        <v>18</v>
      </c>
      <c r="C1" s="4" t="s">
        <v>13</v>
      </c>
    </row>
    <row r="2" spans="1:3" x14ac:dyDescent="0.2">
      <c r="A2" t="s">
        <v>32</v>
      </c>
      <c r="B2" t="s">
        <v>33</v>
      </c>
      <c r="C2">
        <v>20</v>
      </c>
    </row>
    <row r="3" spans="1:3" x14ac:dyDescent="0.2">
      <c r="A3" t="s">
        <v>34</v>
      </c>
      <c r="B3" t="s">
        <v>33</v>
      </c>
      <c r="C3">
        <v>20</v>
      </c>
    </row>
    <row r="4" spans="1:3" x14ac:dyDescent="0.2">
      <c r="A4" t="s">
        <v>35</v>
      </c>
      <c r="B4" t="s">
        <v>36</v>
      </c>
      <c r="C4">
        <v>5.25</v>
      </c>
    </row>
    <row r="5" spans="1:3" x14ac:dyDescent="0.2">
      <c r="A5" t="s">
        <v>42</v>
      </c>
      <c r="B5" t="s">
        <v>41</v>
      </c>
      <c r="C5">
        <v>82</v>
      </c>
    </row>
    <row r="6" spans="1:3" x14ac:dyDescent="0.2">
      <c r="A6" t="s">
        <v>47</v>
      </c>
      <c r="B6" t="s">
        <v>46</v>
      </c>
      <c r="C6">
        <v>10</v>
      </c>
    </row>
    <row r="7" spans="1:3" x14ac:dyDescent="0.2">
      <c r="A7" t="s">
        <v>47</v>
      </c>
      <c r="B7" t="s">
        <v>46</v>
      </c>
      <c r="C7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1D18-A71B-4F3A-B9D7-2A505291FA5D}">
  <dimension ref="A1:C2"/>
  <sheetViews>
    <sheetView workbookViewId="0">
      <selection activeCell="D6" sqref="D6"/>
    </sheetView>
  </sheetViews>
  <sheetFormatPr baseColWidth="10" defaultColWidth="8.83203125" defaultRowHeight="15" x14ac:dyDescent="0.2"/>
  <cols>
    <col min="2" max="2" width="10.6640625" customWidth="1"/>
  </cols>
  <sheetData>
    <row r="1" spans="1:3" ht="22" x14ac:dyDescent="0.2">
      <c r="A1" s="7" t="s">
        <v>18</v>
      </c>
      <c r="B1" s="7" t="s">
        <v>13</v>
      </c>
      <c r="C1" s="7"/>
    </row>
    <row r="2" spans="1:3" x14ac:dyDescent="0.2">
      <c r="A2" s="6"/>
      <c r="B2" s="6"/>
      <c r="C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70C-9148-4153-91C0-00B93D0B5CE0}">
  <dimension ref="A1:C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1.83203125" customWidth="1"/>
  </cols>
  <sheetData>
    <row r="1" spans="1:3" ht="22" x14ac:dyDescent="0.2">
      <c r="A1" s="4" t="s">
        <v>12</v>
      </c>
      <c r="B1" s="4" t="s">
        <v>13</v>
      </c>
      <c r="C1" s="4"/>
    </row>
    <row r="2" spans="1:3" x14ac:dyDescent="0.2">
      <c r="A2" t="s">
        <v>50</v>
      </c>
      <c r="B2">
        <v>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1453-3E77-49FE-939E-BBF5A6975129}">
  <dimension ref="A1:B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33203125" customWidth="1"/>
    <col min="2" max="2" width="12.83203125" customWidth="1"/>
  </cols>
  <sheetData>
    <row r="1" spans="1:2" ht="22" x14ac:dyDescent="0.2">
      <c r="A1" s="4" t="s">
        <v>12</v>
      </c>
      <c r="B1" s="12" t="s">
        <v>13</v>
      </c>
    </row>
    <row r="2" spans="1:2" x14ac:dyDescent="0.2">
      <c r="A2" t="s">
        <v>31</v>
      </c>
      <c r="B2">
        <v>17.48</v>
      </c>
    </row>
    <row r="3" spans="1:2" x14ac:dyDescent="0.2">
      <c r="A3" t="s">
        <v>44</v>
      </c>
      <c r="B3">
        <v>12.72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EFE0-753A-4817-A549-D90EA79609C0}">
  <dimension ref="A1:B1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12.33203125" customWidth="1"/>
  </cols>
  <sheetData>
    <row r="1" spans="1:2" ht="22" x14ac:dyDescent="0.3">
      <c r="A1" s="8" t="s">
        <v>12</v>
      </c>
      <c r="B1" s="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Meta</vt:lpstr>
      <vt:lpstr>Income</vt:lpstr>
      <vt:lpstr>Expenses</vt:lpstr>
      <vt:lpstr>Groceries</vt:lpstr>
      <vt:lpstr>Eating Out</vt:lpstr>
      <vt:lpstr>Clothing</vt:lpstr>
      <vt:lpstr>Apartment Spending</vt:lpstr>
      <vt:lpstr>Gifts</vt:lpstr>
      <vt:lpstr>Subscriptions</vt:lpstr>
      <vt:lpstr>Dates</vt:lpstr>
      <vt:lpstr>Misc</vt:lpstr>
      <vt:lpstr>Sinking Funds</vt:lpstr>
      <vt:lpstr>Investments</vt:lpstr>
      <vt:lpstr>Leftover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DeGrieck</dc:creator>
  <cp:lastModifiedBy>Ben DeGrieck</cp:lastModifiedBy>
  <dcterms:created xsi:type="dcterms:W3CDTF">2025-02-09T02:10:59Z</dcterms:created>
  <dcterms:modified xsi:type="dcterms:W3CDTF">2025-03-23T15:26:38Z</dcterms:modified>
</cp:coreProperties>
</file>