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bdemi\Desktop\Excel Dashboard Files\Sales Dashboard 2\"/>
    </mc:Choice>
  </mc:AlternateContent>
  <xr:revisionPtr revIDLastSave="0" documentId="13_ncr:9_{CC357287-3F9D-4C65-B85A-FA0E0FC54AC3}" xr6:coauthVersionLast="47" xr6:coauthVersionMax="47" xr10:uidLastSave="{00000000-0000-0000-0000-000000000000}"/>
  <bookViews>
    <workbookView xWindow="-120" yWindow="-120" windowWidth="29040" windowHeight="15840" activeTab="3" xr2:uid="{00000000-000D-0000-FFFF-FFFF00000000}"/>
  </bookViews>
  <sheets>
    <sheet name="Sample_Sales Records" sheetId="1" r:id="rId1"/>
    <sheet name="Data" sheetId="2" r:id="rId2"/>
    <sheet name="Analysis" sheetId="3" r:id="rId3"/>
    <sheet name="Dashboard" sheetId="6" r:id="rId4"/>
    <sheet name="Sheet6" sheetId="7" r:id="rId5"/>
  </sheets>
  <definedNames>
    <definedName name="Slicer_Country">#N/A</definedName>
    <definedName name="Slicer_Item_Type">#N/A</definedName>
    <definedName name="Slicer_Order_Month">#N/A</definedName>
    <definedName name="Slicer_Order_Year">#N/A</definedName>
    <definedName name="Slicer_Region">#N/A</definedName>
    <definedName name="Slicer_Sales_Channel">#N/A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 i="3" l="1"/>
  <c r="F13" i="3"/>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2" i="2"/>
</calcChain>
</file>

<file path=xl/sharedStrings.xml><?xml version="1.0" encoding="utf-8"?>
<sst xmlns="http://schemas.openxmlformats.org/spreadsheetml/2006/main" count="1175" uniqueCount="148">
  <si>
    <t>Region</t>
  </si>
  <si>
    <t>Country</t>
  </si>
  <si>
    <t>Item Type</t>
  </si>
  <si>
    <t>Sales Channel</t>
  </si>
  <si>
    <t>Order Priority</t>
  </si>
  <si>
    <t>Order Date</t>
  </si>
  <si>
    <t>Order ID</t>
  </si>
  <si>
    <t>Ship Date</t>
  </si>
  <si>
    <t>Units Sold</t>
  </si>
  <si>
    <t>Unit Price</t>
  </si>
  <si>
    <t>Unit Cost</t>
  </si>
  <si>
    <t>Total Revenue</t>
  </si>
  <si>
    <t>Total Cost</t>
  </si>
  <si>
    <t>Total Profit</t>
  </si>
  <si>
    <t>Australia and Oceania</t>
  </si>
  <si>
    <t>Tuvalu</t>
  </si>
  <si>
    <t>Baby Food</t>
  </si>
  <si>
    <t>Offline</t>
  </si>
  <si>
    <t>H</t>
  </si>
  <si>
    <t>Central America and the Caribbean</t>
  </si>
  <si>
    <t>Grenada</t>
  </si>
  <si>
    <t>Cereal</t>
  </si>
  <si>
    <t>Online</t>
  </si>
  <si>
    <t>C</t>
  </si>
  <si>
    <t>Europe</t>
  </si>
  <si>
    <t>Russia</t>
  </si>
  <si>
    <t>Office Supplies</t>
  </si>
  <si>
    <t>L</t>
  </si>
  <si>
    <t>Sub-Saharan Africa</t>
  </si>
  <si>
    <t>Sao Tome and Principe</t>
  </si>
  <si>
    <t>Fruits</t>
  </si>
  <si>
    <t>Rwanda</t>
  </si>
  <si>
    <t>Solomon Islands</t>
  </si>
  <si>
    <t>Angola</t>
  </si>
  <si>
    <t>Household</t>
  </si>
  <si>
    <t>M</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</si>
  <si>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</si>
  <si>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</si>
  <si>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</si>
  <si>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</si>
  <si>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</si>
  <si>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</si>
  <si>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</si>
  <si>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</si>
  <si>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</si>
  <si>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</si>
  <si>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</si>
  <si>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</si>
  <si>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</si>
  <si>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</si>
  <si>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</si>
  <si>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</si>
  <si>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</si>
  <si>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</si>
  <si>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</si>
  <si>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</si>
  <si>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</si>
  <si>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</si>
  <si>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</si>
  <si>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</si>
  <si>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</si>
  <si>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</si>
  <si>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</si>
  <si>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</si>
  <si>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</si>
  <si>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</si>
  <si>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</si>
  <si>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</si>
  <si>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</si>
  <si>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</si>
  <si>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</si>
  <si>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</si>
  <si>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</si>
  <si>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</si>
  <si>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</si>
  <si>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</si>
  <si>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</si>
  <si>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</si>
  <si>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</si>
  <si>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</si>
  <si>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</si>
  <si>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</si>
  <si>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</si>
  <si>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</si>
  <si>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</si>
  <si>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</si>
  <si>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</si>
  <si>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</si>
  <si>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</si>
  <si>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</si>
  <si>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</si>
  <si>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</si>
  <si>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</si>
  <si>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</si>
  <si>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</si>
  <si>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</si>
  <si>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</si>
  <si>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</si>
  <si>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</si>
  <si>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</si>
  <si>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</si>
  <si>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</si>
  <si>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</si>
  <si>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</si>
  <si>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</si>
  <si>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</si>
  <si>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</si>
  <si>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</si>
  <si>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</si>
  <si>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</si>
  <si>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</si>
  <si>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</si>
  <si>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</si>
  <si>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</si>
  <si>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</si>
  <si>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Order Month</t>
  </si>
  <si>
    <t>Order Year</t>
  </si>
  <si>
    <t>High</t>
  </si>
  <si>
    <t>Critical</t>
  </si>
  <si>
    <t>Low</t>
  </si>
  <si>
    <t>Medium</t>
  </si>
  <si>
    <t>Row Labels</t>
  </si>
  <si>
    <t>Grand Total</t>
  </si>
  <si>
    <t>Sum of Total Revenue</t>
  </si>
  <si>
    <t>2010</t>
  </si>
  <si>
    <t>2011</t>
  </si>
  <si>
    <t>2012</t>
  </si>
  <si>
    <t>2013</t>
  </si>
  <si>
    <t>2014</t>
  </si>
  <si>
    <t>2015</t>
  </si>
  <si>
    <t>2016</t>
  </si>
  <si>
    <t>2017</t>
  </si>
  <si>
    <t>Sum of Total Profit</t>
  </si>
  <si>
    <t>Sum of Units Sold</t>
  </si>
  <si>
    <t>Column Labels</t>
  </si>
  <si>
    <t>(All)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</si>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</sst>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_-[$£-809]* #,##0_-;\-[$£-809]* #,##0_-;_-[$£-809]* &quot;-&quot;??_-;_-@_-"/>
  </numFmts>
  <fonts count="18" x14ac:knownFonts="1">
    <font>
      <sz val="11"/>
      <color theme="1"/>
      <name val="Garamond"/>
      <family val="2"/>
      <scheme val="minor"/>
    </font>
    <font>
      <sz val="11"/>
      <color theme="1"/>
      <name val="Garamond"/>
      <family val="2"/>
      <scheme val="minor"/>
    </font>
    <font>
      <sz val="18"/>
      <color theme="3"/>
      <name val="Garamond"/>
      <family val="2"/>
      <scheme val="major"/>
    </font>
    <font>
      <b/>
      <sz val="15"/>
      <color theme="3"/>
      <name val="Garamond"/>
      <family val="2"/>
      <scheme val="minor"/>
    </font>
    <font>
      <b/>
      <sz val="13"/>
      <color theme="3"/>
      <name val="Garamond"/>
      <family val="2"/>
      <scheme val="minor"/>
    </font>
    <font>
      <b/>
      <sz val="11"/>
      <color theme="3"/>
      <name val="Garamond"/>
      <family val="2"/>
      <scheme val="minor"/>
    </font>
    <font>
      <sz val="11"/>
      <color rgb="FF006100"/>
      <name val="Garamond"/>
      <family val="2"/>
      <scheme val="minor"/>
    </font>
    <font>
      <sz val="11"/>
      <color rgb="FF9C0006"/>
      <name val="Garamond"/>
      <family val="2"/>
      <scheme val="minor"/>
    </font>
    <font>
      <sz val="11"/>
      <color rgb="FF9C6500"/>
      <name val="Garamond"/>
      <family val="2"/>
      <scheme val="minor"/>
    </font>
    <font>
      <sz val="11"/>
      <color rgb="FF3F3F76"/>
      <name val="Garamond"/>
      <family val="2"/>
      <scheme val="minor"/>
    </font>
    <font>
      <b/>
      <sz val="11"/>
      <color rgb="FF3F3F3F"/>
      <name val="Garamond"/>
      <family val="2"/>
      <scheme val="minor"/>
    </font>
    <font>
      <b/>
      <sz val="11"/>
      <color rgb="FFFA7D00"/>
      <name val="Garamond"/>
      <family val="2"/>
      <scheme val="minor"/>
    </font>
    <font>
      <sz val="11"/>
      <color rgb="FFFA7D00"/>
      <name val="Garamond"/>
      <family val="2"/>
      <scheme val="minor"/>
    </font>
    <font>
      <b/>
      <sz val="11"/>
      <color theme="0"/>
      <name val="Garamond"/>
      <family val="2"/>
      <scheme val="minor"/>
    </font>
    <font>
      <sz val="11"/>
      <color rgb="FFFF0000"/>
      <name val="Garamond"/>
      <family val="2"/>
      <scheme val="minor"/>
    </font>
    <font>
      <i/>
      <sz val="11"/>
      <color rgb="FF7F7F7F"/>
      <name val="Garamond"/>
      <family val="2"/>
      <scheme val="minor"/>
    </font>
    <font>
      <b/>
      <sz val="11"/>
      <color theme="1"/>
      <name val="Garamond"/>
      <family val="2"/>
      <scheme val="minor"/>
    </font>
    <font>
      <sz val="11"/>
      <color theme="0"/>
      <name val="Garamond"/>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7">
    <xf numFmtId="0" fontId="0" fillId="0" borderId="0" xfId="0"/>
    <xf numFmtId="14" fontId="0" fillId="0" borderId="0" xfId="0"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168">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0" formatCode="General"/>
    </dxf>
    <dxf>
      <numFmt numFmtId="0" formatCode="General"/>
    </dxf>
    <dxf>
      <numFmt numFmtId="0" formatCode="General"/>
    </dxf>
    <dxf>
      <numFmt numFmtId="166" formatCode="_-[$£-809]* #,##0_-;\-[$£-809]* #,##0_-;_-[$£-809]* &quot;-&quot;??_-;_-@_-"/>
    </dxf>
    <dxf>
      <font>
        <b/>
        <i val="0"/>
        <sz val="8"/>
        <name val="Britannic Bold"/>
        <family val="2"/>
        <scheme val="none"/>
      </font>
      <fill>
        <patternFill>
          <bgColor theme="7"/>
        </patternFill>
      </fill>
      <border>
        <left style="thin">
          <color auto="1"/>
        </left>
        <right style="thin">
          <color auto="1"/>
        </right>
        <top style="thin">
          <color auto="1"/>
        </top>
        <bottom style="thin">
          <color auto="1"/>
        </bottom>
      </border>
    </dxf>
    <dxf>
      <numFmt numFmtId="0" formatCode="General"/>
    </dxf>
    <dxf>
      <numFmt numFmtId="0" formatCode="General"/>
    </dxf>
    <dxf>
      <numFmt numFmtId="0" formatCode="General"/>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166" formatCode="_-[$£-809]* #,##0_-;\-[$£-809]* #,##0_-;_-[$£-809]* &quot;-&quot;??_-;_-@_-"/>
    </dxf>
    <dxf>
      <numFmt numFmtId="0" formatCode="General"/>
    </dxf>
    <dxf>
      <numFmt numFmtId="19" formatCode="dd/mm/yyyy"/>
    </dxf>
    <dxf>
      <numFmt numFmtId="19" formatCode="dd/mm/yyyy"/>
    </dxf>
    <dxf>
      <numFmt numFmtId="19" formatCode="dd/mm/yyyy"/>
    </dxf>
    <dxf>
      <numFmt numFmtId="19" formatCode="dd/mm/yyyy"/>
    </dxf>
  </dxfs>
  <tableStyles count="1" defaultTableStyle="TableStyleMedium2" defaultPivotStyle="PivotStyleLight16">
    <tableStyle name="Slicer Style 1" pivot="0" table="0" count="1" xr9:uid="{4B9C8EB3-2AF0-4A35-B066-D06CF61DDFBA}">
      <tableStyleElement type="headerRow" dxfId="151"/>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2.xlsx]Analysis!Region</c:name>
    <c:fmtId val="18"/>
  </c:pivotSource>
  <c:chart>
    <c:autoTitleDeleted val="1"/>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780914081646225E-3"/>
          <c:y val="0"/>
          <c:w val="0.89759584145549054"/>
          <c:h val="0.65334140924692108"/>
        </c:manualLayout>
      </c:layout>
      <c:lineChart>
        <c:grouping val="standard"/>
        <c:varyColors val="0"/>
        <c:ser>
          <c:idx val="0"/>
          <c:order val="0"/>
          <c:tx>
            <c:strRef>
              <c:f>Analysis!$B$3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Analysis!$A$4:$A$10</c:f>
              <c:strCache>
                <c:ptCount val="7"/>
                <c:pt idx="0">
                  <c:v>Sub-Saharan Africa</c:v>
                </c:pt>
                <c:pt idx="1">
                  <c:v>Europe</c:v>
                </c:pt>
                <c:pt idx="2">
                  <c:v>Asia</c:v>
                </c:pt>
                <c:pt idx="3">
                  <c:v>Australia and Oceania</c:v>
                </c:pt>
                <c:pt idx="4">
                  <c:v>Middle East and North Africa</c:v>
                </c:pt>
                <c:pt idx="5">
                  <c:v>Central America and the Caribbean</c:v>
                </c:pt>
                <c:pt idx="6">
                  <c:v>North America</c:v>
                </c:pt>
              </c:strCache>
            </c:strRef>
          </c:cat>
          <c:val>
            <c:numRef>
              <c:f>Analysis!$B$4:$B$10</c:f>
              <c:numCache>
                <c:formatCode>_-[$£-809]* #,##0_-;\-[$£-809]* #,##0_-;_-[$£-809]* "-"??_-;_-@_-</c:formatCode>
                <c:ptCount val="7"/>
                <c:pt idx="0">
                  <c:v>39672031.430000007</c:v>
                </c:pt>
                <c:pt idx="1">
                  <c:v>33368932.109999999</c:v>
                </c:pt>
                <c:pt idx="2">
                  <c:v>21347091.020000003</c:v>
                </c:pt>
                <c:pt idx="3">
                  <c:v>14094265.130000003</c:v>
                </c:pt>
                <c:pt idx="4">
                  <c:v>14052706.58</c:v>
                </c:pt>
                <c:pt idx="5">
                  <c:v>9170385.4900000002</c:v>
                </c:pt>
                <c:pt idx="6">
                  <c:v>5643356.5500000007</c:v>
                </c:pt>
              </c:numCache>
            </c:numRef>
          </c:val>
          <c:smooth val="0"/>
          <c:extLst>
            <c:ext xmlns:c16="http://schemas.microsoft.com/office/drawing/2014/chart" uri="{C3380CC4-5D6E-409C-BE32-E72D297353CC}">
              <c16:uniqueId val="{00000000-97E3-445C-BA2D-8608CDD9D559}"/>
            </c:ext>
          </c:extLst>
        </c:ser>
        <c:dLbls>
          <c:dLblPos val="ctr"/>
          <c:showLegendKey val="0"/>
          <c:showVal val="1"/>
          <c:showCatName val="0"/>
          <c:showSerName val="0"/>
          <c:showPercent val="0"/>
          <c:showBubbleSize val="0"/>
        </c:dLbls>
        <c:marker val="1"/>
        <c:smooth val="0"/>
        <c:axId val="1609040303"/>
        <c:axId val="1609034063"/>
      </c:lineChart>
      <c:catAx>
        <c:axId val="1609040303"/>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Amasis MT Pro Black" panose="02040A04050005020304" pitchFamily="18" charset="0"/>
                    <a:ea typeface="+mn-ea"/>
                    <a:cs typeface="+mn-cs"/>
                  </a:defRPr>
                </a:pPr>
                <a:r>
                  <a:rPr lang="en-GB" sz="1200">
                    <a:latin typeface="Amasis MT Pro Black" panose="02040A04050005020304" pitchFamily="18" charset="0"/>
                  </a:rPr>
                  <a:t>Region</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Amasis MT Pro Black" panose="02040A04050005020304" pitchFamily="18" charset="0"/>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0" i="0" u="none" strike="noStrike" kern="1200" cap="all" baseline="0">
                <a:solidFill>
                  <a:schemeClr val="dk1">
                    <a:lumMod val="75000"/>
                    <a:lumOff val="25000"/>
                  </a:schemeClr>
                </a:solidFill>
                <a:latin typeface="+mn-lt"/>
                <a:ea typeface="+mn-ea"/>
                <a:cs typeface="+mn-cs"/>
              </a:defRPr>
            </a:pPr>
            <a:endParaRPr lang="en-US"/>
          </a:p>
        </c:txPr>
        <c:crossAx val="1609034063"/>
        <c:crosses val="autoZero"/>
        <c:auto val="1"/>
        <c:lblAlgn val="ctr"/>
        <c:lblOffset val="100"/>
        <c:noMultiLvlLbl val="0"/>
      </c:catAx>
      <c:valAx>
        <c:axId val="1609034063"/>
        <c:scaling>
          <c:orientation val="minMax"/>
        </c:scaling>
        <c:delete val="1"/>
        <c:axPos val="l"/>
        <c:majorGridlines>
          <c:spPr>
            <a:ln w="9525" cap="flat" cmpd="sng" algn="ctr">
              <a:no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75000"/>
                        <a:lumOff val="25000"/>
                      </a:schemeClr>
                    </a:solidFill>
                    <a:latin typeface="Amasis MT Pro Black" panose="02040A04050005020304" pitchFamily="18" charset="0"/>
                    <a:ea typeface="+mn-ea"/>
                    <a:cs typeface="+mn-cs"/>
                  </a:defRPr>
                </a:pPr>
                <a:r>
                  <a:rPr lang="en-GB" sz="1200">
                    <a:latin typeface="Amasis MT Pro Black" panose="02040A04050005020304" pitchFamily="18" charset="0"/>
                  </a:rPr>
                  <a:t>Total Revenue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75000"/>
                      <a:lumOff val="25000"/>
                    </a:schemeClr>
                  </a:solidFill>
                  <a:latin typeface="Amasis MT Pro Black" panose="02040A04050005020304" pitchFamily="18" charset="0"/>
                  <a:ea typeface="+mn-ea"/>
                  <a:cs typeface="+mn-cs"/>
                </a:defRPr>
              </a:pPr>
              <a:endParaRPr lang="en-US"/>
            </a:p>
          </c:txPr>
        </c:title>
        <c:numFmt formatCode="_-[$£-809]* #,##0_-;\-[$£-809]* #,##0_-;_-[$£-809]* &quot;-&quot;??_-;_-@_-" sourceLinked="1"/>
        <c:majorTickMark val="none"/>
        <c:minorTickMark val="none"/>
        <c:tickLblPos val="nextTo"/>
        <c:crossAx val="160904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 2.xlsx]Analysis!Item_type_by_year</c:name>
    <c:fmtId val="14"/>
  </c:pivotSource>
  <c:chart>
    <c:title>
      <c:layout>
        <c:manualLayout>
          <c:xMode val="edge"/>
          <c:yMode val="edge"/>
          <c:x val="2.3005401661383672E-2"/>
          <c:y val="3.516767257081532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ysClr val="windowText" lastClr="000000"/>
              </a:solidFill>
              <a:latin typeface="+mn-lt"/>
              <a:ea typeface="+mn-ea"/>
              <a:cs typeface="+mn-cs"/>
            </a:defRPr>
          </a:pPr>
          <a:endParaRPr lang="en-US"/>
        </a:p>
      </c:txPr>
    </c:title>
    <c:autoTitleDeleted val="0"/>
    <c:pivotFmts>
      <c:pivotFmt>
        <c:idx val="0"/>
        <c:spPr>
          <a:solidFill>
            <a:schemeClr val="lt1"/>
          </a:solidFill>
          <a:ln w="19050">
            <a:solidFill>
              <a:schemeClr val="accent2"/>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2"/>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2"/>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lt1"/>
          </a:solidFill>
          <a:ln w="19050">
            <a:solidFill>
              <a:schemeClr val="accent2"/>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lt1"/>
          </a:solidFill>
          <a:ln w="19050">
            <a:solidFill>
              <a:schemeClr val="accent2"/>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2"/>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lt1"/>
          </a:solidFill>
          <a:ln w="19050">
            <a:solidFill>
              <a:schemeClr val="accent2"/>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lt1"/>
          </a:solidFill>
          <a:ln w="19050">
            <a:solidFill>
              <a:schemeClr val="accent2"/>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lt1"/>
          </a:solidFill>
          <a:ln w="19050">
            <a:solidFill>
              <a:schemeClr val="accent2"/>
            </a:solidFill>
          </a:ln>
          <a:effectLst/>
        </c:spPr>
        <c:dLbl>
          <c:idx val="0"/>
          <c:layout>
            <c:manualLayout>
              <c:x val="0.11092718253968249"/>
              <c:y val="0.185874691358024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lt1"/>
          </a:solidFill>
          <a:ln w="19050">
            <a:solidFill>
              <a:schemeClr val="accent2"/>
            </a:solidFill>
          </a:ln>
          <a:effectLst/>
        </c:spPr>
        <c:dLbl>
          <c:idx val="0"/>
          <c:layout>
            <c:manualLayout>
              <c:x val="-0.1007188492063493"/>
              <c:y val="0.192993827160493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lt1"/>
          </a:solidFill>
          <a:ln w="19050">
            <a:solidFill>
              <a:schemeClr val="accent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14082142857142857"/>
                  <c:h val="9.7876234567901232E-2"/>
                </c:manualLayout>
              </c15:layout>
            </c:ext>
          </c:extLst>
        </c:dLbl>
      </c:pivotFmt>
      <c:pivotFmt>
        <c:idx val="11"/>
        <c:spPr>
          <a:solidFill>
            <a:schemeClr val="lt1"/>
          </a:solidFill>
          <a:ln w="19050">
            <a:solidFill>
              <a:schemeClr val="accent2"/>
            </a:solidFill>
          </a:ln>
          <a:effectLst/>
        </c:spPr>
        <c:dLbl>
          <c:idx val="0"/>
          <c:layout>
            <c:manualLayout>
              <c:x val="0.11662718253968254"/>
              <c:y val="-0.181179938271605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lt1"/>
          </a:solidFill>
          <a:ln w="19050">
            <a:solidFill>
              <a:schemeClr val="accent2"/>
            </a:solidFill>
          </a:ln>
          <a:effectLst/>
        </c:spPr>
        <c:dLbl>
          <c:idx val="0"/>
          <c:layout>
            <c:manualLayout>
              <c:x val="0.1096648809523809"/>
              <c:y val="1.217901234567901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lt1"/>
          </a:solidFill>
          <a:ln w="19050">
            <a:solidFill>
              <a:schemeClr val="accent2"/>
            </a:solidFill>
          </a:ln>
          <a:effectLst/>
        </c:spPr>
        <c:dLbl>
          <c:idx val="0"/>
          <c:layout>
            <c:manualLayout>
              <c:x val="-0.1007188492063493"/>
              <c:y val="0.192993827160493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lt1"/>
          </a:solidFill>
          <a:ln w="19050">
            <a:solidFill>
              <a:schemeClr val="accent2"/>
            </a:solidFill>
          </a:ln>
          <a:effectLst/>
        </c:spPr>
      </c:pivotFmt>
      <c:pivotFmt>
        <c:idx val="16"/>
        <c:spPr>
          <a:solidFill>
            <a:schemeClr val="lt1"/>
          </a:solidFill>
          <a:ln w="19050">
            <a:solidFill>
              <a:schemeClr val="accent2"/>
            </a:solidFill>
          </a:ln>
          <a:effectLst/>
        </c:spPr>
      </c:pivotFmt>
      <c:pivotFmt>
        <c:idx val="17"/>
        <c:spPr>
          <a:solidFill>
            <a:schemeClr val="lt1"/>
          </a:solidFill>
          <a:ln w="19050">
            <a:solidFill>
              <a:schemeClr val="accent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14082142857142857"/>
                  <c:h val="9.7876234567901232E-2"/>
                </c:manualLayout>
              </c15:layout>
            </c:ext>
          </c:extLst>
        </c:dLbl>
      </c:pivotFmt>
      <c:pivotFmt>
        <c:idx val="18"/>
        <c:spPr>
          <a:solidFill>
            <a:schemeClr val="lt1"/>
          </a:solidFill>
          <a:ln w="19050">
            <a:solidFill>
              <a:schemeClr val="accent2"/>
            </a:solidFill>
          </a:ln>
          <a:effectLst/>
        </c:spPr>
        <c:dLbl>
          <c:idx val="0"/>
          <c:layout>
            <c:manualLayout>
              <c:x val="0.11662718253968254"/>
              <c:y val="-0.181179938271605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lt1"/>
          </a:solidFill>
          <a:ln w="19050">
            <a:solidFill>
              <a:schemeClr val="accent2"/>
            </a:solidFill>
          </a:ln>
          <a:effectLst/>
        </c:spPr>
        <c:dLbl>
          <c:idx val="0"/>
          <c:layout>
            <c:manualLayout>
              <c:x val="0.1096648809523809"/>
              <c:y val="1.217901234567901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lt1"/>
          </a:solidFill>
          <a:ln w="19050">
            <a:solidFill>
              <a:schemeClr val="accent2"/>
            </a:solidFill>
          </a:ln>
          <a:effectLst/>
        </c:spPr>
      </c:pivotFmt>
      <c:pivotFmt>
        <c:idx val="21"/>
        <c:spPr>
          <a:solidFill>
            <a:schemeClr val="lt1"/>
          </a:solidFill>
          <a:ln w="19050">
            <a:solidFill>
              <a:schemeClr val="accent2"/>
            </a:solidFill>
          </a:ln>
          <a:effectLst/>
        </c:spPr>
      </c:pivotFmt>
      <c:pivotFmt>
        <c:idx val="22"/>
        <c:spPr>
          <a:solidFill>
            <a:schemeClr val="lt1"/>
          </a:solidFill>
          <a:ln w="19050">
            <a:solidFill>
              <a:schemeClr val="accent2"/>
            </a:solidFill>
          </a:ln>
          <a:effectLst/>
        </c:spPr>
        <c:dLbl>
          <c:idx val="0"/>
          <c:layout>
            <c:manualLayout>
              <c:x val="0.11092718253968249"/>
              <c:y val="0.185874691358024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lt1"/>
          </a:solidFill>
          <a:ln w="19050">
            <a:solidFill>
              <a:schemeClr val="accent2"/>
            </a:solidFill>
          </a:ln>
          <a:effectLst/>
        </c:spPr>
      </c:pivotFmt>
      <c:pivotFmt>
        <c:idx val="24"/>
        <c:spPr>
          <a:solidFill>
            <a:schemeClr val="lt1"/>
          </a:solidFill>
          <a:ln w="19050">
            <a:solidFill>
              <a:schemeClr val="accent2"/>
            </a:solidFill>
          </a:ln>
          <a:effectLst/>
        </c:spPr>
      </c:pivotFmt>
      <c:pivotFmt>
        <c:idx val="25"/>
        <c:spPr>
          <a:solidFill>
            <a:schemeClr val="lt1"/>
          </a:solidFill>
          <a:ln w="19050">
            <a:solidFill>
              <a:schemeClr val="accent2"/>
            </a:solidFill>
          </a:ln>
          <a:effectLst/>
        </c:spPr>
      </c:pivotFmt>
      <c:pivotFmt>
        <c:idx val="26"/>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lt1"/>
          </a:solidFill>
          <a:ln w="19050">
            <a:solidFill>
              <a:schemeClr val="accent2"/>
            </a:solidFill>
          </a:ln>
          <a:effectLst/>
        </c:spPr>
      </c:pivotFmt>
      <c:pivotFmt>
        <c:idx val="28"/>
        <c:spPr>
          <a:solidFill>
            <a:schemeClr val="lt1"/>
          </a:solidFill>
          <a:ln w="19050">
            <a:solidFill>
              <a:schemeClr val="accent2"/>
            </a:solidFill>
          </a:ln>
          <a:effectLst/>
        </c:spPr>
      </c:pivotFmt>
      <c:pivotFmt>
        <c:idx val="29"/>
        <c:spPr>
          <a:solidFill>
            <a:schemeClr val="lt1"/>
          </a:solidFill>
          <a:ln w="19050">
            <a:solidFill>
              <a:schemeClr val="accent2"/>
            </a:solidFill>
          </a:ln>
          <a:effectLst/>
        </c:spPr>
      </c:pivotFmt>
      <c:pivotFmt>
        <c:idx val="30"/>
        <c:spPr>
          <a:solidFill>
            <a:schemeClr val="lt1"/>
          </a:solidFill>
          <a:ln w="19050">
            <a:solidFill>
              <a:schemeClr val="accent2"/>
            </a:solidFill>
          </a:ln>
          <a:effectLst/>
        </c:spPr>
      </c:pivotFmt>
      <c:pivotFmt>
        <c:idx val="31"/>
        <c:spPr>
          <a:solidFill>
            <a:schemeClr val="lt1"/>
          </a:solidFill>
          <a:ln w="19050">
            <a:solidFill>
              <a:schemeClr val="accent2"/>
            </a:solidFill>
          </a:ln>
          <a:effectLst/>
        </c:spPr>
      </c:pivotFmt>
      <c:pivotFmt>
        <c:idx val="32"/>
        <c:spPr>
          <a:solidFill>
            <a:schemeClr val="lt1"/>
          </a:solidFill>
          <a:ln w="19050">
            <a:solidFill>
              <a:schemeClr val="accent2"/>
            </a:solidFill>
          </a:ln>
          <a:effectLst/>
        </c:spPr>
      </c:pivotFmt>
      <c:pivotFmt>
        <c:idx val="33"/>
        <c:spPr>
          <a:solidFill>
            <a:schemeClr val="lt1"/>
          </a:solidFill>
          <a:ln w="19050">
            <a:solidFill>
              <a:schemeClr val="accent2"/>
            </a:solidFill>
          </a:ln>
          <a:effectLst/>
        </c:spPr>
      </c:pivotFmt>
      <c:pivotFmt>
        <c:idx val="34"/>
        <c:spPr>
          <a:solidFill>
            <a:schemeClr val="lt1"/>
          </a:solidFill>
          <a:ln w="19050">
            <a:solidFill>
              <a:schemeClr val="accent2"/>
            </a:solidFill>
          </a:ln>
          <a:effectLst/>
        </c:spPr>
      </c:pivotFmt>
      <c:pivotFmt>
        <c:idx val="35"/>
        <c:spPr>
          <a:solidFill>
            <a:schemeClr val="lt1"/>
          </a:solidFill>
          <a:ln w="19050">
            <a:solidFill>
              <a:schemeClr val="accent2"/>
            </a:solidFill>
          </a:ln>
          <a:effectLst/>
        </c:spPr>
      </c:pivotFmt>
      <c:pivotFmt>
        <c:idx val="36"/>
        <c:spPr>
          <a:solidFill>
            <a:schemeClr val="lt1"/>
          </a:solidFill>
          <a:ln w="19050">
            <a:solidFill>
              <a:schemeClr val="accent2"/>
            </a:solidFill>
          </a:ln>
          <a:effectLst/>
        </c:spPr>
      </c:pivotFmt>
      <c:pivotFmt>
        <c:idx val="37"/>
        <c:spPr>
          <a:solidFill>
            <a:schemeClr val="lt1"/>
          </a:solidFill>
          <a:ln w="19050">
            <a:solidFill>
              <a:schemeClr val="accent2"/>
            </a:solidFill>
          </a:ln>
          <a:effectLst/>
        </c:spPr>
      </c:pivotFmt>
      <c:pivotFmt>
        <c:idx val="38"/>
        <c:spPr>
          <a:solidFill>
            <a:schemeClr val="lt1"/>
          </a:solidFill>
          <a:ln w="19050">
            <a:solidFill>
              <a:schemeClr val="accent2"/>
            </a:solidFill>
          </a:ln>
          <a:effectLst/>
        </c:spPr>
      </c:pivotFmt>
      <c:pivotFmt>
        <c:idx val="39"/>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lt1"/>
          </a:solidFill>
          <a:ln w="19050">
            <a:solidFill>
              <a:schemeClr val="accent2"/>
            </a:solidFill>
          </a:ln>
          <a:effectLst/>
        </c:spPr>
      </c:pivotFmt>
      <c:pivotFmt>
        <c:idx val="41"/>
        <c:spPr>
          <a:solidFill>
            <a:schemeClr val="lt1"/>
          </a:solidFill>
          <a:ln w="19050">
            <a:solidFill>
              <a:schemeClr val="accent2"/>
            </a:solidFill>
          </a:ln>
          <a:effectLst/>
        </c:spPr>
      </c:pivotFmt>
      <c:pivotFmt>
        <c:idx val="42"/>
        <c:spPr>
          <a:solidFill>
            <a:schemeClr val="lt1"/>
          </a:solidFill>
          <a:ln w="19050">
            <a:solidFill>
              <a:schemeClr val="accent2"/>
            </a:solidFill>
          </a:ln>
          <a:effectLst/>
        </c:spPr>
      </c:pivotFmt>
      <c:pivotFmt>
        <c:idx val="43"/>
        <c:spPr>
          <a:solidFill>
            <a:schemeClr val="lt1"/>
          </a:solidFill>
          <a:ln w="19050">
            <a:solidFill>
              <a:schemeClr val="accent2"/>
            </a:solidFill>
          </a:ln>
          <a:effectLst/>
        </c:spPr>
      </c:pivotFmt>
      <c:pivotFmt>
        <c:idx val="44"/>
        <c:spPr>
          <a:solidFill>
            <a:schemeClr val="lt1"/>
          </a:solidFill>
          <a:ln w="19050">
            <a:solidFill>
              <a:schemeClr val="accent2"/>
            </a:solidFill>
          </a:ln>
          <a:effectLst/>
        </c:spPr>
      </c:pivotFmt>
      <c:pivotFmt>
        <c:idx val="45"/>
        <c:spPr>
          <a:solidFill>
            <a:schemeClr val="lt1"/>
          </a:solidFill>
          <a:ln w="19050">
            <a:solidFill>
              <a:schemeClr val="accent2"/>
            </a:solidFill>
          </a:ln>
          <a:effectLst/>
        </c:spPr>
      </c:pivotFmt>
      <c:pivotFmt>
        <c:idx val="46"/>
        <c:spPr>
          <a:solidFill>
            <a:schemeClr val="lt1"/>
          </a:solidFill>
          <a:ln w="19050">
            <a:solidFill>
              <a:schemeClr val="accent2"/>
            </a:solidFill>
          </a:ln>
          <a:effectLst/>
        </c:spPr>
      </c:pivotFmt>
      <c:pivotFmt>
        <c:idx val="47"/>
        <c:spPr>
          <a:solidFill>
            <a:schemeClr val="lt1"/>
          </a:solidFill>
          <a:ln w="19050">
            <a:solidFill>
              <a:schemeClr val="accent2"/>
            </a:solidFill>
          </a:ln>
          <a:effectLst/>
        </c:spPr>
      </c:pivotFmt>
      <c:pivotFmt>
        <c:idx val="48"/>
        <c:spPr>
          <a:solidFill>
            <a:schemeClr val="lt1"/>
          </a:solidFill>
          <a:ln w="19050">
            <a:solidFill>
              <a:schemeClr val="accent2"/>
            </a:solidFill>
          </a:ln>
          <a:effectLst/>
        </c:spPr>
      </c:pivotFmt>
      <c:pivotFmt>
        <c:idx val="49"/>
        <c:spPr>
          <a:solidFill>
            <a:schemeClr val="lt1"/>
          </a:solidFill>
          <a:ln w="19050">
            <a:solidFill>
              <a:schemeClr val="accent2"/>
            </a:solidFill>
          </a:ln>
          <a:effectLst/>
        </c:spPr>
      </c:pivotFmt>
      <c:pivotFmt>
        <c:idx val="50"/>
        <c:spPr>
          <a:solidFill>
            <a:schemeClr val="lt1"/>
          </a:solidFill>
          <a:ln w="19050">
            <a:solidFill>
              <a:schemeClr val="accent2"/>
            </a:solidFill>
          </a:ln>
          <a:effectLst/>
        </c:spPr>
      </c:pivotFmt>
      <c:pivotFmt>
        <c:idx val="51"/>
        <c:spPr>
          <a:solidFill>
            <a:schemeClr val="lt1"/>
          </a:solidFill>
          <a:ln w="19050">
            <a:solidFill>
              <a:schemeClr val="accent2"/>
            </a:solidFill>
          </a:ln>
          <a:effectLst/>
        </c:spPr>
      </c:pivotFmt>
      <c:pivotFmt>
        <c:idx val="52"/>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3"/>
        <c:spPr>
          <a:solidFill>
            <a:schemeClr val="lt1"/>
          </a:solidFill>
          <a:ln w="19050">
            <a:solidFill>
              <a:schemeClr val="accent2"/>
            </a:solidFill>
          </a:ln>
          <a:effectLst/>
        </c:spPr>
      </c:pivotFmt>
      <c:pivotFmt>
        <c:idx val="54"/>
        <c:spPr>
          <a:solidFill>
            <a:schemeClr val="lt1"/>
          </a:solidFill>
          <a:ln w="19050">
            <a:solidFill>
              <a:schemeClr val="accent2"/>
            </a:solidFill>
          </a:ln>
          <a:effectLst/>
        </c:spPr>
      </c:pivotFmt>
      <c:pivotFmt>
        <c:idx val="55"/>
        <c:spPr>
          <a:solidFill>
            <a:schemeClr val="lt1"/>
          </a:solidFill>
          <a:ln w="19050">
            <a:solidFill>
              <a:schemeClr val="accent2"/>
            </a:solidFill>
          </a:ln>
          <a:effectLst/>
        </c:spPr>
      </c:pivotFmt>
      <c:pivotFmt>
        <c:idx val="56"/>
        <c:spPr>
          <a:solidFill>
            <a:schemeClr val="lt1"/>
          </a:solidFill>
          <a:ln w="19050">
            <a:solidFill>
              <a:schemeClr val="accent2"/>
            </a:solidFill>
          </a:ln>
          <a:effectLst/>
        </c:spPr>
      </c:pivotFmt>
      <c:pivotFmt>
        <c:idx val="57"/>
        <c:spPr>
          <a:solidFill>
            <a:schemeClr val="lt1"/>
          </a:solidFill>
          <a:ln w="19050">
            <a:solidFill>
              <a:schemeClr val="accent2"/>
            </a:solidFill>
          </a:ln>
          <a:effectLst/>
        </c:spPr>
      </c:pivotFmt>
      <c:pivotFmt>
        <c:idx val="58"/>
        <c:spPr>
          <a:solidFill>
            <a:schemeClr val="lt1"/>
          </a:solidFill>
          <a:ln w="19050">
            <a:solidFill>
              <a:schemeClr val="accent2"/>
            </a:solidFill>
          </a:ln>
          <a:effectLst/>
        </c:spPr>
      </c:pivotFmt>
      <c:pivotFmt>
        <c:idx val="59"/>
        <c:spPr>
          <a:solidFill>
            <a:schemeClr val="lt1"/>
          </a:solidFill>
          <a:ln w="19050">
            <a:solidFill>
              <a:schemeClr val="accent2"/>
            </a:solidFill>
          </a:ln>
          <a:effectLst/>
        </c:spPr>
      </c:pivotFmt>
      <c:pivotFmt>
        <c:idx val="60"/>
        <c:spPr>
          <a:solidFill>
            <a:schemeClr val="lt1"/>
          </a:solidFill>
          <a:ln w="19050">
            <a:solidFill>
              <a:schemeClr val="accent2"/>
            </a:solidFill>
          </a:ln>
          <a:effectLst/>
        </c:spPr>
      </c:pivotFmt>
      <c:pivotFmt>
        <c:idx val="61"/>
        <c:spPr>
          <a:solidFill>
            <a:schemeClr val="lt1"/>
          </a:solidFill>
          <a:ln w="19050">
            <a:solidFill>
              <a:schemeClr val="accent2"/>
            </a:solidFill>
          </a:ln>
          <a:effectLst/>
        </c:spPr>
      </c:pivotFmt>
      <c:pivotFmt>
        <c:idx val="62"/>
        <c:spPr>
          <a:solidFill>
            <a:schemeClr val="lt1"/>
          </a:solidFill>
          <a:ln w="19050">
            <a:solidFill>
              <a:schemeClr val="accent2"/>
            </a:solidFill>
          </a:ln>
          <a:effectLst/>
        </c:spPr>
      </c:pivotFmt>
      <c:pivotFmt>
        <c:idx val="63"/>
        <c:spPr>
          <a:solidFill>
            <a:schemeClr val="lt1"/>
          </a:solidFill>
          <a:ln w="19050">
            <a:solidFill>
              <a:schemeClr val="accent2"/>
            </a:solidFill>
          </a:ln>
          <a:effectLst/>
        </c:spPr>
      </c:pivotFmt>
      <c:pivotFmt>
        <c:idx val="64"/>
        <c:spPr>
          <a:solidFill>
            <a:schemeClr val="lt1"/>
          </a:solidFill>
          <a:ln w="19050">
            <a:solidFill>
              <a:schemeClr val="accent2"/>
            </a:solidFill>
          </a:ln>
          <a:effectLst/>
        </c:spPr>
      </c:pivotFmt>
      <c:pivotFmt>
        <c:idx val="65"/>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6"/>
        <c:spPr>
          <a:solidFill>
            <a:schemeClr val="lt1"/>
          </a:solidFill>
          <a:ln w="19050">
            <a:solidFill>
              <a:schemeClr val="accent2"/>
            </a:solidFill>
          </a:ln>
          <a:effectLst/>
        </c:spPr>
      </c:pivotFmt>
      <c:pivotFmt>
        <c:idx val="67"/>
        <c:spPr>
          <a:solidFill>
            <a:schemeClr val="lt1"/>
          </a:solidFill>
          <a:ln w="19050">
            <a:solidFill>
              <a:schemeClr val="accent2"/>
            </a:solidFill>
          </a:ln>
          <a:effectLst/>
        </c:spPr>
      </c:pivotFmt>
      <c:pivotFmt>
        <c:idx val="68"/>
        <c:spPr>
          <a:solidFill>
            <a:schemeClr val="lt1"/>
          </a:solidFill>
          <a:ln w="19050">
            <a:solidFill>
              <a:schemeClr val="accent2"/>
            </a:solidFill>
          </a:ln>
          <a:effectLst/>
        </c:spPr>
      </c:pivotFmt>
      <c:pivotFmt>
        <c:idx val="69"/>
        <c:spPr>
          <a:solidFill>
            <a:schemeClr val="lt1"/>
          </a:solidFill>
          <a:ln w="19050">
            <a:solidFill>
              <a:schemeClr val="accent2"/>
            </a:solidFill>
          </a:ln>
          <a:effectLst/>
        </c:spPr>
      </c:pivotFmt>
      <c:pivotFmt>
        <c:idx val="70"/>
        <c:spPr>
          <a:solidFill>
            <a:schemeClr val="lt1"/>
          </a:solidFill>
          <a:ln w="19050">
            <a:solidFill>
              <a:schemeClr val="accent2"/>
            </a:solidFill>
          </a:ln>
          <a:effectLst/>
        </c:spPr>
      </c:pivotFmt>
      <c:pivotFmt>
        <c:idx val="71"/>
        <c:spPr>
          <a:solidFill>
            <a:schemeClr val="lt1"/>
          </a:solidFill>
          <a:ln w="19050">
            <a:solidFill>
              <a:schemeClr val="accent2"/>
            </a:solidFill>
          </a:ln>
          <a:effectLst/>
        </c:spPr>
      </c:pivotFmt>
      <c:pivotFmt>
        <c:idx val="72"/>
        <c:spPr>
          <a:solidFill>
            <a:schemeClr val="lt1"/>
          </a:solidFill>
          <a:ln w="19050">
            <a:solidFill>
              <a:schemeClr val="accent2"/>
            </a:solidFill>
          </a:ln>
          <a:effectLst/>
        </c:spPr>
      </c:pivotFmt>
      <c:pivotFmt>
        <c:idx val="73"/>
        <c:spPr>
          <a:solidFill>
            <a:schemeClr val="lt1"/>
          </a:solidFill>
          <a:ln w="19050">
            <a:solidFill>
              <a:schemeClr val="accent2"/>
            </a:solidFill>
          </a:ln>
          <a:effectLst/>
        </c:spPr>
      </c:pivotFmt>
      <c:pivotFmt>
        <c:idx val="74"/>
        <c:spPr>
          <a:solidFill>
            <a:schemeClr val="lt1"/>
          </a:solidFill>
          <a:ln w="19050">
            <a:solidFill>
              <a:schemeClr val="accent2"/>
            </a:solidFill>
          </a:ln>
          <a:effectLst/>
        </c:spPr>
      </c:pivotFmt>
      <c:pivotFmt>
        <c:idx val="75"/>
        <c:spPr>
          <a:solidFill>
            <a:schemeClr val="lt1"/>
          </a:solidFill>
          <a:ln w="19050">
            <a:solidFill>
              <a:schemeClr val="accent2"/>
            </a:solidFill>
          </a:ln>
          <a:effectLst/>
        </c:spPr>
      </c:pivotFmt>
      <c:pivotFmt>
        <c:idx val="76"/>
        <c:spPr>
          <a:solidFill>
            <a:schemeClr val="lt1"/>
          </a:solidFill>
          <a:ln w="19050">
            <a:solidFill>
              <a:schemeClr val="accent2"/>
            </a:solidFill>
          </a:ln>
          <a:effectLst/>
        </c:spPr>
      </c:pivotFmt>
      <c:pivotFmt>
        <c:idx val="77"/>
        <c:spPr>
          <a:solidFill>
            <a:schemeClr val="lt1"/>
          </a:solidFill>
          <a:ln w="19050">
            <a:solidFill>
              <a:schemeClr val="accent2"/>
            </a:solidFill>
          </a:ln>
          <a:effectLst/>
        </c:spPr>
      </c:pivotFmt>
      <c:pivotFmt>
        <c:idx val="78"/>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9"/>
        <c:spPr>
          <a:solidFill>
            <a:schemeClr val="lt1"/>
          </a:solidFill>
          <a:ln w="19050">
            <a:solidFill>
              <a:schemeClr val="accent2"/>
            </a:solidFill>
          </a:ln>
          <a:effectLst/>
        </c:spPr>
      </c:pivotFmt>
      <c:pivotFmt>
        <c:idx val="80"/>
        <c:spPr>
          <a:solidFill>
            <a:schemeClr val="lt1"/>
          </a:solidFill>
          <a:ln w="19050">
            <a:solidFill>
              <a:schemeClr val="accent2"/>
            </a:solidFill>
          </a:ln>
          <a:effectLst/>
        </c:spPr>
      </c:pivotFmt>
      <c:pivotFmt>
        <c:idx val="81"/>
        <c:spPr>
          <a:solidFill>
            <a:schemeClr val="lt1"/>
          </a:solidFill>
          <a:ln w="19050">
            <a:solidFill>
              <a:schemeClr val="accent2"/>
            </a:solidFill>
          </a:ln>
          <a:effectLst/>
        </c:spPr>
      </c:pivotFmt>
      <c:pivotFmt>
        <c:idx val="82"/>
        <c:spPr>
          <a:solidFill>
            <a:schemeClr val="lt1"/>
          </a:solidFill>
          <a:ln w="19050">
            <a:solidFill>
              <a:schemeClr val="accent2"/>
            </a:solidFill>
          </a:ln>
          <a:effectLst/>
        </c:spPr>
      </c:pivotFmt>
      <c:pivotFmt>
        <c:idx val="83"/>
        <c:spPr>
          <a:solidFill>
            <a:schemeClr val="lt1"/>
          </a:solidFill>
          <a:ln w="19050">
            <a:solidFill>
              <a:schemeClr val="accent2"/>
            </a:solidFill>
          </a:ln>
          <a:effectLst/>
        </c:spPr>
      </c:pivotFmt>
      <c:pivotFmt>
        <c:idx val="84"/>
        <c:spPr>
          <a:solidFill>
            <a:schemeClr val="lt1"/>
          </a:solidFill>
          <a:ln w="19050">
            <a:solidFill>
              <a:schemeClr val="accent2"/>
            </a:solidFill>
          </a:ln>
          <a:effectLst/>
        </c:spPr>
      </c:pivotFmt>
      <c:pivotFmt>
        <c:idx val="85"/>
        <c:spPr>
          <a:solidFill>
            <a:schemeClr val="lt1"/>
          </a:solidFill>
          <a:ln w="19050">
            <a:solidFill>
              <a:schemeClr val="accent2"/>
            </a:solidFill>
          </a:ln>
          <a:effectLst/>
        </c:spPr>
      </c:pivotFmt>
      <c:pivotFmt>
        <c:idx val="86"/>
        <c:spPr>
          <a:solidFill>
            <a:schemeClr val="lt1"/>
          </a:solidFill>
          <a:ln w="19050">
            <a:solidFill>
              <a:schemeClr val="accent2"/>
            </a:solidFill>
          </a:ln>
          <a:effectLst/>
        </c:spPr>
      </c:pivotFmt>
      <c:pivotFmt>
        <c:idx val="87"/>
        <c:spPr>
          <a:solidFill>
            <a:schemeClr val="lt1"/>
          </a:solidFill>
          <a:ln w="19050">
            <a:solidFill>
              <a:schemeClr val="accent2"/>
            </a:solidFill>
          </a:ln>
          <a:effectLst/>
        </c:spPr>
      </c:pivotFmt>
      <c:pivotFmt>
        <c:idx val="88"/>
        <c:spPr>
          <a:solidFill>
            <a:schemeClr val="lt1"/>
          </a:solidFill>
          <a:ln w="19050">
            <a:solidFill>
              <a:schemeClr val="accent2"/>
            </a:solidFill>
          </a:ln>
          <a:effectLst/>
        </c:spPr>
      </c:pivotFmt>
      <c:pivotFmt>
        <c:idx val="89"/>
        <c:spPr>
          <a:solidFill>
            <a:schemeClr val="lt1"/>
          </a:solidFill>
          <a:ln w="19050">
            <a:solidFill>
              <a:schemeClr val="accent2"/>
            </a:solidFill>
          </a:ln>
          <a:effectLst/>
        </c:spPr>
      </c:pivotFmt>
      <c:pivotFmt>
        <c:idx val="90"/>
        <c:spPr>
          <a:solidFill>
            <a:schemeClr val="lt1"/>
          </a:solidFill>
          <a:ln w="19050">
            <a:solidFill>
              <a:schemeClr val="accent2"/>
            </a:solidFill>
          </a:ln>
          <a:effectLst/>
        </c:spPr>
      </c:pivotFmt>
      <c:pivotFmt>
        <c:idx val="91"/>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2"/>
        <c:spPr>
          <a:solidFill>
            <a:schemeClr val="lt1"/>
          </a:solidFill>
          <a:ln w="19050">
            <a:solidFill>
              <a:schemeClr val="accent2"/>
            </a:solidFill>
          </a:ln>
          <a:effectLst/>
        </c:spPr>
      </c:pivotFmt>
      <c:pivotFmt>
        <c:idx val="93"/>
        <c:spPr>
          <a:solidFill>
            <a:schemeClr val="lt1"/>
          </a:solidFill>
          <a:ln w="19050">
            <a:solidFill>
              <a:schemeClr val="accent2"/>
            </a:solidFill>
          </a:ln>
          <a:effectLst/>
        </c:spPr>
      </c:pivotFmt>
      <c:pivotFmt>
        <c:idx val="94"/>
        <c:spPr>
          <a:solidFill>
            <a:schemeClr val="lt1"/>
          </a:solidFill>
          <a:ln w="19050">
            <a:solidFill>
              <a:schemeClr val="accent2"/>
            </a:solidFill>
          </a:ln>
          <a:effectLst/>
        </c:spPr>
      </c:pivotFmt>
      <c:pivotFmt>
        <c:idx val="95"/>
        <c:spPr>
          <a:solidFill>
            <a:schemeClr val="lt1"/>
          </a:solidFill>
          <a:ln w="19050">
            <a:solidFill>
              <a:schemeClr val="accent2"/>
            </a:solidFill>
          </a:ln>
          <a:effectLst/>
        </c:spPr>
      </c:pivotFmt>
      <c:pivotFmt>
        <c:idx val="96"/>
        <c:spPr>
          <a:solidFill>
            <a:schemeClr val="lt1"/>
          </a:solidFill>
          <a:ln w="19050">
            <a:solidFill>
              <a:schemeClr val="accent2"/>
            </a:solidFill>
          </a:ln>
          <a:effectLst/>
        </c:spPr>
      </c:pivotFmt>
      <c:pivotFmt>
        <c:idx val="97"/>
        <c:spPr>
          <a:solidFill>
            <a:schemeClr val="lt1"/>
          </a:solidFill>
          <a:ln w="19050">
            <a:solidFill>
              <a:schemeClr val="accent2"/>
            </a:solidFill>
          </a:ln>
          <a:effectLst/>
        </c:spPr>
      </c:pivotFmt>
      <c:pivotFmt>
        <c:idx val="98"/>
        <c:spPr>
          <a:solidFill>
            <a:schemeClr val="lt1"/>
          </a:solidFill>
          <a:ln w="19050">
            <a:solidFill>
              <a:schemeClr val="accent2"/>
            </a:solidFill>
          </a:ln>
          <a:effectLst/>
        </c:spPr>
      </c:pivotFmt>
      <c:pivotFmt>
        <c:idx val="99"/>
        <c:spPr>
          <a:solidFill>
            <a:schemeClr val="lt1"/>
          </a:solidFill>
          <a:ln w="19050">
            <a:solidFill>
              <a:schemeClr val="accent2"/>
            </a:solidFill>
          </a:ln>
          <a:effectLst/>
        </c:spPr>
      </c:pivotFmt>
      <c:pivotFmt>
        <c:idx val="100"/>
        <c:spPr>
          <a:solidFill>
            <a:schemeClr val="lt1"/>
          </a:solidFill>
          <a:ln w="19050">
            <a:solidFill>
              <a:schemeClr val="accent2"/>
            </a:solidFill>
          </a:ln>
          <a:effectLst/>
        </c:spPr>
      </c:pivotFmt>
      <c:pivotFmt>
        <c:idx val="101"/>
        <c:spPr>
          <a:solidFill>
            <a:schemeClr val="lt1"/>
          </a:solidFill>
          <a:ln w="19050">
            <a:solidFill>
              <a:schemeClr val="accent2"/>
            </a:solidFill>
          </a:ln>
          <a:effectLst/>
        </c:spPr>
      </c:pivotFmt>
      <c:pivotFmt>
        <c:idx val="102"/>
        <c:spPr>
          <a:solidFill>
            <a:schemeClr val="lt1"/>
          </a:solidFill>
          <a:ln w="19050">
            <a:solidFill>
              <a:schemeClr val="accent2"/>
            </a:solidFill>
          </a:ln>
          <a:effectLst/>
        </c:spPr>
      </c:pivotFmt>
      <c:pivotFmt>
        <c:idx val="103"/>
        <c:spPr>
          <a:solidFill>
            <a:schemeClr val="lt1"/>
          </a:solidFill>
          <a:ln w="19050">
            <a:solidFill>
              <a:schemeClr val="accent2"/>
            </a:solidFill>
          </a:ln>
          <a:effectLst/>
        </c:spPr>
      </c:pivotFmt>
      <c:pivotFmt>
        <c:idx val="104"/>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5"/>
        <c:spPr>
          <a:solidFill>
            <a:schemeClr val="lt1"/>
          </a:solidFill>
          <a:ln w="19050">
            <a:solidFill>
              <a:schemeClr val="accent2"/>
            </a:solidFill>
          </a:ln>
          <a:effectLst/>
        </c:spPr>
      </c:pivotFmt>
      <c:pivotFmt>
        <c:idx val="106"/>
        <c:spPr>
          <a:solidFill>
            <a:schemeClr val="lt1"/>
          </a:solidFill>
          <a:ln w="19050">
            <a:solidFill>
              <a:schemeClr val="accent2"/>
            </a:solidFill>
          </a:ln>
          <a:effectLst/>
        </c:spPr>
      </c:pivotFmt>
      <c:pivotFmt>
        <c:idx val="107"/>
        <c:spPr>
          <a:solidFill>
            <a:schemeClr val="lt1"/>
          </a:solidFill>
          <a:ln w="19050">
            <a:solidFill>
              <a:schemeClr val="accent2"/>
            </a:solidFill>
          </a:ln>
          <a:effectLst/>
        </c:spPr>
      </c:pivotFmt>
      <c:pivotFmt>
        <c:idx val="108"/>
        <c:spPr>
          <a:solidFill>
            <a:schemeClr val="lt1"/>
          </a:solidFill>
          <a:ln w="19050">
            <a:solidFill>
              <a:schemeClr val="accent2"/>
            </a:solidFill>
          </a:ln>
          <a:effectLst/>
        </c:spPr>
      </c:pivotFmt>
      <c:pivotFmt>
        <c:idx val="109"/>
        <c:spPr>
          <a:solidFill>
            <a:schemeClr val="lt1"/>
          </a:solidFill>
          <a:ln w="19050">
            <a:solidFill>
              <a:schemeClr val="accent2"/>
            </a:solidFill>
          </a:ln>
          <a:effectLst/>
        </c:spPr>
      </c:pivotFmt>
      <c:pivotFmt>
        <c:idx val="110"/>
        <c:spPr>
          <a:solidFill>
            <a:schemeClr val="lt1"/>
          </a:solidFill>
          <a:ln w="19050">
            <a:solidFill>
              <a:schemeClr val="accent2"/>
            </a:solidFill>
          </a:ln>
          <a:effectLst/>
        </c:spPr>
      </c:pivotFmt>
      <c:pivotFmt>
        <c:idx val="111"/>
        <c:spPr>
          <a:solidFill>
            <a:schemeClr val="lt1"/>
          </a:solidFill>
          <a:ln w="19050">
            <a:solidFill>
              <a:schemeClr val="accent2"/>
            </a:solidFill>
          </a:ln>
          <a:effectLst/>
        </c:spPr>
      </c:pivotFmt>
      <c:pivotFmt>
        <c:idx val="112"/>
        <c:spPr>
          <a:solidFill>
            <a:schemeClr val="lt1"/>
          </a:solidFill>
          <a:ln w="19050">
            <a:solidFill>
              <a:schemeClr val="accent2"/>
            </a:solidFill>
          </a:ln>
          <a:effectLst/>
        </c:spPr>
      </c:pivotFmt>
      <c:pivotFmt>
        <c:idx val="113"/>
        <c:spPr>
          <a:solidFill>
            <a:schemeClr val="lt1"/>
          </a:solidFill>
          <a:ln w="19050">
            <a:solidFill>
              <a:schemeClr val="accent2"/>
            </a:solidFill>
          </a:ln>
          <a:effectLst/>
        </c:spPr>
      </c:pivotFmt>
      <c:pivotFmt>
        <c:idx val="114"/>
        <c:spPr>
          <a:solidFill>
            <a:schemeClr val="lt1"/>
          </a:solidFill>
          <a:ln w="19050">
            <a:solidFill>
              <a:schemeClr val="accent2"/>
            </a:solidFill>
          </a:ln>
          <a:effectLst/>
        </c:spPr>
      </c:pivotFmt>
      <c:pivotFmt>
        <c:idx val="115"/>
        <c:spPr>
          <a:solidFill>
            <a:schemeClr val="lt1"/>
          </a:solidFill>
          <a:ln w="19050">
            <a:solidFill>
              <a:schemeClr val="accent2"/>
            </a:solidFill>
          </a:ln>
          <a:effectLst/>
        </c:spPr>
      </c:pivotFmt>
      <c:pivotFmt>
        <c:idx val="116"/>
        <c:spPr>
          <a:solidFill>
            <a:schemeClr val="lt1"/>
          </a:solidFill>
          <a:ln w="19050">
            <a:solidFill>
              <a:schemeClr val="accent2"/>
            </a:solidFill>
          </a:ln>
          <a:effectLst/>
        </c:spPr>
      </c:pivotFmt>
      <c:pivotFmt>
        <c:idx val="117"/>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8"/>
        <c:spPr>
          <a:solidFill>
            <a:schemeClr val="lt1"/>
          </a:solidFill>
          <a:ln w="19050">
            <a:solidFill>
              <a:schemeClr val="accent2"/>
            </a:solidFill>
          </a:ln>
          <a:effectLst/>
        </c:spPr>
        <c:dLbl>
          <c:idx val="0"/>
          <c:layout>
            <c:manualLayout>
              <c:x val="-0.1007188492063493"/>
              <c:y val="0.192993827160493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9"/>
        <c:spPr>
          <a:solidFill>
            <a:schemeClr val="lt1"/>
          </a:solidFill>
          <a:ln w="19050">
            <a:solidFill>
              <a:schemeClr val="accent2"/>
            </a:solidFill>
          </a:ln>
          <a:effectLst/>
        </c:spPr>
      </c:pivotFmt>
      <c:pivotFmt>
        <c:idx val="120"/>
        <c:spPr>
          <a:solidFill>
            <a:schemeClr val="lt1"/>
          </a:solidFill>
          <a:ln w="19050">
            <a:solidFill>
              <a:schemeClr val="accent2"/>
            </a:solidFill>
          </a:ln>
          <a:effectLst/>
        </c:spPr>
      </c:pivotFmt>
      <c:pivotFmt>
        <c:idx val="121"/>
        <c:spPr>
          <a:solidFill>
            <a:schemeClr val="lt1"/>
          </a:solidFill>
          <a:ln w="19050">
            <a:solidFill>
              <a:schemeClr val="accent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14082142857142857"/>
                  <c:h val="9.7876234567901232E-2"/>
                </c:manualLayout>
              </c15:layout>
            </c:ext>
          </c:extLst>
        </c:dLbl>
      </c:pivotFmt>
      <c:pivotFmt>
        <c:idx val="122"/>
        <c:spPr>
          <a:solidFill>
            <a:schemeClr val="lt1"/>
          </a:solidFill>
          <a:ln w="19050">
            <a:solidFill>
              <a:schemeClr val="accent2"/>
            </a:solidFill>
          </a:ln>
          <a:effectLst/>
        </c:spPr>
        <c:dLbl>
          <c:idx val="0"/>
          <c:layout>
            <c:manualLayout>
              <c:x val="0.11662718253968254"/>
              <c:y val="-0.181179938271605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3"/>
        <c:spPr>
          <a:solidFill>
            <a:schemeClr val="lt1"/>
          </a:solidFill>
          <a:ln w="19050">
            <a:solidFill>
              <a:schemeClr val="accent2"/>
            </a:solidFill>
          </a:ln>
          <a:effectLst/>
        </c:spPr>
        <c:dLbl>
          <c:idx val="0"/>
          <c:layout>
            <c:manualLayout>
              <c:x val="0.1096648809523809"/>
              <c:y val="1.217901234567901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4"/>
        <c:spPr>
          <a:solidFill>
            <a:schemeClr val="lt1"/>
          </a:solidFill>
          <a:ln w="19050">
            <a:solidFill>
              <a:schemeClr val="accent2"/>
            </a:solidFill>
          </a:ln>
          <a:effectLst/>
        </c:spPr>
      </c:pivotFmt>
      <c:pivotFmt>
        <c:idx val="125"/>
        <c:spPr>
          <a:solidFill>
            <a:schemeClr val="lt1"/>
          </a:solidFill>
          <a:ln w="19050">
            <a:solidFill>
              <a:schemeClr val="accent2"/>
            </a:solidFill>
          </a:ln>
          <a:effectLst/>
        </c:spPr>
      </c:pivotFmt>
      <c:pivotFmt>
        <c:idx val="126"/>
        <c:spPr>
          <a:solidFill>
            <a:schemeClr val="lt1"/>
          </a:solidFill>
          <a:ln w="19050">
            <a:solidFill>
              <a:schemeClr val="accent2"/>
            </a:solidFill>
          </a:ln>
          <a:effectLst/>
        </c:spPr>
        <c:dLbl>
          <c:idx val="0"/>
          <c:layout>
            <c:manualLayout>
              <c:x val="0.11092718253968249"/>
              <c:y val="0.185874691358024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7"/>
        <c:spPr>
          <a:solidFill>
            <a:schemeClr val="lt1"/>
          </a:solidFill>
          <a:ln w="19050">
            <a:solidFill>
              <a:schemeClr val="accent2"/>
            </a:solidFill>
          </a:ln>
          <a:effectLst/>
        </c:spPr>
      </c:pivotFmt>
      <c:pivotFmt>
        <c:idx val="128"/>
        <c:spPr>
          <a:solidFill>
            <a:schemeClr val="lt1"/>
          </a:solidFill>
          <a:ln w="19050">
            <a:solidFill>
              <a:schemeClr val="accent2"/>
            </a:solidFill>
          </a:ln>
          <a:effectLst/>
        </c:spPr>
      </c:pivotFmt>
      <c:pivotFmt>
        <c:idx val="129"/>
        <c:spPr>
          <a:solidFill>
            <a:schemeClr val="lt1"/>
          </a:solidFill>
          <a:ln w="19050">
            <a:solidFill>
              <a:schemeClr val="accent2"/>
            </a:solidFill>
          </a:ln>
          <a:effectLst/>
        </c:spPr>
      </c:pivotFmt>
      <c:pivotFmt>
        <c:idx val="130"/>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1"/>
        <c:spPr>
          <a:solidFill>
            <a:schemeClr val="lt1"/>
          </a:solidFill>
          <a:ln w="19050">
            <a:solidFill>
              <a:schemeClr val="accent2"/>
            </a:solidFill>
          </a:ln>
          <a:effectLst/>
        </c:spPr>
      </c:pivotFmt>
      <c:pivotFmt>
        <c:idx val="132"/>
        <c:spPr>
          <a:solidFill>
            <a:schemeClr val="lt1"/>
          </a:solidFill>
          <a:ln w="19050">
            <a:solidFill>
              <a:schemeClr val="accent2"/>
            </a:solidFill>
          </a:ln>
          <a:effectLst/>
        </c:spPr>
      </c:pivotFmt>
      <c:pivotFmt>
        <c:idx val="133"/>
        <c:spPr>
          <a:solidFill>
            <a:schemeClr val="lt1"/>
          </a:solidFill>
          <a:ln w="19050">
            <a:solidFill>
              <a:schemeClr val="accent2"/>
            </a:solidFill>
          </a:ln>
          <a:effectLst/>
        </c:spPr>
      </c:pivotFmt>
      <c:pivotFmt>
        <c:idx val="134"/>
        <c:spPr>
          <a:solidFill>
            <a:schemeClr val="lt1"/>
          </a:solidFill>
          <a:ln w="19050">
            <a:solidFill>
              <a:schemeClr val="accent2"/>
            </a:solidFill>
          </a:ln>
          <a:effectLst/>
        </c:spPr>
      </c:pivotFmt>
      <c:pivotFmt>
        <c:idx val="135"/>
        <c:spPr>
          <a:solidFill>
            <a:schemeClr val="lt1"/>
          </a:solidFill>
          <a:ln w="19050">
            <a:solidFill>
              <a:schemeClr val="accent2"/>
            </a:solidFill>
          </a:ln>
          <a:effectLst/>
        </c:spPr>
      </c:pivotFmt>
      <c:pivotFmt>
        <c:idx val="136"/>
        <c:spPr>
          <a:solidFill>
            <a:schemeClr val="lt1"/>
          </a:solidFill>
          <a:ln w="19050">
            <a:solidFill>
              <a:schemeClr val="accent2"/>
            </a:solidFill>
          </a:ln>
          <a:effectLst/>
        </c:spPr>
      </c:pivotFmt>
      <c:pivotFmt>
        <c:idx val="137"/>
        <c:spPr>
          <a:solidFill>
            <a:schemeClr val="lt1"/>
          </a:solidFill>
          <a:ln w="19050">
            <a:solidFill>
              <a:schemeClr val="accent2"/>
            </a:solidFill>
          </a:ln>
          <a:effectLst/>
        </c:spPr>
      </c:pivotFmt>
      <c:pivotFmt>
        <c:idx val="138"/>
        <c:spPr>
          <a:solidFill>
            <a:schemeClr val="lt1"/>
          </a:solidFill>
          <a:ln w="19050">
            <a:solidFill>
              <a:schemeClr val="accent2"/>
            </a:solidFill>
          </a:ln>
          <a:effectLst/>
        </c:spPr>
      </c:pivotFmt>
      <c:pivotFmt>
        <c:idx val="139"/>
        <c:spPr>
          <a:solidFill>
            <a:schemeClr val="lt1"/>
          </a:solidFill>
          <a:ln w="19050">
            <a:solidFill>
              <a:schemeClr val="accent2"/>
            </a:solidFill>
          </a:ln>
          <a:effectLst/>
        </c:spPr>
      </c:pivotFmt>
      <c:pivotFmt>
        <c:idx val="140"/>
        <c:spPr>
          <a:solidFill>
            <a:schemeClr val="lt1"/>
          </a:solidFill>
          <a:ln w="19050">
            <a:solidFill>
              <a:schemeClr val="accent2"/>
            </a:solidFill>
          </a:ln>
          <a:effectLst/>
        </c:spPr>
      </c:pivotFmt>
      <c:pivotFmt>
        <c:idx val="141"/>
        <c:spPr>
          <a:solidFill>
            <a:schemeClr val="lt1"/>
          </a:solidFill>
          <a:ln w="19050">
            <a:solidFill>
              <a:schemeClr val="accent2"/>
            </a:solidFill>
          </a:ln>
          <a:effectLst/>
        </c:spPr>
      </c:pivotFmt>
      <c:pivotFmt>
        <c:idx val="142"/>
        <c:spPr>
          <a:solidFill>
            <a:schemeClr val="lt1"/>
          </a:solidFill>
          <a:ln w="19050">
            <a:solidFill>
              <a:schemeClr val="accent2"/>
            </a:solidFill>
          </a:ln>
          <a:effectLst/>
        </c:spPr>
      </c:pivotFmt>
      <c:pivotFmt>
        <c:idx val="143"/>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4"/>
        <c:spPr>
          <a:solidFill>
            <a:schemeClr val="lt1"/>
          </a:solidFill>
          <a:ln w="19050">
            <a:solidFill>
              <a:schemeClr val="accent2"/>
            </a:solidFill>
          </a:ln>
          <a:effectLst/>
        </c:spPr>
      </c:pivotFmt>
      <c:pivotFmt>
        <c:idx val="145"/>
        <c:spPr>
          <a:solidFill>
            <a:schemeClr val="lt1"/>
          </a:solidFill>
          <a:ln w="19050">
            <a:solidFill>
              <a:schemeClr val="accent2"/>
            </a:solidFill>
          </a:ln>
          <a:effectLst/>
        </c:spPr>
      </c:pivotFmt>
      <c:pivotFmt>
        <c:idx val="146"/>
        <c:spPr>
          <a:solidFill>
            <a:schemeClr val="lt1"/>
          </a:solidFill>
          <a:ln w="19050">
            <a:solidFill>
              <a:schemeClr val="accent2"/>
            </a:solidFill>
          </a:ln>
          <a:effectLst/>
        </c:spPr>
      </c:pivotFmt>
      <c:pivotFmt>
        <c:idx val="147"/>
        <c:spPr>
          <a:solidFill>
            <a:schemeClr val="lt1"/>
          </a:solidFill>
          <a:ln w="19050">
            <a:solidFill>
              <a:schemeClr val="accent2"/>
            </a:solidFill>
          </a:ln>
          <a:effectLst/>
        </c:spPr>
      </c:pivotFmt>
      <c:pivotFmt>
        <c:idx val="148"/>
        <c:spPr>
          <a:solidFill>
            <a:schemeClr val="lt1"/>
          </a:solidFill>
          <a:ln w="19050">
            <a:solidFill>
              <a:schemeClr val="accent2"/>
            </a:solidFill>
          </a:ln>
          <a:effectLst/>
        </c:spPr>
      </c:pivotFmt>
      <c:pivotFmt>
        <c:idx val="149"/>
        <c:spPr>
          <a:solidFill>
            <a:schemeClr val="lt1"/>
          </a:solidFill>
          <a:ln w="19050">
            <a:solidFill>
              <a:schemeClr val="accent2"/>
            </a:solidFill>
          </a:ln>
          <a:effectLst/>
        </c:spPr>
      </c:pivotFmt>
      <c:pivotFmt>
        <c:idx val="150"/>
        <c:spPr>
          <a:solidFill>
            <a:schemeClr val="lt1"/>
          </a:solidFill>
          <a:ln w="19050">
            <a:solidFill>
              <a:schemeClr val="accent2"/>
            </a:solidFill>
          </a:ln>
          <a:effectLst/>
        </c:spPr>
      </c:pivotFmt>
      <c:pivotFmt>
        <c:idx val="151"/>
        <c:spPr>
          <a:solidFill>
            <a:schemeClr val="lt1"/>
          </a:solidFill>
          <a:ln w="19050">
            <a:solidFill>
              <a:schemeClr val="accent2"/>
            </a:solidFill>
          </a:ln>
          <a:effectLst/>
        </c:spPr>
      </c:pivotFmt>
      <c:pivotFmt>
        <c:idx val="152"/>
        <c:spPr>
          <a:solidFill>
            <a:schemeClr val="lt1"/>
          </a:solidFill>
          <a:ln w="19050">
            <a:solidFill>
              <a:schemeClr val="accent2"/>
            </a:solidFill>
          </a:ln>
          <a:effectLst/>
        </c:spPr>
      </c:pivotFmt>
      <c:pivotFmt>
        <c:idx val="153"/>
        <c:spPr>
          <a:solidFill>
            <a:schemeClr val="lt1"/>
          </a:solidFill>
          <a:ln w="19050">
            <a:solidFill>
              <a:schemeClr val="accent2"/>
            </a:solidFill>
          </a:ln>
          <a:effectLst/>
        </c:spPr>
      </c:pivotFmt>
      <c:pivotFmt>
        <c:idx val="154"/>
        <c:spPr>
          <a:solidFill>
            <a:schemeClr val="lt1"/>
          </a:solidFill>
          <a:ln w="19050">
            <a:solidFill>
              <a:schemeClr val="accent2"/>
            </a:solidFill>
          </a:ln>
          <a:effectLst/>
        </c:spPr>
      </c:pivotFmt>
      <c:pivotFmt>
        <c:idx val="155"/>
        <c:spPr>
          <a:solidFill>
            <a:schemeClr val="lt1"/>
          </a:solidFill>
          <a:ln w="19050">
            <a:solidFill>
              <a:schemeClr val="accent2"/>
            </a:solidFill>
          </a:ln>
          <a:effectLst/>
        </c:spPr>
      </c:pivotFmt>
      <c:pivotFmt>
        <c:idx val="156"/>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7"/>
        <c:spPr>
          <a:solidFill>
            <a:schemeClr val="lt1"/>
          </a:solidFill>
          <a:ln w="19050">
            <a:solidFill>
              <a:schemeClr val="accent2"/>
            </a:solidFill>
          </a:ln>
          <a:effectLst/>
        </c:spPr>
      </c:pivotFmt>
      <c:pivotFmt>
        <c:idx val="158"/>
        <c:spPr>
          <a:solidFill>
            <a:schemeClr val="lt1"/>
          </a:solidFill>
          <a:ln w="19050">
            <a:solidFill>
              <a:schemeClr val="accent2"/>
            </a:solidFill>
          </a:ln>
          <a:effectLst/>
        </c:spPr>
      </c:pivotFmt>
      <c:pivotFmt>
        <c:idx val="159"/>
        <c:spPr>
          <a:solidFill>
            <a:schemeClr val="lt1"/>
          </a:solidFill>
          <a:ln w="19050">
            <a:solidFill>
              <a:schemeClr val="accent2"/>
            </a:solidFill>
          </a:ln>
          <a:effectLst/>
        </c:spPr>
      </c:pivotFmt>
      <c:pivotFmt>
        <c:idx val="160"/>
        <c:spPr>
          <a:solidFill>
            <a:schemeClr val="lt1"/>
          </a:solidFill>
          <a:ln w="19050">
            <a:solidFill>
              <a:schemeClr val="accent2"/>
            </a:solidFill>
          </a:ln>
          <a:effectLst/>
        </c:spPr>
      </c:pivotFmt>
      <c:pivotFmt>
        <c:idx val="161"/>
        <c:spPr>
          <a:solidFill>
            <a:schemeClr val="lt1"/>
          </a:solidFill>
          <a:ln w="19050">
            <a:solidFill>
              <a:schemeClr val="accent2"/>
            </a:solidFill>
          </a:ln>
          <a:effectLst/>
        </c:spPr>
      </c:pivotFmt>
      <c:pivotFmt>
        <c:idx val="162"/>
        <c:spPr>
          <a:solidFill>
            <a:schemeClr val="lt1"/>
          </a:solidFill>
          <a:ln w="19050">
            <a:solidFill>
              <a:schemeClr val="accent2"/>
            </a:solidFill>
          </a:ln>
          <a:effectLst/>
        </c:spPr>
      </c:pivotFmt>
      <c:pivotFmt>
        <c:idx val="163"/>
        <c:spPr>
          <a:solidFill>
            <a:schemeClr val="lt1"/>
          </a:solidFill>
          <a:ln w="19050">
            <a:solidFill>
              <a:schemeClr val="accent2"/>
            </a:solidFill>
          </a:ln>
          <a:effectLst/>
        </c:spPr>
      </c:pivotFmt>
      <c:pivotFmt>
        <c:idx val="164"/>
        <c:spPr>
          <a:solidFill>
            <a:schemeClr val="lt1"/>
          </a:solidFill>
          <a:ln w="19050">
            <a:solidFill>
              <a:schemeClr val="accent2"/>
            </a:solidFill>
          </a:ln>
          <a:effectLst/>
        </c:spPr>
      </c:pivotFmt>
      <c:pivotFmt>
        <c:idx val="165"/>
        <c:spPr>
          <a:solidFill>
            <a:schemeClr val="lt1"/>
          </a:solidFill>
          <a:ln w="19050">
            <a:solidFill>
              <a:schemeClr val="accent2"/>
            </a:solidFill>
          </a:ln>
          <a:effectLst/>
        </c:spPr>
      </c:pivotFmt>
      <c:pivotFmt>
        <c:idx val="166"/>
        <c:spPr>
          <a:solidFill>
            <a:schemeClr val="lt1"/>
          </a:solidFill>
          <a:ln w="19050">
            <a:solidFill>
              <a:schemeClr val="accent2"/>
            </a:solidFill>
          </a:ln>
          <a:effectLst/>
        </c:spPr>
      </c:pivotFmt>
      <c:pivotFmt>
        <c:idx val="167"/>
        <c:spPr>
          <a:solidFill>
            <a:schemeClr val="lt1"/>
          </a:solidFill>
          <a:ln w="19050">
            <a:solidFill>
              <a:schemeClr val="accent2"/>
            </a:solidFill>
          </a:ln>
          <a:effectLst/>
        </c:spPr>
      </c:pivotFmt>
      <c:pivotFmt>
        <c:idx val="168"/>
        <c:spPr>
          <a:solidFill>
            <a:schemeClr val="lt1"/>
          </a:solidFill>
          <a:ln w="19050">
            <a:solidFill>
              <a:schemeClr val="accent2"/>
            </a:solidFill>
          </a:ln>
          <a:effectLst/>
        </c:spPr>
      </c:pivotFmt>
      <c:pivotFmt>
        <c:idx val="169"/>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70"/>
        <c:spPr>
          <a:solidFill>
            <a:schemeClr val="lt1"/>
          </a:solidFill>
          <a:ln w="19050">
            <a:solidFill>
              <a:schemeClr val="accent2"/>
            </a:solidFill>
          </a:ln>
          <a:effectLst/>
        </c:spPr>
      </c:pivotFmt>
      <c:pivotFmt>
        <c:idx val="171"/>
        <c:spPr>
          <a:solidFill>
            <a:schemeClr val="lt1"/>
          </a:solidFill>
          <a:ln w="19050">
            <a:solidFill>
              <a:schemeClr val="accent2"/>
            </a:solidFill>
          </a:ln>
          <a:effectLst/>
        </c:spPr>
      </c:pivotFmt>
      <c:pivotFmt>
        <c:idx val="172"/>
        <c:spPr>
          <a:solidFill>
            <a:schemeClr val="lt1"/>
          </a:solidFill>
          <a:ln w="19050">
            <a:solidFill>
              <a:schemeClr val="accent2"/>
            </a:solidFill>
          </a:ln>
          <a:effectLst/>
        </c:spPr>
      </c:pivotFmt>
      <c:pivotFmt>
        <c:idx val="173"/>
        <c:spPr>
          <a:solidFill>
            <a:schemeClr val="lt1"/>
          </a:solidFill>
          <a:ln w="19050">
            <a:solidFill>
              <a:schemeClr val="accent2"/>
            </a:solidFill>
          </a:ln>
          <a:effectLst/>
        </c:spPr>
      </c:pivotFmt>
      <c:pivotFmt>
        <c:idx val="174"/>
        <c:spPr>
          <a:solidFill>
            <a:schemeClr val="lt1"/>
          </a:solidFill>
          <a:ln w="19050">
            <a:solidFill>
              <a:schemeClr val="accent2"/>
            </a:solidFill>
          </a:ln>
          <a:effectLst/>
        </c:spPr>
      </c:pivotFmt>
      <c:pivotFmt>
        <c:idx val="175"/>
        <c:spPr>
          <a:solidFill>
            <a:schemeClr val="lt1"/>
          </a:solidFill>
          <a:ln w="19050">
            <a:solidFill>
              <a:schemeClr val="accent2"/>
            </a:solidFill>
          </a:ln>
          <a:effectLst/>
        </c:spPr>
      </c:pivotFmt>
      <c:pivotFmt>
        <c:idx val="176"/>
        <c:spPr>
          <a:solidFill>
            <a:schemeClr val="lt1"/>
          </a:solidFill>
          <a:ln w="19050">
            <a:solidFill>
              <a:schemeClr val="accent2"/>
            </a:solidFill>
          </a:ln>
          <a:effectLst/>
        </c:spPr>
      </c:pivotFmt>
      <c:pivotFmt>
        <c:idx val="177"/>
        <c:spPr>
          <a:solidFill>
            <a:schemeClr val="lt1"/>
          </a:solidFill>
          <a:ln w="19050">
            <a:solidFill>
              <a:schemeClr val="accent2"/>
            </a:solidFill>
          </a:ln>
          <a:effectLst/>
        </c:spPr>
      </c:pivotFmt>
      <c:pivotFmt>
        <c:idx val="178"/>
        <c:spPr>
          <a:solidFill>
            <a:schemeClr val="lt1"/>
          </a:solidFill>
          <a:ln w="19050">
            <a:solidFill>
              <a:schemeClr val="accent2"/>
            </a:solidFill>
          </a:ln>
          <a:effectLst/>
        </c:spPr>
      </c:pivotFmt>
      <c:pivotFmt>
        <c:idx val="179"/>
        <c:spPr>
          <a:solidFill>
            <a:schemeClr val="lt1"/>
          </a:solidFill>
          <a:ln w="19050">
            <a:solidFill>
              <a:schemeClr val="accent2"/>
            </a:solidFill>
          </a:ln>
          <a:effectLst/>
        </c:spPr>
      </c:pivotFmt>
      <c:pivotFmt>
        <c:idx val="180"/>
        <c:spPr>
          <a:solidFill>
            <a:schemeClr val="lt1"/>
          </a:solidFill>
          <a:ln w="19050">
            <a:solidFill>
              <a:schemeClr val="accent2"/>
            </a:solidFill>
          </a:ln>
          <a:effectLst/>
        </c:spPr>
      </c:pivotFmt>
      <c:pivotFmt>
        <c:idx val="181"/>
        <c:spPr>
          <a:solidFill>
            <a:schemeClr val="lt1"/>
          </a:solidFill>
          <a:ln w="19050">
            <a:solidFill>
              <a:schemeClr val="accent2"/>
            </a:solidFill>
          </a:ln>
          <a:effectLst/>
        </c:spPr>
      </c:pivotFmt>
      <c:pivotFmt>
        <c:idx val="182"/>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83"/>
        <c:spPr>
          <a:solidFill>
            <a:schemeClr val="lt1"/>
          </a:solidFill>
          <a:ln w="19050">
            <a:solidFill>
              <a:schemeClr val="accent2"/>
            </a:solidFill>
          </a:ln>
          <a:effectLst/>
        </c:spPr>
      </c:pivotFmt>
      <c:pivotFmt>
        <c:idx val="184"/>
        <c:spPr>
          <a:solidFill>
            <a:schemeClr val="lt1"/>
          </a:solidFill>
          <a:ln w="19050">
            <a:solidFill>
              <a:schemeClr val="accent2"/>
            </a:solidFill>
          </a:ln>
          <a:effectLst/>
        </c:spPr>
      </c:pivotFmt>
      <c:pivotFmt>
        <c:idx val="185"/>
        <c:spPr>
          <a:solidFill>
            <a:schemeClr val="lt1"/>
          </a:solidFill>
          <a:ln w="19050">
            <a:solidFill>
              <a:schemeClr val="accent2"/>
            </a:solidFill>
          </a:ln>
          <a:effectLst/>
        </c:spPr>
      </c:pivotFmt>
      <c:pivotFmt>
        <c:idx val="186"/>
        <c:spPr>
          <a:solidFill>
            <a:schemeClr val="lt1"/>
          </a:solidFill>
          <a:ln w="19050">
            <a:solidFill>
              <a:schemeClr val="accent2"/>
            </a:solidFill>
          </a:ln>
          <a:effectLst/>
        </c:spPr>
      </c:pivotFmt>
      <c:pivotFmt>
        <c:idx val="187"/>
        <c:spPr>
          <a:solidFill>
            <a:schemeClr val="lt1"/>
          </a:solidFill>
          <a:ln w="19050">
            <a:solidFill>
              <a:schemeClr val="accent2"/>
            </a:solidFill>
          </a:ln>
          <a:effectLst/>
        </c:spPr>
      </c:pivotFmt>
      <c:pivotFmt>
        <c:idx val="188"/>
        <c:spPr>
          <a:solidFill>
            <a:schemeClr val="lt1"/>
          </a:solidFill>
          <a:ln w="19050">
            <a:solidFill>
              <a:schemeClr val="accent2"/>
            </a:solidFill>
          </a:ln>
          <a:effectLst/>
        </c:spPr>
      </c:pivotFmt>
      <c:pivotFmt>
        <c:idx val="189"/>
        <c:spPr>
          <a:solidFill>
            <a:schemeClr val="lt1"/>
          </a:solidFill>
          <a:ln w="19050">
            <a:solidFill>
              <a:schemeClr val="accent2"/>
            </a:solidFill>
          </a:ln>
          <a:effectLst/>
        </c:spPr>
      </c:pivotFmt>
      <c:pivotFmt>
        <c:idx val="190"/>
        <c:spPr>
          <a:solidFill>
            <a:schemeClr val="lt1"/>
          </a:solidFill>
          <a:ln w="19050">
            <a:solidFill>
              <a:schemeClr val="accent2"/>
            </a:solidFill>
          </a:ln>
          <a:effectLst/>
        </c:spPr>
      </c:pivotFmt>
      <c:pivotFmt>
        <c:idx val="191"/>
        <c:spPr>
          <a:solidFill>
            <a:schemeClr val="lt1"/>
          </a:solidFill>
          <a:ln w="19050">
            <a:solidFill>
              <a:schemeClr val="accent2"/>
            </a:solidFill>
          </a:ln>
          <a:effectLst/>
        </c:spPr>
      </c:pivotFmt>
      <c:pivotFmt>
        <c:idx val="192"/>
        <c:spPr>
          <a:solidFill>
            <a:schemeClr val="lt1"/>
          </a:solidFill>
          <a:ln w="19050">
            <a:solidFill>
              <a:schemeClr val="accent2"/>
            </a:solidFill>
          </a:ln>
          <a:effectLst/>
        </c:spPr>
      </c:pivotFmt>
      <c:pivotFmt>
        <c:idx val="193"/>
        <c:spPr>
          <a:solidFill>
            <a:schemeClr val="lt1"/>
          </a:solidFill>
          <a:ln w="19050">
            <a:solidFill>
              <a:schemeClr val="accent2"/>
            </a:solidFill>
          </a:ln>
          <a:effectLst/>
        </c:spPr>
      </c:pivotFmt>
      <c:pivotFmt>
        <c:idx val="194"/>
        <c:spPr>
          <a:solidFill>
            <a:schemeClr val="lt1"/>
          </a:solidFill>
          <a:ln w="19050">
            <a:solidFill>
              <a:schemeClr val="accent2"/>
            </a:solidFill>
          </a:ln>
          <a:effectLst/>
        </c:spPr>
      </c:pivotFmt>
      <c:pivotFmt>
        <c:idx val="195"/>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96"/>
        <c:spPr>
          <a:solidFill>
            <a:schemeClr val="lt1"/>
          </a:solidFill>
          <a:ln w="19050">
            <a:solidFill>
              <a:schemeClr val="accent2"/>
            </a:solidFill>
          </a:ln>
          <a:effectLst/>
        </c:spPr>
      </c:pivotFmt>
      <c:pivotFmt>
        <c:idx val="197"/>
        <c:spPr>
          <a:solidFill>
            <a:schemeClr val="lt1"/>
          </a:solidFill>
          <a:ln w="19050">
            <a:solidFill>
              <a:schemeClr val="accent2"/>
            </a:solidFill>
          </a:ln>
          <a:effectLst/>
        </c:spPr>
      </c:pivotFmt>
      <c:pivotFmt>
        <c:idx val="198"/>
        <c:spPr>
          <a:solidFill>
            <a:schemeClr val="lt1"/>
          </a:solidFill>
          <a:ln w="19050">
            <a:solidFill>
              <a:schemeClr val="accent2"/>
            </a:solidFill>
          </a:ln>
          <a:effectLst/>
        </c:spPr>
      </c:pivotFmt>
      <c:pivotFmt>
        <c:idx val="199"/>
        <c:spPr>
          <a:solidFill>
            <a:schemeClr val="lt1"/>
          </a:solidFill>
          <a:ln w="19050">
            <a:solidFill>
              <a:schemeClr val="accent2"/>
            </a:solidFill>
          </a:ln>
          <a:effectLst/>
        </c:spPr>
      </c:pivotFmt>
      <c:pivotFmt>
        <c:idx val="200"/>
        <c:spPr>
          <a:solidFill>
            <a:schemeClr val="lt1"/>
          </a:solidFill>
          <a:ln w="19050">
            <a:solidFill>
              <a:schemeClr val="accent2"/>
            </a:solidFill>
          </a:ln>
          <a:effectLst/>
        </c:spPr>
      </c:pivotFmt>
      <c:pivotFmt>
        <c:idx val="201"/>
        <c:spPr>
          <a:solidFill>
            <a:schemeClr val="lt1"/>
          </a:solidFill>
          <a:ln w="19050">
            <a:solidFill>
              <a:schemeClr val="accent2"/>
            </a:solidFill>
          </a:ln>
          <a:effectLst/>
        </c:spPr>
      </c:pivotFmt>
      <c:pivotFmt>
        <c:idx val="202"/>
        <c:spPr>
          <a:solidFill>
            <a:schemeClr val="lt1"/>
          </a:solidFill>
          <a:ln w="19050">
            <a:solidFill>
              <a:schemeClr val="accent2"/>
            </a:solidFill>
          </a:ln>
          <a:effectLst/>
        </c:spPr>
      </c:pivotFmt>
      <c:pivotFmt>
        <c:idx val="203"/>
        <c:spPr>
          <a:solidFill>
            <a:schemeClr val="lt1"/>
          </a:solidFill>
          <a:ln w="19050">
            <a:solidFill>
              <a:schemeClr val="accent2"/>
            </a:solidFill>
          </a:ln>
          <a:effectLst/>
        </c:spPr>
      </c:pivotFmt>
      <c:pivotFmt>
        <c:idx val="204"/>
        <c:spPr>
          <a:solidFill>
            <a:schemeClr val="lt1"/>
          </a:solidFill>
          <a:ln w="19050">
            <a:solidFill>
              <a:schemeClr val="accent2"/>
            </a:solidFill>
          </a:ln>
          <a:effectLst/>
        </c:spPr>
      </c:pivotFmt>
      <c:pivotFmt>
        <c:idx val="205"/>
        <c:spPr>
          <a:solidFill>
            <a:schemeClr val="lt1"/>
          </a:solidFill>
          <a:ln w="19050">
            <a:solidFill>
              <a:schemeClr val="accent2"/>
            </a:solidFill>
          </a:ln>
          <a:effectLst/>
        </c:spPr>
      </c:pivotFmt>
      <c:pivotFmt>
        <c:idx val="206"/>
        <c:spPr>
          <a:solidFill>
            <a:schemeClr val="lt1"/>
          </a:solidFill>
          <a:ln w="19050">
            <a:solidFill>
              <a:schemeClr val="accent2"/>
            </a:solidFill>
          </a:ln>
          <a:effectLst/>
        </c:spPr>
      </c:pivotFmt>
      <c:pivotFmt>
        <c:idx val="207"/>
        <c:spPr>
          <a:solidFill>
            <a:schemeClr val="lt1"/>
          </a:solidFill>
          <a:ln w="19050">
            <a:solidFill>
              <a:schemeClr val="accent2"/>
            </a:solidFill>
          </a:ln>
          <a:effectLst/>
        </c:spPr>
      </c:pivotFmt>
      <c:pivotFmt>
        <c:idx val="208"/>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09"/>
        <c:spPr>
          <a:solidFill>
            <a:schemeClr val="lt1"/>
          </a:solidFill>
          <a:ln w="19050">
            <a:solidFill>
              <a:schemeClr val="accent2"/>
            </a:solidFill>
          </a:ln>
          <a:effectLst/>
        </c:spPr>
      </c:pivotFmt>
      <c:pivotFmt>
        <c:idx val="210"/>
        <c:spPr>
          <a:solidFill>
            <a:schemeClr val="lt1"/>
          </a:solidFill>
          <a:ln w="19050">
            <a:solidFill>
              <a:schemeClr val="accent2"/>
            </a:solidFill>
          </a:ln>
          <a:effectLst/>
        </c:spPr>
      </c:pivotFmt>
      <c:pivotFmt>
        <c:idx val="211"/>
        <c:spPr>
          <a:solidFill>
            <a:schemeClr val="lt1"/>
          </a:solidFill>
          <a:ln w="19050">
            <a:solidFill>
              <a:schemeClr val="accent2"/>
            </a:solidFill>
          </a:ln>
          <a:effectLst/>
        </c:spPr>
      </c:pivotFmt>
      <c:pivotFmt>
        <c:idx val="212"/>
        <c:spPr>
          <a:solidFill>
            <a:schemeClr val="lt1"/>
          </a:solidFill>
          <a:ln w="19050">
            <a:solidFill>
              <a:schemeClr val="accent2"/>
            </a:solidFill>
          </a:ln>
          <a:effectLst/>
        </c:spPr>
      </c:pivotFmt>
      <c:pivotFmt>
        <c:idx val="213"/>
        <c:spPr>
          <a:solidFill>
            <a:schemeClr val="lt1"/>
          </a:solidFill>
          <a:ln w="19050">
            <a:solidFill>
              <a:schemeClr val="accent2"/>
            </a:solidFill>
          </a:ln>
          <a:effectLst/>
        </c:spPr>
      </c:pivotFmt>
      <c:pivotFmt>
        <c:idx val="214"/>
        <c:spPr>
          <a:solidFill>
            <a:schemeClr val="lt1"/>
          </a:solidFill>
          <a:ln w="19050">
            <a:solidFill>
              <a:schemeClr val="accent2"/>
            </a:solidFill>
          </a:ln>
          <a:effectLst/>
        </c:spPr>
      </c:pivotFmt>
      <c:pivotFmt>
        <c:idx val="215"/>
        <c:spPr>
          <a:solidFill>
            <a:schemeClr val="lt1"/>
          </a:solidFill>
          <a:ln w="19050">
            <a:solidFill>
              <a:schemeClr val="accent2"/>
            </a:solidFill>
          </a:ln>
          <a:effectLst/>
        </c:spPr>
      </c:pivotFmt>
      <c:pivotFmt>
        <c:idx val="216"/>
        <c:spPr>
          <a:solidFill>
            <a:schemeClr val="lt1"/>
          </a:solidFill>
          <a:ln w="19050">
            <a:solidFill>
              <a:schemeClr val="accent2"/>
            </a:solidFill>
          </a:ln>
          <a:effectLst/>
        </c:spPr>
      </c:pivotFmt>
      <c:pivotFmt>
        <c:idx val="217"/>
        <c:spPr>
          <a:solidFill>
            <a:schemeClr val="lt1"/>
          </a:solidFill>
          <a:ln w="19050">
            <a:solidFill>
              <a:schemeClr val="accent2"/>
            </a:solidFill>
          </a:ln>
          <a:effectLst/>
        </c:spPr>
      </c:pivotFmt>
      <c:pivotFmt>
        <c:idx val="218"/>
        <c:spPr>
          <a:solidFill>
            <a:schemeClr val="lt1"/>
          </a:solidFill>
          <a:ln w="19050">
            <a:solidFill>
              <a:schemeClr val="accent2"/>
            </a:solidFill>
          </a:ln>
          <a:effectLst/>
        </c:spPr>
      </c:pivotFmt>
      <c:pivotFmt>
        <c:idx val="219"/>
        <c:spPr>
          <a:solidFill>
            <a:schemeClr val="lt1"/>
          </a:solidFill>
          <a:ln w="19050">
            <a:solidFill>
              <a:schemeClr val="accent2"/>
            </a:solidFill>
          </a:ln>
          <a:effectLst/>
        </c:spPr>
      </c:pivotFmt>
      <c:pivotFmt>
        <c:idx val="220"/>
        <c:spPr>
          <a:solidFill>
            <a:schemeClr val="lt1"/>
          </a:solidFill>
          <a:ln w="19050">
            <a:solidFill>
              <a:schemeClr val="accent2"/>
            </a:solidFill>
          </a:ln>
          <a:effectLst/>
        </c:spPr>
      </c:pivotFmt>
    </c:pivotFmts>
    <c:plotArea>
      <c:layout>
        <c:manualLayout>
          <c:layoutTarget val="inner"/>
          <c:xMode val="edge"/>
          <c:yMode val="edge"/>
          <c:x val="0.29083402493861926"/>
          <c:y val="0.10704845679012345"/>
          <c:w val="0.51306309560170449"/>
          <c:h val="0.80671697530864195"/>
        </c:manualLayout>
      </c:layout>
      <c:pieChart>
        <c:varyColors val="1"/>
        <c:ser>
          <c:idx val="0"/>
          <c:order val="0"/>
          <c:tx>
            <c:strRef>
              <c:f>Analysis!$M$3:$M$4</c:f>
              <c:strCache>
                <c:ptCount val="1"/>
                <c:pt idx="0">
                  <c:v>2010</c:v>
                </c:pt>
              </c:strCache>
            </c:strRef>
          </c:tx>
          <c:spPr>
            <a:solidFill>
              <a:schemeClr val="lt1"/>
            </a:solidFill>
            <a:ln w="19050">
              <a:solidFill>
                <a:schemeClr val="accent2"/>
              </a:solidFill>
            </a:ln>
            <a:effectLst/>
          </c:spPr>
          <c:dPt>
            <c:idx val="0"/>
            <c:bubble3D val="0"/>
            <c:spPr>
              <a:solidFill>
                <a:schemeClr val="lt1"/>
              </a:solidFill>
              <a:ln w="19050">
                <a:solidFill>
                  <a:schemeClr val="accent2"/>
                </a:solidFill>
              </a:ln>
              <a:effectLst/>
            </c:spPr>
            <c:extLst>
              <c:ext xmlns:c16="http://schemas.microsoft.com/office/drawing/2014/chart" uri="{C3380CC4-5D6E-409C-BE32-E72D297353CC}">
                <c16:uniqueId val="{00000001-8554-4FF9-A38E-7A0132AFF3CE}"/>
              </c:ext>
            </c:extLst>
          </c:dPt>
          <c:dPt>
            <c:idx val="1"/>
            <c:bubble3D val="0"/>
            <c:spPr>
              <a:solidFill>
                <a:schemeClr val="lt1"/>
              </a:solidFill>
              <a:ln w="19050">
                <a:solidFill>
                  <a:schemeClr val="accent2"/>
                </a:solidFill>
              </a:ln>
              <a:effectLst/>
            </c:spPr>
            <c:extLst>
              <c:ext xmlns:c16="http://schemas.microsoft.com/office/drawing/2014/chart" uri="{C3380CC4-5D6E-409C-BE32-E72D297353CC}">
                <c16:uniqueId val="{00000003-8554-4FF9-A38E-7A0132AFF3CE}"/>
              </c:ext>
            </c:extLst>
          </c:dPt>
          <c:dPt>
            <c:idx val="2"/>
            <c:bubble3D val="0"/>
            <c:spPr>
              <a:solidFill>
                <a:schemeClr val="lt1"/>
              </a:solidFill>
              <a:ln w="19050">
                <a:solidFill>
                  <a:schemeClr val="accent2"/>
                </a:solidFill>
              </a:ln>
              <a:effectLst/>
            </c:spPr>
            <c:extLst>
              <c:ext xmlns:c16="http://schemas.microsoft.com/office/drawing/2014/chart" uri="{C3380CC4-5D6E-409C-BE32-E72D297353CC}">
                <c16:uniqueId val="{00000005-8554-4FF9-A38E-7A0132AFF3CE}"/>
              </c:ext>
            </c:extLst>
          </c:dPt>
          <c:dPt>
            <c:idx val="3"/>
            <c:bubble3D val="0"/>
            <c:spPr>
              <a:solidFill>
                <a:schemeClr val="lt1"/>
              </a:solidFill>
              <a:ln w="19050">
                <a:solidFill>
                  <a:schemeClr val="accent2"/>
                </a:solidFill>
              </a:ln>
              <a:effectLst/>
            </c:spPr>
            <c:extLst>
              <c:ext xmlns:c16="http://schemas.microsoft.com/office/drawing/2014/chart" uri="{C3380CC4-5D6E-409C-BE32-E72D297353CC}">
                <c16:uniqueId val="{00000007-8554-4FF9-A38E-7A0132AFF3CE}"/>
              </c:ext>
            </c:extLst>
          </c:dPt>
          <c:dPt>
            <c:idx val="4"/>
            <c:bubble3D val="0"/>
            <c:spPr>
              <a:solidFill>
                <a:schemeClr val="lt1"/>
              </a:solidFill>
              <a:ln w="19050">
                <a:solidFill>
                  <a:schemeClr val="accent2"/>
                </a:solidFill>
              </a:ln>
              <a:effectLst/>
            </c:spPr>
            <c:extLst>
              <c:ext xmlns:c16="http://schemas.microsoft.com/office/drawing/2014/chart" uri="{C3380CC4-5D6E-409C-BE32-E72D297353CC}">
                <c16:uniqueId val="{00000009-8554-4FF9-A38E-7A0132AFF3CE}"/>
              </c:ext>
            </c:extLst>
          </c:dPt>
          <c:dPt>
            <c:idx val="5"/>
            <c:bubble3D val="0"/>
            <c:spPr>
              <a:solidFill>
                <a:schemeClr val="lt1"/>
              </a:solidFill>
              <a:ln w="19050">
                <a:solidFill>
                  <a:schemeClr val="accent2"/>
                </a:solidFill>
              </a:ln>
              <a:effectLst/>
            </c:spPr>
            <c:extLst>
              <c:ext xmlns:c16="http://schemas.microsoft.com/office/drawing/2014/chart" uri="{C3380CC4-5D6E-409C-BE32-E72D297353CC}">
                <c16:uniqueId val="{0000000B-8554-4FF9-A38E-7A0132AFF3CE}"/>
              </c:ext>
            </c:extLst>
          </c:dPt>
          <c:dPt>
            <c:idx val="6"/>
            <c:bubble3D val="0"/>
            <c:spPr>
              <a:solidFill>
                <a:schemeClr val="lt1"/>
              </a:solidFill>
              <a:ln w="19050">
                <a:solidFill>
                  <a:schemeClr val="accent2"/>
                </a:solidFill>
              </a:ln>
              <a:effectLst/>
            </c:spPr>
            <c:extLst>
              <c:ext xmlns:c16="http://schemas.microsoft.com/office/drawing/2014/chart" uri="{C3380CC4-5D6E-409C-BE32-E72D297353CC}">
                <c16:uniqueId val="{0000000D-8554-4FF9-A38E-7A0132AFF3CE}"/>
              </c:ext>
            </c:extLst>
          </c:dPt>
          <c:dPt>
            <c:idx val="7"/>
            <c:bubble3D val="0"/>
            <c:spPr>
              <a:solidFill>
                <a:schemeClr val="lt1"/>
              </a:solidFill>
              <a:ln w="19050">
                <a:solidFill>
                  <a:schemeClr val="accent2"/>
                </a:solidFill>
              </a:ln>
              <a:effectLst/>
            </c:spPr>
            <c:extLst>
              <c:ext xmlns:c16="http://schemas.microsoft.com/office/drawing/2014/chart" uri="{C3380CC4-5D6E-409C-BE32-E72D297353CC}">
                <c16:uniqueId val="{0000000F-8554-4FF9-A38E-7A0132AFF3CE}"/>
              </c:ext>
            </c:extLst>
          </c:dPt>
          <c:dPt>
            <c:idx val="8"/>
            <c:bubble3D val="0"/>
            <c:spPr>
              <a:solidFill>
                <a:schemeClr val="lt1"/>
              </a:solidFill>
              <a:ln w="19050">
                <a:solidFill>
                  <a:schemeClr val="accent2"/>
                </a:solidFill>
              </a:ln>
              <a:effectLst/>
            </c:spPr>
            <c:extLst>
              <c:ext xmlns:c16="http://schemas.microsoft.com/office/drawing/2014/chart" uri="{C3380CC4-5D6E-409C-BE32-E72D297353CC}">
                <c16:uniqueId val="{00000011-8554-4FF9-A38E-7A0132AFF3CE}"/>
              </c:ext>
            </c:extLst>
          </c:dPt>
          <c:dPt>
            <c:idx val="9"/>
            <c:bubble3D val="0"/>
            <c:spPr>
              <a:solidFill>
                <a:schemeClr val="lt1"/>
              </a:solidFill>
              <a:ln w="19050">
                <a:solidFill>
                  <a:schemeClr val="accent2"/>
                </a:solidFill>
              </a:ln>
              <a:effectLst/>
            </c:spPr>
            <c:extLst>
              <c:ext xmlns:c16="http://schemas.microsoft.com/office/drawing/2014/chart" uri="{C3380CC4-5D6E-409C-BE32-E72D297353CC}">
                <c16:uniqueId val="{00000013-8554-4FF9-A38E-7A0132AFF3CE}"/>
              </c:ext>
            </c:extLst>
          </c:dPt>
          <c:dPt>
            <c:idx val="10"/>
            <c:bubble3D val="0"/>
            <c:spPr>
              <a:solidFill>
                <a:schemeClr val="lt1"/>
              </a:solidFill>
              <a:ln w="19050">
                <a:solidFill>
                  <a:schemeClr val="accent2"/>
                </a:solidFill>
              </a:ln>
              <a:effectLst/>
            </c:spPr>
            <c:extLst>
              <c:ext xmlns:c16="http://schemas.microsoft.com/office/drawing/2014/chart" uri="{C3380CC4-5D6E-409C-BE32-E72D297353CC}">
                <c16:uniqueId val="{00000015-8554-4FF9-A38E-7A0132AFF3CE}"/>
              </c:ext>
            </c:extLst>
          </c:dPt>
          <c:dPt>
            <c:idx val="11"/>
            <c:bubble3D val="0"/>
            <c:spPr>
              <a:solidFill>
                <a:schemeClr val="lt1"/>
              </a:solidFill>
              <a:ln w="19050">
                <a:solidFill>
                  <a:schemeClr val="accent2"/>
                </a:solidFill>
              </a:ln>
              <a:effectLst/>
            </c:spPr>
            <c:extLst>
              <c:ext xmlns:c16="http://schemas.microsoft.com/office/drawing/2014/chart" uri="{C3380CC4-5D6E-409C-BE32-E72D297353CC}">
                <c16:uniqueId val="{00000017-8554-4FF9-A38E-7A0132AFF3CE}"/>
              </c:ext>
            </c:extLst>
          </c:dPt>
          <c:dLbls>
            <c:dLbl>
              <c:idx val="0"/>
              <c:layout>
                <c:manualLayout>
                  <c:x val="-0.1007188492063493"/>
                  <c:y val="0.1929938271604938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554-4FF9-A38E-7A0132AFF3CE}"/>
                </c:ext>
              </c:extLst>
            </c:dLbl>
            <c:dLbl>
              <c:idx val="3"/>
              <c:dLblPos val="inEnd"/>
              <c:showLegendKey val="0"/>
              <c:showVal val="0"/>
              <c:showCatName val="1"/>
              <c:showSerName val="0"/>
              <c:showPercent val="1"/>
              <c:showBubbleSize val="0"/>
              <c:extLst>
                <c:ext xmlns:c15="http://schemas.microsoft.com/office/drawing/2012/chart" uri="{CE6537A1-D6FC-4f65-9D91-7224C49458BB}">
                  <c15:layout>
                    <c:manualLayout>
                      <c:w val="0.14082142857142857"/>
                      <c:h val="9.7876234567901232E-2"/>
                    </c:manualLayout>
                  </c15:layout>
                </c:ext>
                <c:ext xmlns:c16="http://schemas.microsoft.com/office/drawing/2014/chart" uri="{C3380CC4-5D6E-409C-BE32-E72D297353CC}">
                  <c16:uniqueId val="{00000007-8554-4FF9-A38E-7A0132AFF3CE}"/>
                </c:ext>
              </c:extLst>
            </c:dLbl>
            <c:dLbl>
              <c:idx val="4"/>
              <c:layout>
                <c:manualLayout>
                  <c:x val="0.11662718253968254"/>
                  <c:y val="-0.1811799382716050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554-4FF9-A38E-7A0132AFF3CE}"/>
                </c:ext>
              </c:extLst>
            </c:dLbl>
            <c:dLbl>
              <c:idx val="5"/>
              <c:layout>
                <c:manualLayout>
                  <c:x val="0.1096648809523809"/>
                  <c:y val="1.217901234567901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554-4FF9-A38E-7A0132AFF3CE}"/>
                </c:ext>
              </c:extLst>
            </c:dLbl>
            <c:dLbl>
              <c:idx val="8"/>
              <c:layout>
                <c:manualLayout>
                  <c:x val="0.11092718253968249"/>
                  <c:y val="0.185874691358024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8554-4FF9-A38E-7A0132AFF3C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2">
                      <a:lumMod val="60000"/>
                      <a:lumOff val="40000"/>
                    </a:schemeClr>
                  </a:solidFill>
                </a:ln>
                <a:effectLst/>
              </c:spPr>
            </c:leaderLines>
            <c:extLst>
              <c:ext xmlns:c15="http://schemas.microsoft.com/office/drawing/2012/chart" uri="{CE6537A1-D6FC-4f65-9D91-7224C49458BB}"/>
            </c:extLst>
          </c:dLbls>
          <c:cat>
            <c:strRef>
              <c:f>Analysis!$L$5:$L$16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Analysis!$M$5:$M$16</c:f>
              <c:numCache>
                <c:formatCode>General</c:formatCode>
                <c:ptCount val="12"/>
                <c:pt idx="0">
                  <c:v>9925</c:v>
                </c:pt>
                <c:pt idx="3">
                  <c:v>18290</c:v>
                </c:pt>
                <c:pt idx="4">
                  <c:v>15144</c:v>
                </c:pt>
                <c:pt idx="5">
                  <c:v>5822</c:v>
                </c:pt>
                <c:pt idx="6">
                  <c:v>3830</c:v>
                </c:pt>
                <c:pt idx="8">
                  <c:v>8287</c:v>
                </c:pt>
                <c:pt idx="9">
                  <c:v>273</c:v>
                </c:pt>
              </c:numCache>
            </c:numRef>
          </c:val>
          <c:extLst>
            <c:ext xmlns:c16="http://schemas.microsoft.com/office/drawing/2014/chart" uri="{C3380CC4-5D6E-409C-BE32-E72D297353CC}">
              <c16:uniqueId val="{00000018-8554-4FF9-A38E-7A0132AFF3CE}"/>
            </c:ext>
          </c:extLst>
        </c:ser>
        <c:ser>
          <c:idx val="1"/>
          <c:order val="1"/>
          <c:tx>
            <c:strRef>
              <c:f>Analysis!$N$3:$N$4</c:f>
              <c:strCache>
                <c:ptCount val="1"/>
                <c:pt idx="0">
                  <c:v>2011</c:v>
                </c:pt>
              </c:strCache>
            </c:strRef>
          </c:tx>
          <c:spPr>
            <a:solidFill>
              <a:schemeClr val="lt1"/>
            </a:solidFill>
            <a:ln w="19050">
              <a:solidFill>
                <a:schemeClr val="accent2"/>
              </a:solidFill>
            </a:ln>
            <a:effectLst/>
          </c:spPr>
          <c:dPt>
            <c:idx val="0"/>
            <c:bubble3D val="0"/>
            <c:spPr>
              <a:solidFill>
                <a:schemeClr val="lt1"/>
              </a:solidFill>
              <a:ln w="19050">
                <a:solidFill>
                  <a:schemeClr val="accent2"/>
                </a:solidFill>
              </a:ln>
              <a:effectLst/>
            </c:spPr>
          </c:dPt>
          <c:dPt>
            <c:idx val="1"/>
            <c:bubble3D val="0"/>
            <c:spPr>
              <a:solidFill>
                <a:schemeClr val="lt1"/>
              </a:solidFill>
              <a:ln w="19050">
                <a:solidFill>
                  <a:schemeClr val="accent2"/>
                </a:solidFill>
              </a:ln>
              <a:effectLst/>
            </c:spPr>
          </c:dPt>
          <c:dPt>
            <c:idx val="2"/>
            <c:bubble3D val="0"/>
            <c:spPr>
              <a:solidFill>
                <a:schemeClr val="lt1"/>
              </a:solidFill>
              <a:ln w="19050">
                <a:solidFill>
                  <a:schemeClr val="accent2"/>
                </a:solidFill>
              </a:ln>
              <a:effectLst/>
            </c:spPr>
          </c:dPt>
          <c:dPt>
            <c:idx val="3"/>
            <c:bubble3D val="0"/>
            <c:spPr>
              <a:solidFill>
                <a:schemeClr val="lt1"/>
              </a:solidFill>
              <a:ln w="19050">
                <a:solidFill>
                  <a:schemeClr val="accent2"/>
                </a:solidFill>
              </a:ln>
              <a:effectLst/>
            </c:spPr>
          </c:dPt>
          <c:dPt>
            <c:idx val="4"/>
            <c:bubble3D val="0"/>
            <c:spPr>
              <a:solidFill>
                <a:schemeClr val="lt1"/>
              </a:solidFill>
              <a:ln w="19050">
                <a:solidFill>
                  <a:schemeClr val="accent2"/>
                </a:solidFill>
              </a:ln>
              <a:effectLst/>
            </c:spPr>
          </c:dPt>
          <c:dPt>
            <c:idx val="5"/>
            <c:bubble3D val="0"/>
            <c:spPr>
              <a:solidFill>
                <a:schemeClr val="lt1"/>
              </a:solidFill>
              <a:ln w="19050">
                <a:solidFill>
                  <a:schemeClr val="accent2"/>
                </a:solidFill>
              </a:ln>
              <a:effectLst/>
            </c:spPr>
          </c:dPt>
          <c:dPt>
            <c:idx val="6"/>
            <c:bubble3D val="0"/>
            <c:spPr>
              <a:solidFill>
                <a:schemeClr val="lt1"/>
              </a:solidFill>
              <a:ln w="19050">
                <a:solidFill>
                  <a:schemeClr val="accent2"/>
                </a:solidFill>
              </a:ln>
              <a:effectLst/>
            </c:spPr>
          </c:dPt>
          <c:dPt>
            <c:idx val="7"/>
            <c:bubble3D val="0"/>
            <c:spPr>
              <a:solidFill>
                <a:schemeClr val="lt1"/>
              </a:solidFill>
              <a:ln w="19050">
                <a:solidFill>
                  <a:schemeClr val="accent2"/>
                </a:solidFill>
              </a:ln>
              <a:effectLst/>
            </c:spPr>
          </c:dPt>
          <c:dPt>
            <c:idx val="8"/>
            <c:bubble3D val="0"/>
            <c:spPr>
              <a:solidFill>
                <a:schemeClr val="lt1"/>
              </a:solidFill>
              <a:ln w="19050">
                <a:solidFill>
                  <a:schemeClr val="accent2"/>
                </a:solidFill>
              </a:ln>
              <a:effectLst/>
            </c:spPr>
          </c:dPt>
          <c:dPt>
            <c:idx val="9"/>
            <c:bubble3D val="0"/>
            <c:spPr>
              <a:solidFill>
                <a:schemeClr val="lt1"/>
              </a:solidFill>
              <a:ln w="19050">
                <a:solidFill>
                  <a:schemeClr val="accent2"/>
                </a:solidFill>
              </a:ln>
              <a:effectLst/>
            </c:spPr>
          </c:dPt>
          <c:dPt>
            <c:idx val="10"/>
            <c:bubble3D val="0"/>
            <c:spPr>
              <a:solidFill>
                <a:schemeClr val="lt1"/>
              </a:solidFill>
              <a:ln w="19050">
                <a:solidFill>
                  <a:schemeClr val="accent2"/>
                </a:solidFill>
              </a:ln>
              <a:effectLst/>
            </c:spPr>
          </c:dPt>
          <c:dPt>
            <c:idx val="11"/>
            <c:bubble3D val="0"/>
            <c:spPr>
              <a:solidFill>
                <a:schemeClr val="lt1"/>
              </a:solidFill>
              <a:ln w="19050">
                <a:solidFill>
                  <a:schemeClr val="accent2"/>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2">
                      <a:lumMod val="60000"/>
                      <a:lumOff val="40000"/>
                    </a:schemeClr>
                  </a:solidFill>
                </a:ln>
                <a:effectLst/>
              </c:spPr>
            </c:leaderLines>
            <c:extLst>
              <c:ext xmlns:c15="http://schemas.microsoft.com/office/drawing/2012/chart" uri="{CE6537A1-D6FC-4f65-9D91-7224C49458BB}"/>
            </c:extLst>
          </c:dLbls>
          <c:cat>
            <c:strRef>
              <c:f>Analysis!$L$5:$L$16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Analysis!$N$5:$N$16</c:f>
              <c:numCache>
                <c:formatCode>General</c:formatCode>
                <c:ptCount val="12"/>
                <c:pt idx="1">
                  <c:v>22726</c:v>
                </c:pt>
                <c:pt idx="3">
                  <c:v>888</c:v>
                </c:pt>
                <c:pt idx="5">
                  <c:v>10051</c:v>
                </c:pt>
                <c:pt idx="6">
                  <c:v>4187</c:v>
                </c:pt>
                <c:pt idx="8">
                  <c:v>8975</c:v>
                </c:pt>
                <c:pt idx="10">
                  <c:v>4085</c:v>
                </c:pt>
                <c:pt idx="11">
                  <c:v>3856</c:v>
                </c:pt>
              </c:numCache>
            </c:numRef>
          </c:val>
          <c:extLst>
            <c:ext xmlns:c16="http://schemas.microsoft.com/office/drawing/2014/chart" uri="{C3380CC4-5D6E-409C-BE32-E72D297353CC}">
              <c16:uniqueId val="{00000143-8554-4FF9-A38E-7A0132AFF3CE}"/>
            </c:ext>
          </c:extLst>
        </c:ser>
        <c:ser>
          <c:idx val="2"/>
          <c:order val="2"/>
          <c:tx>
            <c:strRef>
              <c:f>Analysis!$O$3:$O$4</c:f>
              <c:strCache>
                <c:ptCount val="1"/>
                <c:pt idx="0">
                  <c:v>2012</c:v>
                </c:pt>
              </c:strCache>
            </c:strRef>
          </c:tx>
          <c:spPr>
            <a:solidFill>
              <a:schemeClr val="lt1"/>
            </a:solidFill>
            <a:ln w="19050">
              <a:solidFill>
                <a:schemeClr val="accent2"/>
              </a:solidFill>
            </a:ln>
            <a:effectLst/>
          </c:spPr>
          <c:dPt>
            <c:idx val="0"/>
            <c:bubble3D val="0"/>
            <c:spPr>
              <a:solidFill>
                <a:schemeClr val="lt1"/>
              </a:solidFill>
              <a:ln w="19050">
                <a:solidFill>
                  <a:schemeClr val="accent2"/>
                </a:solidFill>
              </a:ln>
              <a:effectLst/>
            </c:spPr>
          </c:dPt>
          <c:dPt>
            <c:idx val="1"/>
            <c:bubble3D val="0"/>
            <c:spPr>
              <a:solidFill>
                <a:schemeClr val="lt1"/>
              </a:solidFill>
              <a:ln w="19050">
                <a:solidFill>
                  <a:schemeClr val="accent2"/>
                </a:solidFill>
              </a:ln>
              <a:effectLst/>
            </c:spPr>
          </c:dPt>
          <c:dPt>
            <c:idx val="2"/>
            <c:bubble3D val="0"/>
            <c:spPr>
              <a:solidFill>
                <a:schemeClr val="lt1"/>
              </a:solidFill>
              <a:ln w="19050">
                <a:solidFill>
                  <a:schemeClr val="accent2"/>
                </a:solidFill>
              </a:ln>
              <a:effectLst/>
            </c:spPr>
          </c:dPt>
          <c:dPt>
            <c:idx val="3"/>
            <c:bubble3D val="0"/>
            <c:spPr>
              <a:solidFill>
                <a:schemeClr val="lt1"/>
              </a:solidFill>
              <a:ln w="19050">
                <a:solidFill>
                  <a:schemeClr val="accent2"/>
                </a:solidFill>
              </a:ln>
              <a:effectLst/>
            </c:spPr>
          </c:dPt>
          <c:dPt>
            <c:idx val="4"/>
            <c:bubble3D val="0"/>
            <c:spPr>
              <a:solidFill>
                <a:schemeClr val="lt1"/>
              </a:solidFill>
              <a:ln w="19050">
                <a:solidFill>
                  <a:schemeClr val="accent2"/>
                </a:solidFill>
              </a:ln>
              <a:effectLst/>
            </c:spPr>
          </c:dPt>
          <c:dPt>
            <c:idx val="5"/>
            <c:bubble3D val="0"/>
            <c:spPr>
              <a:solidFill>
                <a:schemeClr val="lt1"/>
              </a:solidFill>
              <a:ln w="19050">
                <a:solidFill>
                  <a:schemeClr val="accent2"/>
                </a:solidFill>
              </a:ln>
              <a:effectLst/>
            </c:spPr>
          </c:dPt>
          <c:dPt>
            <c:idx val="6"/>
            <c:bubble3D val="0"/>
            <c:spPr>
              <a:solidFill>
                <a:schemeClr val="lt1"/>
              </a:solidFill>
              <a:ln w="19050">
                <a:solidFill>
                  <a:schemeClr val="accent2"/>
                </a:solidFill>
              </a:ln>
              <a:effectLst/>
            </c:spPr>
          </c:dPt>
          <c:dPt>
            <c:idx val="7"/>
            <c:bubble3D val="0"/>
            <c:spPr>
              <a:solidFill>
                <a:schemeClr val="lt1"/>
              </a:solidFill>
              <a:ln w="19050">
                <a:solidFill>
                  <a:schemeClr val="accent2"/>
                </a:solidFill>
              </a:ln>
              <a:effectLst/>
            </c:spPr>
          </c:dPt>
          <c:dPt>
            <c:idx val="8"/>
            <c:bubble3D val="0"/>
            <c:spPr>
              <a:solidFill>
                <a:schemeClr val="lt1"/>
              </a:solidFill>
              <a:ln w="19050">
                <a:solidFill>
                  <a:schemeClr val="accent2"/>
                </a:solidFill>
              </a:ln>
              <a:effectLst/>
            </c:spPr>
          </c:dPt>
          <c:dPt>
            <c:idx val="9"/>
            <c:bubble3D val="0"/>
            <c:spPr>
              <a:solidFill>
                <a:schemeClr val="lt1"/>
              </a:solidFill>
              <a:ln w="19050">
                <a:solidFill>
                  <a:schemeClr val="accent2"/>
                </a:solidFill>
              </a:ln>
              <a:effectLst/>
            </c:spPr>
          </c:dPt>
          <c:dPt>
            <c:idx val="10"/>
            <c:bubble3D val="0"/>
            <c:spPr>
              <a:solidFill>
                <a:schemeClr val="lt1"/>
              </a:solidFill>
              <a:ln w="19050">
                <a:solidFill>
                  <a:schemeClr val="accent2"/>
                </a:solidFill>
              </a:ln>
              <a:effectLst/>
            </c:spPr>
          </c:dPt>
          <c:dPt>
            <c:idx val="11"/>
            <c:bubble3D val="0"/>
            <c:spPr>
              <a:solidFill>
                <a:schemeClr val="lt1"/>
              </a:solidFill>
              <a:ln w="19050">
                <a:solidFill>
                  <a:schemeClr val="accent2"/>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2">
                      <a:lumMod val="60000"/>
                      <a:lumOff val="40000"/>
                    </a:schemeClr>
                  </a:solidFill>
                </a:ln>
                <a:effectLst/>
              </c:spPr>
            </c:leaderLines>
            <c:extLst>
              <c:ext xmlns:c15="http://schemas.microsoft.com/office/drawing/2012/chart" uri="{CE6537A1-D6FC-4f65-9D91-7224C49458BB}"/>
            </c:extLst>
          </c:dLbls>
          <c:cat>
            <c:strRef>
              <c:f>Analysis!$L$5:$L$16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Analysis!$O$5:$O$16</c:f>
              <c:numCache>
                <c:formatCode>General</c:formatCode>
                <c:ptCount val="12"/>
                <c:pt idx="0">
                  <c:v>8614</c:v>
                </c:pt>
                <c:pt idx="2">
                  <c:v>4921</c:v>
                </c:pt>
                <c:pt idx="3">
                  <c:v>13039</c:v>
                </c:pt>
                <c:pt idx="4">
                  <c:v>8661</c:v>
                </c:pt>
                <c:pt idx="5">
                  <c:v>522</c:v>
                </c:pt>
                <c:pt idx="6">
                  <c:v>12532</c:v>
                </c:pt>
                <c:pt idx="7">
                  <c:v>5908</c:v>
                </c:pt>
                <c:pt idx="8">
                  <c:v>13982</c:v>
                </c:pt>
                <c:pt idx="9">
                  <c:v>15078</c:v>
                </c:pt>
                <c:pt idx="11">
                  <c:v>14710</c:v>
                </c:pt>
              </c:numCache>
            </c:numRef>
          </c:val>
          <c:extLst>
            <c:ext xmlns:c16="http://schemas.microsoft.com/office/drawing/2014/chart" uri="{C3380CC4-5D6E-409C-BE32-E72D297353CC}">
              <c16:uniqueId val="{00000144-8554-4FF9-A38E-7A0132AFF3CE}"/>
            </c:ext>
          </c:extLst>
        </c:ser>
        <c:ser>
          <c:idx val="3"/>
          <c:order val="3"/>
          <c:tx>
            <c:strRef>
              <c:f>Analysis!$P$3:$P$4</c:f>
              <c:strCache>
                <c:ptCount val="1"/>
                <c:pt idx="0">
                  <c:v>2013</c:v>
                </c:pt>
              </c:strCache>
            </c:strRef>
          </c:tx>
          <c:spPr>
            <a:solidFill>
              <a:schemeClr val="lt1"/>
            </a:solidFill>
            <a:ln w="19050">
              <a:solidFill>
                <a:schemeClr val="accent2"/>
              </a:solidFill>
            </a:ln>
            <a:effectLst/>
          </c:spPr>
          <c:dPt>
            <c:idx val="0"/>
            <c:bubble3D val="0"/>
            <c:spPr>
              <a:solidFill>
                <a:schemeClr val="lt1"/>
              </a:solidFill>
              <a:ln w="19050">
                <a:solidFill>
                  <a:schemeClr val="accent2"/>
                </a:solidFill>
              </a:ln>
              <a:effectLst/>
            </c:spPr>
          </c:dPt>
          <c:dPt>
            <c:idx val="1"/>
            <c:bubble3D val="0"/>
            <c:spPr>
              <a:solidFill>
                <a:schemeClr val="lt1"/>
              </a:solidFill>
              <a:ln w="19050">
                <a:solidFill>
                  <a:schemeClr val="accent2"/>
                </a:solidFill>
              </a:ln>
              <a:effectLst/>
            </c:spPr>
          </c:dPt>
          <c:dPt>
            <c:idx val="2"/>
            <c:bubble3D val="0"/>
            <c:spPr>
              <a:solidFill>
                <a:schemeClr val="lt1"/>
              </a:solidFill>
              <a:ln w="19050">
                <a:solidFill>
                  <a:schemeClr val="accent2"/>
                </a:solidFill>
              </a:ln>
              <a:effectLst/>
            </c:spPr>
          </c:dPt>
          <c:dPt>
            <c:idx val="3"/>
            <c:bubble3D val="0"/>
            <c:spPr>
              <a:solidFill>
                <a:schemeClr val="lt1"/>
              </a:solidFill>
              <a:ln w="19050">
                <a:solidFill>
                  <a:schemeClr val="accent2"/>
                </a:solidFill>
              </a:ln>
              <a:effectLst/>
            </c:spPr>
          </c:dPt>
          <c:dPt>
            <c:idx val="4"/>
            <c:bubble3D val="0"/>
            <c:spPr>
              <a:solidFill>
                <a:schemeClr val="lt1"/>
              </a:solidFill>
              <a:ln w="19050">
                <a:solidFill>
                  <a:schemeClr val="accent2"/>
                </a:solidFill>
              </a:ln>
              <a:effectLst/>
            </c:spPr>
          </c:dPt>
          <c:dPt>
            <c:idx val="5"/>
            <c:bubble3D val="0"/>
            <c:spPr>
              <a:solidFill>
                <a:schemeClr val="lt1"/>
              </a:solidFill>
              <a:ln w="19050">
                <a:solidFill>
                  <a:schemeClr val="accent2"/>
                </a:solidFill>
              </a:ln>
              <a:effectLst/>
            </c:spPr>
          </c:dPt>
          <c:dPt>
            <c:idx val="6"/>
            <c:bubble3D val="0"/>
            <c:spPr>
              <a:solidFill>
                <a:schemeClr val="lt1"/>
              </a:solidFill>
              <a:ln w="19050">
                <a:solidFill>
                  <a:schemeClr val="accent2"/>
                </a:solidFill>
              </a:ln>
              <a:effectLst/>
            </c:spPr>
          </c:dPt>
          <c:dPt>
            <c:idx val="7"/>
            <c:bubble3D val="0"/>
            <c:spPr>
              <a:solidFill>
                <a:schemeClr val="lt1"/>
              </a:solidFill>
              <a:ln w="19050">
                <a:solidFill>
                  <a:schemeClr val="accent2"/>
                </a:solidFill>
              </a:ln>
              <a:effectLst/>
            </c:spPr>
          </c:dPt>
          <c:dPt>
            <c:idx val="8"/>
            <c:bubble3D val="0"/>
            <c:spPr>
              <a:solidFill>
                <a:schemeClr val="lt1"/>
              </a:solidFill>
              <a:ln w="19050">
                <a:solidFill>
                  <a:schemeClr val="accent2"/>
                </a:solidFill>
              </a:ln>
              <a:effectLst/>
            </c:spPr>
          </c:dPt>
          <c:dPt>
            <c:idx val="9"/>
            <c:bubble3D val="0"/>
            <c:spPr>
              <a:solidFill>
                <a:schemeClr val="lt1"/>
              </a:solidFill>
              <a:ln w="19050">
                <a:solidFill>
                  <a:schemeClr val="accent2"/>
                </a:solidFill>
              </a:ln>
              <a:effectLst/>
            </c:spPr>
          </c:dPt>
          <c:dPt>
            <c:idx val="10"/>
            <c:bubble3D val="0"/>
            <c:spPr>
              <a:solidFill>
                <a:schemeClr val="lt1"/>
              </a:solidFill>
              <a:ln w="19050">
                <a:solidFill>
                  <a:schemeClr val="accent2"/>
                </a:solidFill>
              </a:ln>
              <a:effectLst/>
            </c:spPr>
          </c:dPt>
          <c:dPt>
            <c:idx val="11"/>
            <c:bubble3D val="0"/>
            <c:spPr>
              <a:solidFill>
                <a:schemeClr val="lt1"/>
              </a:solidFill>
              <a:ln w="19050">
                <a:solidFill>
                  <a:schemeClr val="accent2"/>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2">
                      <a:lumMod val="60000"/>
                      <a:lumOff val="40000"/>
                    </a:schemeClr>
                  </a:solidFill>
                </a:ln>
                <a:effectLst/>
              </c:spPr>
            </c:leaderLines>
            <c:extLst>
              <c:ext xmlns:c15="http://schemas.microsoft.com/office/drawing/2012/chart" uri="{CE6537A1-D6FC-4f65-9D91-7224C49458BB}"/>
            </c:extLst>
          </c:dLbls>
          <c:cat>
            <c:strRef>
              <c:f>Analysis!$L$5:$L$16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Analysis!$P$5:$P$16</c:f>
              <c:numCache>
                <c:formatCode>General</c:formatCode>
                <c:ptCount val="12"/>
                <c:pt idx="0">
                  <c:v>4750</c:v>
                </c:pt>
                <c:pt idx="2">
                  <c:v>4745</c:v>
                </c:pt>
                <c:pt idx="4">
                  <c:v>25728</c:v>
                </c:pt>
                <c:pt idx="5">
                  <c:v>17243</c:v>
                </c:pt>
                <c:pt idx="8">
                  <c:v>10072</c:v>
                </c:pt>
                <c:pt idx="9">
                  <c:v>2125</c:v>
                </c:pt>
              </c:numCache>
            </c:numRef>
          </c:val>
          <c:extLst>
            <c:ext xmlns:c16="http://schemas.microsoft.com/office/drawing/2014/chart" uri="{C3380CC4-5D6E-409C-BE32-E72D297353CC}">
              <c16:uniqueId val="{00000145-8554-4FF9-A38E-7A0132AFF3CE}"/>
            </c:ext>
          </c:extLst>
        </c:ser>
        <c:ser>
          <c:idx val="4"/>
          <c:order val="4"/>
          <c:tx>
            <c:strRef>
              <c:f>Analysis!$Q$3:$Q$4</c:f>
              <c:strCache>
                <c:ptCount val="1"/>
                <c:pt idx="0">
                  <c:v>2014</c:v>
                </c:pt>
              </c:strCache>
            </c:strRef>
          </c:tx>
          <c:spPr>
            <a:solidFill>
              <a:schemeClr val="lt1"/>
            </a:solidFill>
            <a:ln w="19050">
              <a:solidFill>
                <a:schemeClr val="accent2"/>
              </a:solidFill>
            </a:ln>
            <a:effectLst/>
          </c:spPr>
          <c:dPt>
            <c:idx val="0"/>
            <c:bubble3D val="0"/>
            <c:spPr>
              <a:solidFill>
                <a:schemeClr val="lt1"/>
              </a:solidFill>
              <a:ln w="19050">
                <a:solidFill>
                  <a:schemeClr val="accent2"/>
                </a:solidFill>
              </a:ln>
              <a:effectLst/>
            </c:spPr>
          </c:dPt>
          <c:dPt>
            <c:idx val="1"/>
            <c:bubble3D val="0"/>
            <c:spPr>
              <a:solidFill>
                <a:schemeClr val="lt1"/>
              </a:solidFill>
              <a:ln w="19050">
                <a:solidFill>
                  <a:schemeClr val="accent2"/>
                </a:solidFill>
              </a:ln>
              <a:effectLst/>
            </c:spPr>
          </c:dPt>
          <c:dPt>
            <c:idx val="2"/>
            <c:bubble3D val="0"/>
            <c:spPr>
              <a:solidFill>
                <a:schemeClr val="lt1"/>
              </a:solidFill>
              <a:ln w="19050">
                <a:solidFill>
                  <a:schemeClr val="accent2"/>
                </a:solidFill>
              </a:ln>
              <a:effectLst/>
            </c:spPr>
          </c:dPt>
          <c:dPt>
            <c:idx val="3"/>
            <c:bubble3D val="0"/>
            <c:spPr>
              <a:solidFill>
                <a:schemeClr val="lt1"/>
              </a:solidFill>
              <a:ln w="19050">
                <a:solidFill>
                  <a:schemeClr val="accent2"/>
                </a:solidFill>
              </a:ln>
              <a:effectLst/>
            </c:spPr>
          </c:dPt>
          <c:dPt>
            <c:idx val="4"/>
            <c:bubble3D val="0"/>
            <c:spPr>
              <a:solidFill>
                <a:schemeClr val="lt1"/>
              </a:solidFill>
              <a:ln w="19050">
                <a:solidFill>
                  <a:schemeClr val="accent2"/>
                </a:solidFill>
              </a:ln>
              <a:effectLst/>
            </c:spPr>
          </c:dPt>
          <c:dPt>
            <c:idx val="5"/>
            <c:bubble3D val="0"/>
            <c:spPr>
              <a:solidFill>
                <a:schemeClr val="lt1"/>
              </a:solidFill>
              <a:ln w="19050">
                <a:solidFill>
                  <a:schemeClr val="accent2"/>
                </a:solidFill>
              </a:ln>
              <a:effectLst/>
            </c:spPr>
          </c:dPt>
          <c:dPt>
            <c:idx val="6"/>
            <c:bubble3D val="0"/>
            <c:spPr>
              <a:solidFill>
                <a:schemeClr val="lt1"/>
              </a:solidFill>
              <a:ln w="19050">
                <a:solidFill>
                  <a:schemeClr val="accent2"/>
                </a:solidFill>
              </a:ln>
              <a:effectLst/>
            </c:spPr>
          </c:dPt>
          <c:dPt>
            <c:idx val="7"/>
            <c:bubble3D val="0"/>
            <c:spPr>
              <a:solidFill>
                <a:schemeClr val="lt1"/>
              </a:solidFill>
              <a:ln w="19050">
                <a:solidFill>
                  <a:schemeClr val="accent2"/>
                </a:solidFill>
              </a:ln>
              <a:effectLst/>
            </c:spPr>
          </c:dPt>
          <c:dPt>
            <c:idx val="8"/>
            <c:bubble3D val="0"/>
            <c:spPr>
              <a:solidFill>
                <a:schemeClr val="lt1"/>
              </a:solidFill>
              <a:ln w="19050">
                <a:solidFill>
                  <a:schemeClr val="accent2"/>
                </a:solidFill>
              </a:ln>
              <a:effectLst/>
            </c:spPr>
          </c:dPt>
          <c:dPt>
            <c:idx val="9"/>
            <c:bubble3D val="0"/>
            <c:spPr>
              <a:solidFill>
                <a:schemeClr val="lt1"/>
              </a:solidFill>
              <a:ln w="19050">
                <a:solidFill>
                  <a:schemeClr val="accent2"/>
                </a:solidFill>
              </a:ln>
              <a:effectLst/>
            </c:spPr>
          </c:dPt>
          <c:dPt>
            <c:idx val="10"/>
            <c:bubble3D val="0"/>
            <c:spPr>
              <a:solidFill>
                <a:schemeClr val="lt1"/>
              </a:solidFill>
              <a:ln w="19050">
                <a:solidFill>
                  <a:schemeClr val="accent2"/>
                </a:solidFill>
              </a:ln>
              <a:effectLst/>
            </c:spPr>
          </c:dPt>
          <c:dPt>
            <c:idx val="11"/>
            <c:bubble3D val="0"/>
            <c:spPr>
              <a:solidFill>
                <a:schemeClr val="lt1"/>
              </a:solidFill>
              <a:ln w="19050">
                <a:solidFill>
                  <a:schemeClr val="accent2"/>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2">
                      <a:lumMod val="60000"/>
                      <a:lumOff val="40000"/>
                    </a:schemeClr>
                  </a:solidFill>
                </a:ln>
                <a:effectLst/>
              </c:spPr>
            </c:leaderLines>
            <c:extLst>
              <c:ext xmlns:c15="http://schemas.microsoft.com/office/drawing/2012/chart" uri="{CE6537A1-D6FC-4f65-9D91-7224C49458BB}"/>
            </c:extLst>
          </c:dLbls>
          <c:cat>
            <c:strRef>
              <c:f>Analysis!$L$5:$L$16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Analysis!$Q$5:$Q$16</c:f>
              <c:numCache>
                <c:formatCode>General</c:formatCode>
                <c:ptCount val="12"/>
                <c:pt idx="0">
                  <c:v>13009</c:v>
                </c:pt>
                <c:pt idx="1">
                  <c:v>23892</c:v>
                </c:pt>
                <c:pt idx="2">
                  <c:v>6593</c:v>
                </c:pt>
                <c:pt idx="3">
                  <c:v>12010</c:v>
                </c:pt>
                <c:pt idx="4">
                  <c:v>7215</c:v>
                </c:pt>
                <c:pt idx="5">
                  <c:v>15687</c:v>
                </c:pt>
                <c:pt idx="6">
                  <c:v>6954</c:v>
                </c:pt>
                <c:pt idx="8">
                  <c:v>1779</c:v>
                </c:pt>
                <c:pt idx="9">
                  <c:v>4901</c:v>
                </c:pt>
              </c:numCache>
            </c:numRef>
          </c:val>
          <c:extLst>
            <c:ext xmlns:c16="http://schemas.microsoft.com/office/drawing/2014/chart" uri="{C3380CC4-5D6E-409C-BE32-E72D297353CC}">
              <c16:uniqueId val="{00000146-8554-4FF9-A38E-7A0132AFF3CE}"/>
            </c:ext>
          </c:extLst>
        </c:ser>
        <c:ser>
          <c:idx val="5"/>
          <c:order val="5"/>
          <c:tx>
            <c:strRef>
              <c:f>Analysis!$R$3:$R$4</c:f>
              <c:strCache>
                <c:ptCount val="1"/>
                <c:pt idx="0">
                  <c:v>2015</c:v>
                </c:pt>
              </c:strCache>
            </c:strRef>
          </c:tx>
          <c:spPr>
            <a:solidFill>
              <a:schemeClr val="lt1"/>
            </a:solidFill>
            <a:ln w="19050">
              <a:solidFill>
                <a:schemeClr val="accent2"/>
              </a:solidFill>
            </a:ln>
            <a:effectLst/>
          </c:spPr>
          <c:dPt>
            <c:idx val="0"/>
            <c:bubble3D val="0"/>
            <c:spPr>
              <a:solidFill>
                <a:schemeClr val="lt1"/>
              </a:solidFill>
              <a:ln w="19050">
                <a:solidFill>
                  <a:schemeClr val="accent2"/>
                </a:solidFill>
              </a:ln>
              <a:effectLst/>
            </c:spPr>
          </c:dPt>
          <c:dPt>
            <c:idx val="1"/>
            <c:bubble3D val="0"/>
            <c:spPr>
              <a:solidFill>
                <a:schemeClr val="lt1"/>
              </a:solidFill>
              <a:ln w="19050">
                <a:solidFill>
                  <a:schemeClr val="accent2"/>
                </a:solidFill>
              </a:ln>
              <a:effectLst/>
            </c:spPr>
          </c:dPt>
          <c:dPt>
            <c:idx val="2"/>
            <c:bubble3D val="0"/>
            <c:spPr>
              <a:solidFill>
                <a:schemeClr val="lt1"/>
              </a:solidFill>
              <a:ln w="19050">
                <a:solidFill>
                  <a:schemeClr val="accent2"/>
                </a:solidFill>
              </a:ln>
              <a:effectLst/>
            </c:spPr>
          </c:dPt>
          <c:dPt>
            <c:idx val="3"/>
            <c:bubble3D val="0"/>
            <c:spPr>
              <a:solidFill>
                <a:schemeClr val="lt1"/>
              </a:solidFill>
              <a:ln w="19050">
                <a:solidFill>
                  <a:schemeClr val="accent2"/>
                </a:solidFill>
              </a:ln>
              <a:effectLst/>
            </c:spPr>
          </c:dPt>
          <c:dPt>
            <c:idx val="4"/>
            <c:bubble3D val="0"/>
            <c:spPr>
              <a:solidFill>
                <a:schemeClr val="lt1"/>
              </a:solidFill>
              <a:ln w="19050">
                <a:solidFill>
                  <a:schemeClr val="accent2"/>
                </a:solidFill>
              </a:ln>
              <a:effectLst/>
            </c:spPr>
          </c:dPt>
          <c:dPt>
            <c:idx val="5"/>
            <c:bubble3D val="0"/>
            <c:spPr>
              <a:solidFill>
                <a:schemeClr val="lt1"/>
              </a:solidFill>
              <a:ln w="19050">
                <a:solidFill>
                  <a:schemeClr val="accent2"/>
                </a:solidFill>
              </a:ln>
              <a:effectLst/>
            </c:spPr>
          </c:dPt>
          <c:dPt>
            <c:idx val="6"/>
            <c:bubble3D val="0"/>
            <c:spPr>
              <a:solidFill>
                <a:schemeClr val="lt1"/>
              </a:solidFill>
              <a:ln w="19050">
                <a:solidFill>
                  <a:schemeClr val="accent2"/>
                </a:solidFill>
              </a:ln>
              <a:effectLst/>
            </c:spPr>
          </c:dPt>
          <c:dPt>
            <c:idx val="7"/>
            <c:bubble3D val="0"/>
            <c:spPr>
              <a:solidFill>
                <a:schemeClr val="lt1"/>
              </a:solidFill>
              <a:ln w="19050">
                <a:solidFill>
                  <a:schemeClr val="accent2"/>
                </a:solidFill>
              </a:ln>
              <a:effectLst/>
            </c:spPr>
          </c:dPt>
          <c:dPt>
            <c:idx val="8"/>
            <c:bubble3D val="0"/>
            <c:spPr>
              <a:solidFill>
                <a:schemeClr val="lt1"/>
              </a:solidFill>
              <a:ln w="19050">
                <a:solidFill>
                  <a:schemeClr val="accent2"/>
                </a:solidFill>
              </a:ln>
              <a:effectLst/>
            </c:spPr>
          </c:dPt>
          <c:dPt>
            <c:idx val="9"/>
            <c:bubble3D val="0"/>
            <c:spPr>
              <a:solidFill>
                <a:schemeClr val="lt1"/>
              </a:solidFill>
              <a:ln w="19050">
                <a:solidFill>
                  <a:schemeClr val="accent2"/>
                </a:solidFill>
              </a:ln>
              <a:effectLst/>
            </c:spPr>
          </c:dPt>
          <c:dPt>
            <c:idx val="10"/>
            <c:bubble3D val="0"/>
            <c:spPr>
              <a:solidFill>
                <a:schemeClr val="lt1"/>
              </a:solidFill>
              <a:ln w="19050">
                <a:solidFill>
                  <a:schemeClr val="accent2"/>
                </a:solidFill>
              </a:ln>
              <a:effectLst/>
            </c:spPr>
          </c:dPt>
          <c:dPt>
            <c:idx val="11"/>
            <c:bubble3D val="0"/>
            <c:spPr>
              <a:solidFill>
                <a:schemeClr val="lt1"/>
              </a:solidFill>
              <a:ln w="19050">
                <a:solidFill>
                  <a:schemeClr val="accent2"/>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2">
                      <a:lumMod val="60000"/>
                      <a:lumOff val="40000"/>
                    </a:schemeClr>
                  </a:solidFill>
                </a:ln>
                <a:effectLst/>
              </c:spPr>
            </c:leaderLines>
            <c:extLst>
              <c:ext xmlns:c15="http://schemas.microsoft.com/office/drawing/2012/chart" uri="{CE6537A1-D6FC-4f65-9D91-7224C49458BB}"/>
            </c:extLst>
          </c:dLbls>
          <c:cat>
            <c:strRef>
              <c:f>Analysis!$L$5:$L$16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Analysis!$R$5:$R$16</c:f>
              <c:numCache>
                <c:formatCode>General</c:formatCode>
                <c:ptCount val="12"/>
                <c:pt idx="0">
                  <c:v>4247</c:v>
                </c:pt>
                <c:pt idx="1">
                  <c:v>5430</c:v>
                </c:pt>
                <c:pt idx="3">
                  <c:v>13272</c:v>
                </c:pt>
                <c:pt idx="4">
                  <c:v>2847</c:v>
                </c:pt>
                <c:pt idx="5">
                  <c:v>673</c:v>
                </c:pt>
                <c:pt idx="6">
                  <c:v>8250</c:v>
                </c:pt>
                <c:pt idx="8">
                  <c:v>2924</c:v>
                </c:pt>
                <c:pt idx="9">
                  <c:v>11837</c:v>
                </c:pt>
              </c:numCache>
            </c:numRef>
          </c:val>
          <c:extLst>
            <c:ext xmlns:c16="http://schemas.microsoft.com/office/drawing/2014/chart" uri="{C3380CC4-5D6E-409C-BE32-E72D297353CC}">
              <c16:uniqueId val="{0000014D-8554-4FF9-A38E-7A0132AFF3CE}"/>
            </c:ext>
          </c:extLst>
        </c:ser>
        <c:ser>
          <c:idx val="6"/>
          <c:order val="6"/>
          <c:tx>
            <c:strRef>
              <c:f>Analysis!$S$3:$S$4</c:f>
              <c:strCache>
                <c:ptCount val="1"/>
                <c:pt idx="0">
                  <c:v>2016</c:v>
                </c:pt>
              </c:strCache>
            </c:strRef>
          </c:tx>
          <c:spPr>
            <a:solidFill>
              <a:schemeClr val="lt1"/>
            </a:solidFill>
            <a:ln w="19050">
              <a:solidFill>
                <a:schemeClr val="accent2"/>
              </a:solidFill>
            </a:ln>
            <a:effectLst/>
          </c:spPr>
          <c:dPt>
            <c:idx val="0"/>
            <c:bubble3D val="0"/>
            <c:spPr>
              <a:solidFill>
                <a:schemeClr val="lt1"/>
              </a:solidFill>
              <a:ln w="19050">
                <a:solidFill>
                  <a:schemeClr val="accent2"/>
                </a:solidFill>
              </a:ln>
              <a:effectLst/>
            </c:spPr>
          </c:dPt>
          <c:dPt>
            <c:idx val="1"/>
            <c:bubble3D val="0"/>
            <c:spPr>
              <a:solidFill>
                <a:schemeClr val="lt1"/>
              </a:solidFill>
              <a:ln w="19050">
                <a:solidFill>
                  <a:schemeClr val="accent2"/>
                </a:solidFill>
              </a:ln>
              <a:effectLst/>
            </c:spPr>
          </c:dPt>
          <c:dPt>
            <c:idx val="2"/>
            <c:bubble3D val="0"/>
            <c:spPr>
              <a:solidFill>
                <a:schemeClr val="lt1"/>
              </a:solidFill>
              <a:ln w="19050">
                <a:solidFill>
                  <a:schemeClr val="accent2"/>
                </a:solidFill>
              </a:ln>
              <a:effectLst/>
            </c:spPr>
          </c:dPt>
          <c:dPt>
            <c:idx val="3"/>
            <c:bubble3D val="0"/>
            <c:spPr>
              <a:solidFill>
                <a:schemeClr val="lt1"/>
              </a:solidFill>
              <a:ln w="19050">
                <a:solidFill>
                  <a:schemeClr val="accent2"/>
                </a:solidFill>
              </a:ln>
              <a:effectLst/>
            </c:spPr>
          </c:dPt>
          <c:dPt>
            <c:idx val="4"/>
            <c:bubble3D val="0"/>
            <c:spPr>
              <a:solidFill>
                <a:schemeClr val="lt1"/>
              </a:solidFill>
              <a:ln w="19050">
                <a:solidFill>
                  <a:schemeClr val="accent2"/>
                </a:solidFill>
              </a:ln>
              <a:effectLst/>
            </c:spPr>
          </c:dPt>
          <c:dPt>
            <c:idx val="5"/>
            <c:bubble3D val="0"/>
            <c:spPr>
              <a:solidFill>
                <a:schemeClr val="lt1"/>
              </a:solidFill>
              <a:ln w="19050">
                <a:solidFill>
                  <a:schemeClr val="accent2"/>
                </a:solidFill>
              </a:ln>
              <a:effectLst/>
            </c:spPr>
          </c:dPt>
          <c:dPt>
            <c:idx val="6"/>
            <c:bubble3D val="0"/>
            <c:spPr>
              <a:solidFill>
                <a:schemeClr val="lt1"/>
              </a:solidFill>
              <a:ln w="19050">
                <a:solidFill>
                  <a:schemeClr val="accent2"/>
                </a:solidFill>
              </a:ln>
              <a:effectLst/>
            </c:spPr>
          </c:dPt>
          <c:dPt>
            <c:idx val="7"/>
            <c:bubble3D val="0"/>
            <c:spPr>
              <a:solidFill>
                <a:schemeClr val="lt1"/>
              </a:solidFill>
              <a:ln w="19050">
                <a:solidFill>
                  <a:schemeClr val="accent2"/>
                </a:solidFill>
              </a:ln>
              <a:effectLst/>
            </c:spPr>
          </c:dPt>
          <c:dPt>
            <c:idx val="8"/>
            <c:bubble3D val="0"/>
            <c:spPr>
              <a:solidFill>
                <a:schemeClr val="lt1"/>
              </a:solidFill>
              <a:ln w="19050">
                <a:solidFill>
                  <a:schemeClr val="accent2"/>
                </a:solidFill>
              </a:ln>
              <a:effectLst/>
            </c:spPr>
          </c:dPt>
          <c:dPt>
            <c:idx val="9"/>
            <c:bubble3D val="0"/>
            <c:spPr>
              <a:solidFill>
                <a:schemeClr val="lt1"/>
              </a:solidFill>
              <a:ln w="19050">
                <a:solidFill>
                  <a:schemeClr val="accent2"/>
                </a:solidFill>
              </a:ln>
              <a:effectLst/>
            </c:spPr>
          </c:dPt>
          <c:dPt>
            <c:idx val="10"/>
            <c:bubble3D val="0"/>
            <c:spPr>
              <a:solidFill>
                <a:schemeClr val="lt1"/>
              </a:solidFill>
              <a:ln w="19050">
                <a:solidFill>
                  <a:schemeClr val="accent2"/>
                </a:solidFill>
              </a:ln>
              <a:effectLst/>
            </c:spPr>
          </c:dPt>
          <c:dPt>
            <c:idx val="11"/>
            <c:bubble3D val="0"/>
            <c:spPr>
              <a:solidFill>
                <a:schemeClr val="lt1"/>
              </a:solidFill>
              <a:ln w="19050">
                <a:solidFill>
                  <a:schemeClr val="accent2"/>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2">
                      <a:lumMod val="60000"/>
                      <a:lumOff val="40000"/>
                    </a:schemeClr>
                  </a:solidFill>
                </a:ln>
                <a:effectLst/>
              </c:spPr>
            </c:leaderLines>
            <c:extLst>
              <c:ext xmlns:c15="http://schemas.microsoft.com/office/drawing/2012/chart" uri="{CE6537A1-D6FC-4f65-9D91-7224C49458BB}"/>
            </c:extLst>
          </c:dLbls>
          <c:cat>
            <c:strRef>
              <c:f>Analysis!$L$5:$L$16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Analysis!$S$5:$S$16</c:f>
              <c:numCache>
                <c:formatCode>General</c:formatCode>
                <c:ptCount val="12"/>
                <c:pt idx="1">
                  <c:v>4660</c:v>
                </c:pt>
                <c:pt idx="2">
                  <c:v>962</c:v>
                </c:pt>
                <c:pt idx="3">
                  <c:v>5498</c:v>
                </c:pt>
                <c:pt idx="4">
                  <c:v>22308</c:v>
                </c:pt>
                <c:pt idx="8">
                  <c:v>948</c:v>
                </c:pt>
                <c:pt idx="9">
                  <c:v>5070</c:v>
                </c:pt>
                <c:pt idx="10">
                  <c:v>2225</c:v>
                </c:pt>
                <c:pt idx="11">
                  <c:v>1485</c:v>
                </c:pt>
              </c:numCache>
            </c:numRef>
          </c:val>
          <c:extLst>
            <c:ext xmlns:c16="http://schemas.microsoft.com/office/drawing/2014/chart" uri="{C3380CC4-5D6E-409C-BE32-E72D297353CC}">
              <c16:uniqueId val="{0000014E-8554-4FF9-A38E-7A0132AFF3CE}"/>
            </c:ext>
          </c:extLst>
        </c:ser>
        <c:ser>
          <c:idx val="7"/>
          <c:order val="7"/>
          <c:tx>
            <c:strRef>
              <c:f>Analysis!$T$3:$T$4</c:f>
              <c:strCache>
                <c:ptCount val="1"/>
                <c:pt idx="0">
                  <c:v>2017</c:v>
                </c:pt>
              </c:strCache>
            </c:strRef>
          </c:tx>
          <c:spPr>
            <a:solidFill>
              <a:schemeClr val="lt1"/>
            </a:solidFill>
            <a:ln w="19050">
              <a:solidFill>
                <a:schemeClr val="accent2"/>
              </a:solidFill>
            </a:ln>
            <a:effectLst/>
          </c:spPr>
          <c:dPt>
            <c:idx val="0"/>
            <c:bubble3D val="0"/>
            <c:spPr>
              <a:solidFill>
                <a:schemeClr val="lt1"/>
              </a:solidFill>
              <a:ln w="19050">
                <a:solidFill>
                  <a:schemeClr val="accent2"/>
                </a:solidFill>
              </a:ln>
              <a:effectLst/>
            </c:spPr>
          </c:dPt>
          <c:dPt>
            <c:idx val="1"/>
            <c:bubble3D val="0"/>
            <c:spPr>
              <a:solidFill>
                <a:schemeClr val="lt1"/>
              </a:solidFill>
              <a:ln w="19050">
                <a:solidFill>
                  <a:schemeClr val="accent2"/>
                </a:solidFill>
              </a:ln>
              <a:effectLst/>
            </c:spPr>
          </c:dPt>
          <c:dPt>
            <c:idx val="2"/>
            <c:bubble3D val="0"/>
            <c:spPr>
              <a:solidFill>
                <a:schemeClr val="lt1"/>
              </a:solidFill>
              <a:ln w="19050">
                <a:solidFill>
                  <a:schemeClr val="accent2"/>
                </a:solidFill>
              </a:ln>
              <a:effectLst/>
            </c:spPr>
          </c:dPt>
          <c:dPt>
            <c:idx val="3"/>
            <c:bubble3D val="0"/>
            <c:spPr>
              <a:solidFill>
                <a:schemeClr val="lt1"/>
              </a:solidFill>
              <a:ln w="19050">
                <a:solidFill>
                  <a:schemeClr val="accent2"/>
                </a:solidFill>
              </a:ln>
              <a:effectLst/>
            </c:spPr>
          </c:dPt>
          <c:dPt>
            <c:idx val="4"/>
            <c:bubble3D val="0"/>
            <c:spPr>
              <a:solidFill>
                <a:schemeClr val="lt1"/>
              </a:solidFill>
              <a:ln w="19050">
                <a:solidFill>
                  <a:schemeClr val="accent2"/>
                </a:solidFill>
              </a:ln>
              <a:effectLst/>
            </c:spPr>
          </c:dPt>
          <c:dPt>
            <c:idx val="5"/>
            <c:bubble3D val="0"/>
            <c:spPr>
              <a:solidFill>
                <a:schemeClr val="lt1"/>
              </a:solidFill>
              <a:ln w="19050">
                <a:solidFill>
                  <a:schemeClr val="accent2"/>
                </a:solidFill>
              </a:ln>
              <a:effectLst/>
            </c:spPr>
          </c:dPt>
          <c:dPt>
            <c:idx val="6"/>
            <c:bubble3D val="0"/>
            <c:spPr>
              <a:solidFill>
                <a:schemeClr val="lt1"/>
              </a:solidFill>
              <a:ln w="19050">
                <a:solidFill>
                  <a:schemeClr val="accent2"/>
                </a:solidFill>
              </a:ln>
              <a:effectLst/>
            </c:spPr>
          </c:dPt>
          <c:dPt>
            <c:idx val="7"/>
            <c:bubble3D val="0"/>
            <c:spPr>
              <a:solidFill>
                <a:schemeClr val="lt1"/>
              </a:solidFill>
              <a:ln w="19050">
                <a:solidFill>
                  <a:schemeClr val="accent2"/>
                </a:solidFill>
              </a:ln>
              <a:effectLst/>
            </c:spPr>
          </c:dPt>
          <c:dPt>
            <c:idx val="8"/>
            <c:bubble3D val="0"/>
            <c:spPr>
              <a:solidFill>
                <a:schemeClr val="lt1"/>
              </a:solidFill>
              <a:ln w="19050">
                <a:solidFill>
                  <a:schemeClr val="accent2"/>
                </a:solidFill>
              </a:ln>
              <a:effectLst/>
            </c:spPr>
          </c:dPt>
          <c:dPt>
            <c:idx val="9"/>
            <c:bubble3D val="0"/>
            <c:spPr>
              <a:solidFill>
                <a:schemeClr val="lt1"/>
              </a:solidFill>
              <a:ln w="19050">
                <a:solidFill>
                  <a:schemeClr val="accent2"/>
                </a:solidFill>
              </a:ln>
              <a:effectLst/>
            </c:spPr>
          </c:dPt>
          <c:dPt>
            <c:idx val="10"/>
            <c:bubble3D val="0"/>
            <c:spPr>
              <a:solidFill>
                <a:schemeClr val="lt1"/>
              </a:solidFill>
              <a:ln w="19050">
                <a:solidFill>
                  <a:schemeClr val="accent2"/>
                </a:solidFill>
              </a:ln>
              <a:effectLst/>
            </c:spPr>
          </c:dPt>
          <c:dPt>
            <c:idx val="11"/>
            <c:bubble3D val="0"/>
            <c:spPr>
              <a:solidFill>
                <a:schemeClr val="lt1"/>
              </a:solidFill>
              <a:ln w="19050">
                <a:solidFill>
                  <a:schemeClr val="accent2"/>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2">
                      <a:lumMod val="60000"/>
                      <a:lumOff val="40000"/>
                    </a:schemeClr>
                  </a:solidFill>
                </a:ln>
                <a:effectLst/>
              </c:spPr>
            </c:leaderLines>
            <c:extLst>
              <c:ext xmlns:c15="http://schemas.microsoft.com/office/drawing/2012/chart" uri="{CE6537A1-D6FC-4f65-9D91-7224C49458BB}"/>
            </c:extLst>
          </c:dLbls>
          <c:cat>
            <c:strRef>
              <c:f>Analysis!$L$5:$L$16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Analysis!$T$5:$T$16</c:f>
              <c:numCache>
                <c:formatCode>General</c:formatCode>
                <c:ptCount val="12"/>
                <c:pt idx="2">
                  <c:v>8656</c:v>
                </c:pt>
                <c:pt idx="3">
                  <c:v>8263</c:v>
                </c:pt>
                <c:pt idx="4">
                  <c:v>1815</c:v>
                </c:pt>
                <c:pt idx="6">
                  <c:v>8974</c:v>
                </c:pt>
                <c:pt idx="7">
                  <c:v>4767</c:v>
                </c:pt>
                <c:pt idx="9">
                  <c:v>9424</c:v>
                </c:pt>
                <c:pt idx="10">
                  <c:v>7327</c:v>
                </c:pt>
              </c:numCache>
            </c:numRef>
          </c:val>
          <c:extLst>
            <c:ext xmlns:c16="http://schemas.microsoft.com/office/drawing/2014/chart" uri="{C3380CC4-5D6E-409C-BE32-E72D297353CC}">
              <c16:uniqueId val="{0000014F-8554-4FF9-A38E-7A0132AFF3C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 2.xlsx]Analysis!Sales_channel</c:name>
    <c:fmtId val="11"/>
  </c:pivotSource>
  <c:chart>
    <c:title>
      <c:tx>
        <c:rich>
          <a:bodyPr rot="0" spcFirstLastPara="1" vertOverflow="ellipsis" vert="horz" wrap="square" anchor="ctr" anchorCtr="1"/>
          <a:lstStyle/>
          <a:p>
            <a:pPr>
              <a:defRPr sz="1800" b="1" i="0" u="none" strike="noStrike" kern="1200" baseline="0">
                <a:solidFill>
                  <a:schemeClr val="tx1"/>
                </a:solidFill>
                <a:latin typeface="Britannic Bold" panose="020B0903060703020204" pitchFamily="34" charset="0"/>
                <a:ea typeface="+mn-ea"/>
                <a:cs typeface="+mn-cs"/>
              </a:defRPr>
            </a:pPr>
            <a:r>
              <a:rPr lang="en-US">
                <a:solidFill>
                  <a:schemeClr val="tx1"/>
                </a:solidFill>
                <a:latin typeface="Britannic Bold" panose="020B0903060703020204" pitchFamily="34" charset="0"/>
              </a:rPr>
              <a:t>Sales Channel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Britannic Bold" panose="020B0903060703020204" pitchFamily="34" charset="0"/>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hade val="76000"/>
            </a:schemeClr>
          </a:solidFill>
          <a:ln>
            <a:noFill/>
          </a:ln>
          <a:effectLst>
            <a:outerShdw blurRad="254000" sx="102000" sy="102000" algn="ctr" rotWithShape="0">
              <a:prstClr val="black">
                <a:alpha val="20000"/>
              </a:prstClr>
            </a:outerShdw>
          </a:effectLst>
        </c:spPr>
      </c:pivotFmt>
      <c:pivotFmt>
        <c:idx val="6"/>
        <c:spPr>
          <a:solidFill>
            <a:schemeClr val="accent2">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Analysis!$Y$3</c:f>
              <c:strCache>
                <c:ptCount val="1"/>
                <c:pt idx="0">
                  <c:v>Total</c:v>
                </c:pt>
              </c:strCache>
            </c:strRef>
          </c:tx>
          <c:dPt>
            <c:idx val="0"/>
            <c:bubble3D val="0"/>
            <c:spPr>
              <a:solidFill>
                <a:schemeClr val="accent2">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F7F-4366-AD62-480DA3B88D77}"/>
              </c:ext>
            </c:extLst>
          </c:dPt>
          <c:dPt>
            <c:idx val="1"/>
            <c:bubble3D val="0"/>
            <c:spPr>
              <a:solidFill>
                <a:schemeClr val="accent2">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F7F-4366-AD62-480DA3B88D7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Analysis!$X$4:$X$5</c:f>
              <c:strCache>
                <c:ptCount val="2"/>
                <c:pt idx="0">
                  <c:v>Offline</c:v>
                </c:pt>
                <c:pt idx="1">
                  <c:v>Online</c:v>
                </c:pt>
              </c:strCache>
            </c:strRef>
          </c:cat>
          <c:val>
            <c:numRef>
              <c:f>Analysis!$Y$4:$Y$5</c:f>
              <c:numCache>
                <c:formatCode>General</c:formatCode>
                <c:ptCount val="2"/>
                <c:pt idx="0">
                  <c:v>276782</c:v>
                </c:pt>
                <c:pt idx="1">
                  <c:v>236089</c:v>
                </c:pt>
              </c:numCache>
            </c:numRef>
          </c:val>
          <c:extLst>
            <c:ext xmlns:c16="http://schemas.microsoft.com/office/drawing/2014/chart" uri="{C3380CC4-5D6E-409C-BE32-E72D297353CC}">
              <c16:uniqueId val="{00000004-AF7F-4366-AD62-480DA3B88D77}"/>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 2.xlsx]Analysis!Monthly</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Revenue&amp;Total Profit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8.0843832020997319E-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9.8843394575678034E-2"/>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9.8843394575678034E-2"/>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0843832020997319E-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circle"/>
          <c:size val="6"/>
          <c:spPr>
            <a:blipFill>
              <a:blip xmlns:r="http://schemas.openxmlformats.org/officeDocument/2006/relationships" r:embed="rId3">
                <a:duotone>
                  <a:schemeClr val="accent2">
                    <a:shade val="76000"/>
                    <a:shade val="74000"/>
                    <a:satMod val="130000"/>
                    <a:lumMod val="90000"/>
                  </a:schemeClr>
                  <a:schemeClr val="accent2">
                    <a:shade val="76000"/>
                    <a:tint val="94000"/>
                    <a:satMod val="120000"/>
                    <a:lumMod val="104000"/>
                  </a:schemeClr>
                </a:duotone>
              </a:blip>
              <a:tile tx="0" ty="0" sx="100000" sy="100000" flip="none" algn="tl"/>
            </a:blipFill>
            <a:ln w="9525">
              <a:solidFill>
                <a:schemeClr val="accent2">
                  <a:shade val="76000"/>
                </a:schemeClr>
              </a:solidFill>
              <a:round/>
            </a:ln>
            <a:effectLst>
              <a:outerShdw blurRad="38100" dist="25400" dir="5400000" rotWithShape="0">
                <a:srgbClr val="000000">
                  <a:alpha val="6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circle"/>
          <c:size val="6"/>
          <c:spPr>
            <a:blipFill>
              <a:blip xmlns:r="http://schemas.openxmlformats.org/officeDocument/2006/relationships" r:embed="rId3">
                <a:duotone>
                  <a:schemeClr val="accent2">
                    <a:tint val="77000"/>
                    <a:shade val="74000"/>
                    <a:satMod val="130000"/>
                    <a:lumMod val="90000"/>
                  </a:schemeClr>
                  <a:schemeClr val="accent2">
                    <a:tint val="77000"/>
                    <a:tint val="94000"/>
                    <a:satMod val="120000"/>
                    <a:lumMod val="104000"/>
                  </a:schemeClr>
                </a:duotone>
              </a:blip>
              <a:tile tx="0" ty="0" sx="100000" sy="100000" flip="none" algn="tl"/>
            </a:blipFill>
            <a:ln w="9525">
              <a:solidFill>
                <a:schemeClr val="accent2">
                  <a:tint val="77000"/>
                </a:schemeClr>
              </a:solidFill>
              <a:round/>
            </a:ln>
            <a:effectLst>
              <a:outerShdw blurRad="38100" dist="25400" dir="5400000" rotWithShape="0">
                <a:srgbClr val="000000">
                  <a:alpha val="60000"/>
                </a:srgbClr>
              </a:outerShdw>
            </a:effectLst>
          </c:spPr>
        </c:marker>
        <c:dLbl>
          <c:idx val="0"/>
          <c:numFmt formatCode="_(&quot;£&quot;* #,##0_);_(&quot;£&quot;* \(#,##0\);_(&quot;£&quot;* &quot;-&quot;_);_(@_)"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blipFill>
            <a:blip xmlns:r="http://schemas.openxmlformats.org/officeDocument/2006/relationships" r:embed="rId3">
              <a:duotone>
                <a:schemeClr val="accent2">
                  <a:tint val="77000"/>
                  <a:shade val="74000"/>
                  <a:satMod val="130000"/>
                  <a:lumMod val="90000"/>
                </a:schemeClr>
                <a:schemeClr val="accent2">
                  <a:tint val="77000"/>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dLbl>
          <c:idx val="0"/>
          <c:layout>
            <c:manualLayout>
              <c:x val="9.8843394575678034E-2"/>
              <c:y val="0"/>
            </c:manualLayout>
          </c:layout>
          <c:numFmt formatCode="_(&quot;£&quot;* #,##0_);_(&quot;£&quot;* \(#,##0\);_(&quot;£&quot;* &quot;-&quot;_);_(@_)"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blipFill>
            <a:blip xmlns:r="http://schemas.openxmlformats.org/officeDocument/2006/relationships" r:embed="rId3">
              <a:duotone>
                <a:schemeClr val="accent2">
                  <a:tint val="77000"/>
                  <a:shade val="74000"/>
                  <a:satMod val="130000"/>
                  <a:lumMod val="90000"/>
                </a:schemeClr>
                <a:schemeClr val="accent2">
                  <a:tint val="77000"/>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dLbl>
          <c:idx val="0"/>
          <c:layout>
            <c:manualLayout>
              <c:x val="8.0843832020997319E-2"/>
              <c:y val="4.6296296296296294E-3"/>
            </c:manualLayout>
          </c:layout>
          <c:numFmt formatCode="_(&quot;£&quot;* #,##0_);_(&quot;£&quot;* \(#,##0\);_(&quot;£&quot;* &quot;-&quot;_);_(@_)"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stacked"/>
        <c:varyColors val="0"/>
        <c:ser>
          <c:idx val="0"/>
          <c:order val="0"/>
          <c:tx>
            <c:strRef>
              <c:f>Analysis!$AB$3</c:f>
              <c:strCache>
                <c:ptCount val="1"/>
                <c:pt idx="0">
                  <c:v>Sum of Total Revenue</c:v>
                </c:pt>
              </c:strCache>
            </c:strRef>
          </c:tx>
          <c:spPr>
            <a:blipFill>
              <a:blip xmlns:r="http://schemas.openxmlformats.org/officeDocument/2006/relationships" r:embed="rId3">
                <a:duotone>
                  <a:schemeClr val="accent2">
                    <a:shade val="76000"/>
                    <a:shade val="74000"/>
                    <a:satMod val="130000"/>
                    <a:lumMod val="90000"/>
                  </a:schemeClr>
                  <a:schemeClr val="accent2">
                    <a:shade val="76000"/>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invertIfNegative val="0"/>
          <c:cat>
            <c:strRef>
              <c:f>Analysis!$AA$4:$AA$15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Analysis!$AB$4:$AB$15</c:f>
              <c:numCache>
                <c:formatCode>General</c:formatCode>
                <c:ptCount val="12"/>
                <c:pt idx="0">
                  <c:v>10482467.120000001</c:v>
                </c:pt>
                <c:pt idx="1">
                  <c:v>24740517.769999996</c:v>
                </c:pt>
                <c:pt idx="2">
                  <c:v>2274823.87</c:v>
                </c:pt>
                <c:pt idx="3">
                  <c:v>16187186.33</c:v>
                </c:pt>
                <c:pt idx="4">
                  <c:v>13215739.989999998</c:v>
                </c:pt>
                <c:pt idx="5">
                  <c:v>5230325.7699999996</c:v>
                </c:pt>
                <c:pt idx="6">
                  <c:v>15669518.500000004</c:v>
                </c:pt>
                <c:pt idx="7">
                  <c:v>1128164.9100000001</c:v>
                </c:pt>
                <c:pt idx="8">
                  <c:v>5314762.5600000005</c:v>
                </c:pt>
                <c:pt idx="9">
                  <c:v>15287576.610000001</c:v>
                </c:pt>
                <c:pt idx="10">
                  <c:v>20568222.759999998</c:v>
                </c:pt>
                <c:pt idx="11">
                  <c:v>7249462.1200000001</c:v>
                </c:pt>
              </c:numCache>
            </c:numRef>
          </c:val>
          <c:extLst>
            <c:ext xmlns:c16="http://schemas.microsoft.com/office/drawing/2014/chart" uri="{C3380CC4-5D6E-409C-BE32-E72D297353CC}">
              <c16:uniqueId val="{00000000-4230-42DA-A365-CEBA5D22B5D6}"/>
            </c:ext>
          </c:extLst>
        </c:ser>
        <c:ser>
          <c:idx val="1"/>
          <c:order val="1"/>
          <c:tx>
            <c:strRef>
              <c:f>Analysis!$AC$3</c:f>
              <c:strCache>
                <c:ptCount val="1"/>
                <c:pt idx="0">
                  <c:v>Sum of Total Profit</c:v>
                </c:pt>
              </c:strCache>
            </c:strRef>
          </c:tx>
          <c:spPr>
            <a:blipFill>
              <a:blip xmlns:r="http://schemas.openxmlformats.org/officeDocument/2006/relationships" r:embed="rId3">
                <a:duotone>
                  <a:schemeClr val="accent2">
                    <a:tint val="77000"/>
                    <a:shade val="74000"/>
                    <a:satMod val="130000"/>
                    <a:lumMod val="90000"/>
                  </a:schemeClr>
                  <a:schemeClr val="accent2">
                    <a:tint val="77000"/>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invertIfNegative val="0"/>
          <c:dLbls>
            <c:dLbl>
              <c:idx val="1"/>
              <c:layout>
                <c:manualLayout>
                  <c:x val="9.8843394575678034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30-42DA-A365-CEBA5D22B5D6}"/>
                </c:ext>
              </c:extLst>
            </c:dLbl>
            <c:dLbl>
              <c:idx val="10"/>
              <c:layout>
                <c:manualLayout>
                  <c:x val="8.0843832020997319E-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230-42DA-A365-CEBA5D22B5D6}"/>
                </c:ext>
              </c:extLst>
            </c:dLbl>
            <c:numFmt formatCode="_(&quot;£&quot;* #,##0_);_(&quot;£&quot;* \(#,##0\);_(&quot;£&quot;* &quot;-&quot;_);_(@_)" sourceLinked="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95000"/>
                          <a:alpha val="54000"/>
                        </a:schemeClr>
                      </a:solidFill>
                    </a:ln>
                    <a:effectLst/>
                  </c:spPr>
                </c15:leaderLines>
              </c:ext>
            </c:extLst>
          </c:dLbls>
          <c:cat>
            <c:strRef>
              <c:f>Analysis!$AA$4:$AA$15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Analysis!$AC$4:$AC$15</c:f>
              <c:numCache>
                <c:formatCode>General</c:formatCode>
                <c:ptCount val="12"/>
                <c:pt idx="0">
                  <c:v>2816857.02</c:v>
                </c:pt>
                <c:pt idx="1">
                  <c:v>7072050.5100000007</c:v>
                </c:pt>
                <c:pt idx="2">
                  <c:v>928351.05999999994</c:v>
                </c:pt>
                <c:pt idx="3">
                  <c:v>4760208.3499999996</c:v>
                </c:pt>
                <c:pt idx="4">
                  <c:v>4582692.3000000007</c:v>
                </c:pt>
                <c:pt idx="5">
                  <c:v>2185379.4299999997</c:v>
                </c:pt>
                <c:pt idx="6">
                  <c:v>5578463.0599999996</c:v>
                </c:pt>
                <c:pt idx="7">
                  <c:v>579276.67000000004</c:v>
                </c:pt>
                <c:pt idx="8">
                  <c:v>2344166.0299999998</c:v>
                </c:pt>
                <c:pt idx="9">
                  <c:v>4506923.2499999991</c:v>
                </c:pt>
                <c:pt idx="10">
                  <c:v>6457600.6499999994</c:v>
                </c:pt>
                <c:pt idx="11">
                  <c:v>2356230.0699999998</c:v>
                </c:pt>
              </c:numCache>
            </c:numRef>
          </c:val>
          <c:extLst>
            <c:ext xmlns:c16="http://schemas.microsoft.com/office/drawing/2014/chart" uri="{C3380CC4-5D6E-409C-BE32-E72D297353CC}">
              <c16:uniqueId val="{00000003-4230-42DA-A365-CEBA5D22B5D6}"/>
            </c:ext>
          </c:extLst>
        </c:ser>
        <c:dLbls>
          <c:showLegendKey val="0"/>
          <c:showVal val="0"/>
          <c:showCatName val="0"/>
          <c:showSerName val="0"/>
          <c:showPercent val="0"/>
          <c:showBubbleSize val="0"/>
        </c:dLbls>
        <c:gapWidth val="150"/>
        <c:overlap val="100"/>
        <c:axId val="155225727"/>
        <c:axId val="155229471"/>
      </c:barChart>
      <c:catAx>
        <c:axId val="155225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229471"/>
        <c:crosses val="autoZero"/>
        <c:auto val="1"/>
        <c:lblAlgn val="ctr"/>
        <c:lblOffset val="100"/>
        <c:noMultiLvlLbl val="0"/>
      </c:catAx>
      <c:valAx>
        <c:axId val="1552294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22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2.xlsx]Analysis!Yearly</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latin typeface="Amasis MT Pro Black" panose="02040A04050005020304" pitchFamily="18" charset="0"/>
              </a:rPr>
              <a:t>Total Revenue &amp; Total Profit By Year</a:t>
            </a:r>
          </a:p>
        </c:rich>
      </c:tx>
      <c:layout>
        <c:manualLayout>
          <c:xMode val="edge"/>
          <c:yMode val="edge"/>
          <c:x val="0.1131169512901796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Analysis!$E$3</c:f>
              <c:strCache>
                <c:ptCount val="1"/>
                <c:pt idx="0">
                  <c:v>Sum of Total Revenue</c:v>
                </c:pt>
              </c:strCache>
            </c:strRef>
          </c:tx>
          <c:spPr>
            <a:solidFill>
              <a:schemeClr val="accent1"/>
            </a:solidFill>
            <a:ln>
              <a:noFill/>
            </a:ln>
            <a:effectLst/>
          </c:spPr>
          <c:invertIfNegative val="0"/>
          <c:cat>
            <c:strRef>
              <c:f>Analysis!$D$4:$D$11</c:f>
              <c:strCache>
                <c:ptCount val="8"/>
                <c:pt idx="0">
                  <c:v>2010</c:v>
                </c:pt>
                <c:pt idx="1">
                  <c:v>2011</c:v>
                </c:pt>
                <c:pt idx="2">
                  <c:v>2012</c:v>
                </c:pt>
                <c:pt idx="3">
                  <c:v>2013</c:v>
                </c:pt>
                <c:pt idx="4">
                  <c:v>2014</c:v>
                </c:pt>
                <c:pt idx="5">
                  <c:v>2015</c:v>
                </c:pt>
                <c:pt idx="6">
                  <c:v>2016</c:v>
                </c:pt>
                <c:pt idx="7">
                  <c:v>2017</c:v>
                </c:pt>
              </c:strCache>
            </c:strRef>
          </c:cat>
          <c:val>
            <c:numRef>
              <c:f>Analysis!$E$4:$E$11</c:f>
              <c:numCache>
                <c:formatCode>_-[$£-809]* #,##0_-;\-[$£-809]* #,##0_-;_-[$£-809]* "-"??_-;_-@_-</c:formatCode>
                <c:ptCount val="8"/>
                <c:pt idx="0">
                  <c:v>19186024.920000002</c:v>
                </c:pt>
                <c:pt idx="1">
                  <c:v>11129166.07</c:v>
                </c:pt>
                <c:pt idx="2">
                  <c:v>31898644.52</c:v>
                </c:pt>
                <c:pt idx="3">
                  <c:v>20330448.66</c:v>
                </c:pt>
                <c:pt idx="4">
                  <c:v>16630214.430000002</c:v>
                </c:pt>
                <c:pt idx="5">
                  <c:v>12427982.860000001</c:v>
                </c:pt>
                <c:pt idx="6">
                  <c:v>12372867.219999999</c:v>
                </c:pt>
                <c:pt idx="7">
                  <c:v>13373419.629999999</c:v>
                </c:pt>
              </c:numCache>
            </c:numRef>
          </c:val>
          <c:extLst>
            <c:ext xmlns:c16="http://schemas.microsoft.com/office/drawing/2014/chart" uri="{C3380CC4-5D6E-409C-BE32-E72D297353CC}">
              <c16:uniqueId val="{00000000-27D8-43AA-A15A-0CD2F27814F2}"/>
            </c:ext>
          </c:extLst>
        </c:ser>
        <c:ser>
          <c:idx val="1"/>
          <c:order val="1"/>
          <c:tx>
            <c:strRef>
              <c:f>Analysis!$F$3</c:f>
              <c:strCache>
                <c:ptCount val="1"/>
                <c:pt idx="0">
                  <c:v>Sum of Total Profit</c:v>
                </c:pt>
              </c:strCache>
            </c:strRef>
          </c:tx>
          <c:spPr>
            <a:solidFill>
              <a:schemeClr val="accent2"/>
            </a:solidFill>
            <a:ln>
              <a:noFill/>
            </a:ln>
            <a:effectLst/>
          </c:spPr>
          <c:invertIfNegative val="0"/>
          <c:cat>
            <c:strRef>
              <c:f>Analysis!$D$4:$D$11</c:f>
              <c:strCache>
                <c:ptCount val="8"/>
                <c:pt idx="0">
                  <c:v>2010</c:v>
                </c:pt>
                <c:pt idx="1">
                  <c:v>2011</c:v>
                </c:pt>
                <c:pt idx="2">
                  <c:v>2012</c:v>
                </c:pt>
                <c:pt idx="3">
                  <c:v>2013</c:v>
                </c:pt>
                <c:pt idx="4">
                  <c:v>2014</c:v>
                </c:pt>
                <c:pt idx="5">
                  <c:v>2015</c:v>
                </c:pt>
                <c:pt idx="6">
                  <c:v>2016</c:v>
                </c:pt>
                <c:pt idx="7">
                  <c:v>2017</c:v>
                </c:pt>
              </c:strCache>
            </c:strRef>
          </c:cat>
          <c:val>
            <c:numRef>
              <c:f>Analysis!$F$4:$F$11</c:f>
              <c:numCache>
                <c:formatCode>_-[$£-809]* #,##0_-;\-[$£-809]* #,##0_-;_-[$£-809]* "-"??_-;_-@_-</c:formatCode>
                <c:ptCount val="8"/>
                <c:pt idx="0">
                  <c:v>6629567.4299999997</c:v>
                </c:pt>
                <c:pt idx="1">
                  <c:v>2741008.2300000004</c:v>
                </c:pt>
                <c:pt idx="2">
                  <c:v>9213010.120000001</c:v>
                </c:pt>
                <c:pt idx="3">
                  <c:v>6715420.0399999991</c:v>
                </c:pt>
                <c:pt idx="4">
                  <c:v>5879461.6799999997</c:v>
                </c:pt>
                <c:pt idx="5">
                  <c:v>3996539.4400000004</c:v>
                </c:pt>
                <c:pt idx="6">
                  <c:v>4903838.01</c:v>
                </c:pt>
                <c:pt idx="7">
                  <c:v>4089353.45</c:v>
                </c:pt>
              </c:numCache>
            </c:numRef>
          </c:val>
          <c:extLst>
            <c:ext xmlns:c16="http://schemas.microsoft.com/office/drawing/2014/chart" uri="{C3380CC4-5D6E-409C-BE32-E72D297353CC}">
              <c16:uniqueId val="{00000001-27D8-43AA-A15A-0CD2F27814F2}"/>
            </c:ext>
          </c:extLst>
        </c:ser>
        <c:dLbls>
          <c:showLegendKey val="0"/>
          <c:showVal val="0"/>
          <c:showCatName val="0"/>
          <c:showSerName val="0"/>
          <c:showPercent val="0"/>
          <c:showBubbleSize val="0"/>
        </c:dLbls>
        <c:gapWidth val="219"/>
        <c:overlap val="-27"/>
        <c:axId val="171801039"/>
        <c:axId val="171822255"/>
      </c:barChart>
      <c:catAx>
        <c:axId val="17180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22255"/>
        <c:crosses val="autoZero"/>
        <c:auto val="1"/>
        <c:lblAlgn val="ctr"/>
        <c:lblOffset val="100"/>
        <c:noMultiLvlLbl val="0"/>
      </c:catAx>
      <c:valAx>
        <c:axId val="171822255"/>
        <c:scaling>
          <c:orientation val="minMax"/>
        </c:scaling>
        <c:delete val="0"/>
        <c:axPos val="l"/>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0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2.xlsx]Analysis!Country</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sz="1200">
                <a:latin typeface="Amasis MT Pro Black" panose="02040A04050005020304" pitchFamily="18" charset="0"/>
              </a:rPr>
              <a:t>Total Units Sold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710485341874641E-2"/>
          <c:y val="0.1362734548892954"/>
          <c:w val="0.84377632456959828"/>
          <c:h val="0.44864373623494608"/>
        </c:manualLayout>
      </c:layout>
      <c:areaChart>
        <c:grouping val="standard"/>
        <c:varyColors val="0"/>
        <c:ser>
          <c:idx val="0"/>
          <c:order val="0"/>
          <c:tx>
            <c:strRef>
              <c:f>Analysis!$I$3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Analysis!$H$4:$H$79</c:f>
              <c:strCache>
                <c:ptCount val="76"/>
                <c:pt idx="0">
                  <c:v>Sao Tome and Principe</c:v>
                </c:pt>
                <c:pt idx="1">
                  <c:v>Djibouti</c:v>
                </c:pt>
                <c:pt idx="2">
                  <c:v>Mexico</c:v>
                </c:pt>
                <c:pt idx="3">
                  <c:v>The Gambia</c:v>
                </c:pt>
                <c:pt idx="4">
                  <c:v>Myanmar</c:v>
                </c:pt>
                <c:pt idx="5">
                  <c:v>Australia</c:v>
                </c:pt>
                <c:pt idx="6">
                  <c:v>Norway</c:v>
                </c:pt>
                <c:pt idx="7">
                  <c:v>Honduras</c:v>
                </c:pt>
                <c:pt idx="8">
                  <c:v>Cameroon</c:v>
                </c:pt>
                <c:pt idx="9">
                  <c:v>Tuvalu</c:v>
                </c:pt>
                <c:pt idx="10">
                  <c:v>Fiji</c:v>
                </c:pt>
                <c:pt idx="11">
                  <c:v>Pakistan</c:v>
                </c:pt>
                <c:pt idx="12">
                  <c:v>Samoa </c:v>
                </c:pt>
                <c:pt idx="13">
                  <c:v>Lesotho</c:v>
                </c:pt>
                <c:pt idx="14">
                  <c:v>Rwanda</c:v>
                </c:pt>
                <c:pt idx="15">
                  <c:v>Federated States of Micronesia</c:v>
                </c:pt>
                <c:pt idx="16">
                  <c:v>Azerbaijan</c:v>
                </c:pt>
                <c:pt idx="17">
                  <c:v>Switzerland</c:v>
                </c:pt>
                <c:pt idx="18">
                  <c:v>Iceland</c:v>
                </c:pt>
                <c:pt idx="19">
                  <c:v>Turkmenistan</c:v>
                </c:pt>
                <c:pt idx="20">
                  <c:v>Gabon</c:v>
                </c:pt>
                <c:pt idx="21">
                  <c:v>Monaco</c:v>
                </c:pt>
                <c:pt idx="22">
                  <c:v>Lithuania</c:v>
                </c:pt>
                <c:pt idx="23">
                  <c:v>Bangladesh</c:v>
                </c:pt>
                <c:pt idx="24">
                  <c:v>Nicaragua</c:v>
                </c:pt>
                <c:pt idx="25">
                  <c:v>Burkina Faso</c:v>
                </c:pt>
                <c:pt idx="26">
                  <c:v>Romania</c:v>
                </c:pt>
                <c:pt idx="27">
                  <c:v>Lebanon</c:v>
                </c:pt>
                <c:pt idx="28">
                  <c:v>Macedonia</c:v>
                </c:pt>
                <c:pt idx="29">
                  <c:v>Madagascar</c:v>
                </c:pt>
                <c:pt idx="30">
                  <c:v>Sri Lanka</c:v>
                </c:pt>
                <c:pt idx="31">
                  <c:v>Libya</c:v>
                </c:pt>
                <c:pt idx="32">
                  <c:v>Mali</c:v>
                </c:pt>
                <c:pt idx="33">
                  <c:v>Brunei</c:v>
                </c:pt>
                <c:pt idx="34">
                  <c:v>Senegal</c:v>
                </c:pt>
                <c:pt idx="35">
                  <c:v>Iran</c:v>
                </c:pt>
                <c:pt idx="36">
                  <c:v>Kenya</c:v>
                </c:pt>
                <c:pt idx="37">
                  <c:v>Costa Rica</c:v>
                </c:pt>
                <c:pt idx="38">
                  <c:v>Malaysia</c:v>
                </c:pt>
                <c:pt idx="39">
                  <c:v>Republic of the Congo</c:v>
                </c:pt>
                <c:pt idx="40">
                  <c:v>East Timor</c:v>
                </c:pt>
                <c:pt idx="41">
                  <c:v>Sierra Leone</c:v>
                </c:pt>
                <c:pt idx="42">
                  <c:v>Democratic Republic of the Congo</c:v>
                </c:pt>
                <c:pt idx="43">
                  <c:v>Bulgaria</c:v>
                </c:pt>
                <c:pt idx="44">
                  <c:v>Belize</c:v>
                </c:pt>
                <c:pt idx="45">
                  <c:v>Kiribati</c:v>
                </c:pt>
                <c:pt idx="46">
                  <c:v>Mozambique</c:v>
                </c:pt>
                <c:pt idx="47">
                  <c:v>Moldova </c:v>
                </c:pt>
                <c:pt idx="48">
                  <c:v>Mongolia</c:v>
                </c:pt>
                <c:pt idx="49">
                  <c:v>San Marino</c:v>
                </c:pt>
                <c:pt idx="50">
                  <c:v>Slovenia</c:v>
                </c:pt>
                <c:pt idx="51">
                  <c:v>Spain</c:v>
                </c:pt>
                <c:pt idx="52">
                  <c:v>Angola</c:v>
                </c:pt>
                <c:pt idx="53">
                  <c:v>Cape Verde</c:v>
                </c:pt>
                <c:pt idx="54">
                  <c:v>Zambia</c:v>
                </c:pt>
                <c:pt idx="55">
                  <c:v>Saudi Arabia</c:v>
                </c:pt>
                <c:pt idx="56">
                  <c:v>Syria</c:v>
                </c:pt>
                <c:pt idx="57">
                  <c:v>Laos</c:v>
                </c:pt>
                <c:pt idx="58">
                  <c:v>Cote d'Ivoire</c:v>
                </c:pt>
                <c:pt idx="59">
                  <c:v>Niger</c:v>
                </c:pt>
                <c:pt idx="60">
                  <c:v>Solomon Islands</c:v>
                </c:pt>
                <c:pt idx="61">
                  <c:v>Austria</c:v>
                </c:pt>
                <c:pt idx="62">
                  <c:v>Grenada</c:v>
                </c:pt>
                <c:pt idx="63">
                  <c:v>Albania</c:v>
                </c:pt>
                <c:pt idx="64">
                  <c:v>New Zealand</c:v>
                </c:pt>
                <c:pt idx="65">
                  <c:v>South Sudan</c:v>
                </c:pt>
                <c:pt idx="66">
                  <c:v>France</c:v>
                </c:pt>
                <c:pt idx="67">
                  <c:v>Russia</c:v>
                </c:pt>
                <c:pt idx="68">
                  <c:v>Haiti</c:v>
                </c:pt>
                <c:pt idx="69">
                  <c:v>Portugal</c:v>
                </c:pt>
                <c:pt idx="70">
                  <c:v>Mauritania</c:v>
                </c:pt>
                <c:pt idx="71">
                  <c:v>Comoros</c:v>
                </c:pt>
                <c:pt idx="72">
                  <c:v>Kuwait</c:v>
                </c:pt>
                <c:pt idx="73">
                  <c:v>United Kingdom</c:v>
                </c:pt>
                <c:pt idx="74">
                  <c:v>Slovakia</c:v>
                </c:pt>
                <c:pt idx="75">
                  <c:v>Kyrgyzstan</c:v>
                </c:pt>
              </c:strCache>
            </c:strRef>
          </c:cat>
          <c:val>
            <c:numRef>
              <c:f>Analysis!$I$4:$I$79</c:f>
              <c:numCache>
                <c:formatCode>General</c:formatCode>
                <c:ptCount val="76"/>
                <c:pt idx="0">
                  <c:v>24568</c:v>
                </c:pt>
                <c:pt idx="1">
                  <c:v>23198</c:v>
                </c:pt>
                <c:pt idx="2">
                  <c:v>19143</c:v>
                </c:pt>
                <c:pt idx="3">
                  <c:v>14813</c:v>
                </c:pt>
                <c:pt idx="4">
                  <c:v>14180</c:v>
                </c:pt>
                <c:pt idx="5">
                  <c:v>12995</c:v>
                </c:pt>
                <c:pt idx="6">
                  <c:v>12574</c:v>
                </c:pt>
                <c:pt idx="7">
                  <c:v>11199</c:v>
                </c:pt>
                <c:pt idx="8">
                  <c:v>10948</c:v>
                </c:pt>
                <c:pt idx="9">
                  <c:v>9925</c:v>
                </c:pt>
                <c:pt idx="10">
                  <c:v>9905</c:v>
                </c:pt>
                <c:pt idx="11">
                  <c:v>9892</c:v>
                </c:pt>
                <c:pt idx="12">
                  <c:v>9654</c:v>
                </c:pt>
                <c:pt idx="13">
                  <c:v>9606</c:v>
                </c:pt>
                <c:pt idx="14">
                  <c:v>9539</c:v>
                </c:pt>
                <c:pt idx="15">
                  <c:v>9379</c:v>
                </c:pt>
                <c:pt idx="16">
                  <c:v>9255</c:v>
                </c:pt>
                <c:pt idx="17">
                  <c:v>8934</c:v>
                </c:pt>
                <c:pt idx="18">
                  <c:v>8867</c:v>
                </c:pt>
                <c:pt idx="19">
                  <c:v>8840</c:v>
                </c:pt>
                <c:pt idx="20">
                  <c:v>8656</c:v>
                </c:pt>
                <c:pt idx="21">
                  <c:v>8614</c:v>
                </c:pt>
                <c:pt idx="22">
                  <c:v>8287</c:v>
                </c:pt>
                <c:pt idx="23">
                  <c:v>8263</c:v>
                </c:pt>
                <c:pt idx="24">
                  <c:v>8156</c:v>
                </c:pt>
                <c:pt idx="25">
                  <c:v>8082</c:v>
                </c:pt>
                <c:pt idx="26">
                  <c:v>7910</c:v>
                </c:pt>
                <c:pt idx="27">
                  <c:v>7884</c:v>
                </c:pt>
                <c:pt idx="28">
                  <c:v>7842</c:v>
                </c:pt>
                <c:pt idx="29">
                  <c:v>7342</c:v>
                </c:pt>
                <c:pt idx="30">
                  <c:v>6952</c:v>
                </c:pt>
                <c:pt idx="31">
                  <c:v>6789</c:v>
                </c:pt>
                <c:pt idx="32">
                  <c:v>6710</c:v>
                </c:pt>
                <c:pt idx="33">
                  <c:v>6708</c:v>
                </c:pt>
                <c:pt idx="34">
                  <c:v>6593</c:v>
                </c:pt>
                <c:pt idx="35">
                  <c:v>6489</c:v>
                </c:pt>
                <c:pt idx="36">
                  <c:v>6457</c:v>
                </c:pt>
                <c:pt idx="37">
                  <c:v>6409</c:v>
                </c:pt>
                <c:pt idx="38">
                  <c:v>6267</c:v>
                </c:pt>
                <c:pt idx="39">
                  <c:v>6070</c:v>
                </c:pt>
                <c:pt idx="40">
                  <c:v>5908</c:v>
                </c:pt>
                <c:pt idx="41">
                  <c:v>5890</c:v>
                </c:pt>
                <c:pt idx="42">
                  <c:v>5741</c:v>
                </c:pt>
                <c:pt idx="43">
                  <c:v>5660</c:v>
                </c:pt>
                <c:pt idx="44">
                  <c:v>5498</c:v>
                </c:pt>
                <c:pt idx="45">
                  <c:v>5398</c:v>
                </c:pt>
                <c:pt idx="46">
                  <c:v>5367</c:v>
                </c:pt>
                <c:pt idx="47">
                  <c:v>5070</c:v>
                </c:pt>
                <c:pt idx="48">
                  <c:v>4901</c:v>
                </c:pt>
                <c:pt idx="49">
                  <c:v>4750</c:v>
                </c:pt>
                <c:pt idx="50">
                  <c:v>4660</c:v>
                </c:pt>
                <c:pt idx="51">
                  <c:v>4513</c:v>
                </c:pt>
                <c:pt idx="52">
                  <c:v>4187</c:v>
                </c:pt>
                <c:pt idx="53">
                  <c:v>4168</c:v>
                </c:pt>
                <c:pt idx="54">
                  <c:v>4085</c:v>
                </c:pt>
                <c:pt idx="55">
                  <c:v>4063</c:v>
                </c:pt>
                <c:pt idx="56">
                  <c:v>3784</c:v>
                </c:pt>
                <c:pt idx="57">
                  <c:v>3732</c:v>
                </c:pt>
                <c:pt idx="58">
                  <c:v>3482</c:v>
                </c:pt>
                <c:pt idx="59">
                  <c:v>3015</c:v>
                </c:pt>
                <c:pt idx="60">
                  <c:v>2974</c:v>
                </c:pt>
                <c:pt idx="61">
                  <c:v>2847</c:v>
                </c:pt>
                <c:pt idx="62">
                  <c:v>2804</c:v>
                </c:pt>
                <c:pt idx="63">
                  <c:v>2269</c:v>
                </c:pt>
                <c:pt idx="64">
                  <c:v>2187</c:v>
                </c:pt>
                <c:pt idx="65">
                  <c:v>2125</c:v>
                </c:pt>
                <c:pt idx="66">
                  <c:v>1815</c:v>
                </c:pt>
                <c:pt idx="67">
                  <c:v>1779</c:v>
                </c:pt>
                <c:pt idx="68">
                  <c:v>1705</c:v>
                </c:pt>
                <c:pt idx="69">
                  <c:v>1273</c:v>
                </c:pt>
                <c:pt idx="70">
                  <c:v>1266</c:v>
                </c:pt>
                <c:pt idx="71">
                  <c:v>962</c:v>
                </c:pt>
                <c:pt idx="72">
                  <c:v>522</c:v>
                </c:pt>
                <c:pt idx="73">
                  <c:v>282</c:v>
                </c:pt>
                <c:pt idx="74">
                  <c:v>171</c:v>
                </c:pt>
                <c:pt idx="75">
                  <c:v>124</c:v>
                </c:pt>
              </c:numCache>
            </c:numRef>
          </c:val>
          <c:extLst>
            <c:ext xmlns:c16="http://schemas.microsoft.com/office/drawing/2014/chart" uri="{C3380CC4-5D6E-409C-BE32-E72D297353CC}">
              <c16:uniqueId val="{00000000-3729-4D87-BC39-C266C87E4E3A}"/>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71797295"/>
        <c:axId val="171786063"/>
      </c:areaChart>
      <c:catAx>
        <c:axId val="17179729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1786063"/>
        <c:crosses val="autoZero"/>
        <c:auto val="1"/>
        <c:lblAlgn val="ctr"/>
        <c:lblOffset val="100"/>
        <c:noMultiLvlLbl val="0"/>
      </c:catAx>
      <c:valAx>
        <c:axId val="1717860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797295"/>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2.xlsx]Analysis!Item_type_by_year</c:name>
    <c:fmtId val="8"/>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lt1"/>
          </a:solidFill>
          <a:ln w="19050">
            <a:solidFill>
              <a:schemeClr val="accent1"/>
            </a:solidFill>
          </a:ln>
          <a:effectLst/>
        </c:spPr>
        <c:dLbl>
          <c:idx val="0"/>
          <c:layout>
            <c:manualLayout>
              <c:x val="0.11092718253968249"/>
              <c:y val="0.185874691358024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lt1"/>
          </a:solidFill>
          <a:ln w="19050">
            <a:solidFill>
              <a:schemeClr val="accent1"/>
            </a:solidFill>
          </a:ln>
          <a:effectLst/>
        </c:spPr>
        <c:dLbl>
          <c:idx val="0"/>
          <c:layout>
            <c:manualLayout>
              <c:x val="-0.1007188492063493"/>
              <c:y val="0.192993827160493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lt1"/>
          </a:solid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14082142857142857"/>
                  <c:h val="9.7876234567901232E-2"/>
                </c:manualLayout>
              </c15:layout>
            </c:ext>
          </c:extLst>
        </c:dLbl>
      </c:pivotFmt>
      <c:pivotFmt>
        <c:idx val="11"/>
        <c:spPr>
          <a:solidFill>
            <a:schemeClr val="lt1"/>
          </a:solidFill>
          <a:ln w="19050">
            <a:solidFill>
              <a:schemeClr val="accent1"/>
            </a:solidFill>
          </a:ln>
          <a:effectLst/>
        </c:spPr>
        <c:dLbl>
          <c:idx val="0"/>
          <c:layout>
            <c:manualLayout>
              <c:x val="0.11662718253968254"/>
              <c:y val="-0.181179938271605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lt1"/>
          </a:solidFill>
          <a:ln w="19050">
            <a:solidFill>
              <a:schemeClr val="accent1"/>
            </a:solidFill>
          </a:ln>
          <a:effectLst/>
        </c:spPr>
        <c:dLbl>
          <c:idx val="0"/>
          <c:layout>
            <c:manualLayout>
              <c:x val="0.1096648809523809"/>
              <c:y val="1.217901234567901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Analysis!$M$3:$M$4</c:f>
              <c:strCache>
                <c:ptCount val="1"/>
                <c:pt idx="0">
                  <c:v>2010</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19-C0E6-418A-8B8F-E1D9F9AFD0AC}"/>
              </c:ext>
            </c:extLst>
          </c:dPt>
          <c:dPt>
            <c:idx val="1"/>
            <c:bubble3D val="0"/>
            <c:spPr>
              <a:solidFill>
                <a:schemeClr val="lt1"/>
              </a:solidFill>
              <a:ln w="19050">
                <a:solidFill>
                  <a:schemeClr val="accent1"/>
                </a:solidFill>
              </a:ln>
              <a:effectLst/>
            </c:spPr>
          </c:dPt>
          <c:dPt>
            <c:idx val="2"/>
            <c:bubble3D val="0"/>
            <c:spPr>
              <a:solidFill>
                <a:schemeClr val="lt1"/>
              </a:solidFill>
              <a:ln w="19050">
                <a:solidFill>
                  <a:schemeClr val="accent1"/>
                </a:solidFill>
              </a:ln>
              <a:effectLst/>
            </c:spPr>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1A-C0E6-418A-8B8F-E1D9F9AFD0AC}"/>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1B-C0E6-418A-8B8F-E1D9F9AFD0AC}"/>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1C-C0E6-418A-8B8F-E1D9F9AFD0AC}"/>
              </c:ext>
            </c:extLst>
          </c:dPt>
          <c:dPt>
            <c:idx val="6"/>
            <c:bubble3D val="0"/>
            <c:spPr>
              <a:solidFill>
                <a:schemeClr val="lt1"/>
              </a:solidFill>
              <a:ln w="19050">
                <a:solidFill>
                  <a:schemeClr val="accent1"/>
                </a:solidFill>
              </a:ln>
              <a:effectLst/>
            </c:spPr>
          </c:dPt>
          <c:dPt>
            <c:idx val="7"/>
            <c:bubble3D val="0"/>
            <c:spPr>
              <a:solidFill>
                <a:schemeClr val="lt1"/>
              </a:solidFill>
              <a:ln w="19050">
                <a:solidFill>
                  <a:schemeClr val="accent1"/>
                </a:solidFill>
              </a:ln>
              <a:effectLst/>
            </c:spPr>
          </c:dPt>
          <c:dPt>
            <c:idx val="8"/>
            <c:bubble3D val="0"/>
            <c:spPr>
              <a:solidFill>
                <a:schemeClr val="lt1"/>
              </a:solidFill>
              <a:ln w="19050">
                <a:solidFill>
                  <a:schemeClr val="accent1"/>
                </a:solidFill>
              </a:ln>
              <a:effectLst/>
            </c:spPr>
            <c:extLst>
              <c:ext xmlns:c16="http://schemas.microsoft.com/office/drawing/2014/chart" uri="{C3380CC4-5D6E-409C-BE32-E72D297353CC}">
                <c16:uniqueId val="{00000017-C0E6-418A-8B8F-E1D9F9AFD0AC}"/>
              </c:ext>
            </c:extLst>
          </c:dPt>
          <c:dPt>
            <c:idx val="9"/>
            <c:bubble3D val="0"/>
            <c:spPr>
              <a:solidFill>
                <a:schemeClr val="lt1"/>
              </a:solidFill>
              <a:ln w="19050">
                <a:solidFill>
                  <a:schemeClr val="accent1"/>
                </a:solidFill>
              </a:ln>
              <a:effectLst/>
            </c:spPr>
            <c:extLst>
              <c:ext xmlns:c16="http://schemas.microsoft.com/office/drawing/2014/chart" uri="{C3380CC4-5D6E-409C-BE32-E72D297353CC}">
                <c16:uniqueId val="{00000018-C0E6-418A-8B8F-E1D9F9AFD0AC}"/>
              </c:ext>
            </c:extLst>
          </c:dPt>
          <c:dPt>
            <c:idx val="10"/>
            <c:bubble3D val="0"/>
            <c:spPr>
              <a:solidFill>
                <a:schemeClr val="lt1"/>
              </a:solidFill>
              <a:ln w="19050">
                <a:solidFill>
                  <a:schemeClr val="accent1"/>
                </a:solidFill>
              </a:ln>
              <a:effectLst/>
            </c:spPr>
          </c:dPt>
          <c:dPt>
            <c:idx val="11"/>
            <c:bubble3D val="0"/>
            <c:spPr>
              <a:solidFill>
                <a:schemeClr val="lt1"/>
              </a:solidFill>
              <a:ln w="19050">
                <a:solidFill>
                  <a:schemeClr val="accent1"/>
                </a:solidFill>
              </a:ln>
              <a:effectLst/>
            </c:spPr>
          </c:dPt>
          <c:dLbls>
            <c:dLbl>
              <c:idx val="0"/>
              <c:layout>
                <c:manualLayout>
                  <c:x val="-0.1007188492063493"/>
                  <c:y val="0.1929938271604938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C0E6-418A-8B8F-E1D9F9AFD0AC}"/>
                </c:ext>
              </c:extLst>
            </c:dLbl>
            <c:dLbl>
              <c:idx val="3"/>
              <c:dLblPos val="inEnd"/>
              <c:showLegendKey val="0"/>
              <c:showVal val="0"/>
              <c:showCatName val="1"/>
              <c:showSerName val="0"/>
              <c:showPercent val="1"/>
              <c:showBubbleSize val="0"/>
              <c:extLst>
                <c:ext xmlns:c15="http://schemas.microsoft.com/office/drawing/2012/chart" uri="{CE6537A1-D6FC-4f65-9D91-7224C49458BB}">
                  <c15:layout>
                    <c:manualLayout>
                      <c:w val="0.14082142857142857"/>
                      <c:h val="9.7876234567901232E-2"/>
                    </c:manualLayout>
                  </c15:layout>
                </c:ext>
                <c:ext xmlns:c16="http://schemas.microsoft.com/office/drawing/2014/chart" uri="{C3380CC4-5D6E-409C-BE32-E72D297353CC}">
                  <c16:uniqueId val="{0000001A-C0E6-418A-8B8F-E1D9F9AFD0AC}"/>
                </c:ext>
              </c:extLst>
            </c:dLbl>
            <c:dLbl>
              <c:idx val="4"/>
              <c:layout>
                <c:manualLayout>
                  <c:x val="0.11662718253968254"/>
                  <c:y val="-0.1811799382716050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C0E6-418A-8B8F-E1D9F9AFD0AC}"/>
                </c:ext>
              </c:extLst>
            </c:dLbl>
            <c:dLbl>
              <c:idx val="5"/>
              <c:layout>
                <c:manualLayout>
                  <c:x val="0.1096648809523809"/>
                  <c:y val="1.217901234567901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C0E6-418A-8B8F-E1D9F9AFD0AC}"/>
                </c:ext>
              </c:extLst>
            </c:dLbl>
            <c:dLbl>
              <c:idx val="8"/>
              <c:layout>
                <c:manualLayout>
                  <c:x val="0.11092718253968249"/>
                  <c:y val="0.185874691358024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C0E6-418A-8B8F-E1D9F9AFD0A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Analysis!$L$5:$L$16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Analysis!$M$5:$M$16</c:f>
              <c:numCache>
                <c:formatCode>General</c:formatCode>
                <c:ptCount val="12"/>
                <c:pt idx="0">
                  <c:v>9925</c:v>
                </c:pt>
                <c:pt idx="3">
                  <c:v>18290</c:v>
                </c:pt>
                <c:pt idx="4">
                  <c:v>15144</c:v>
                </c:pt>
                <c:pt idx="5">
                  <c:v>5822</c:v>
                </c:pt>
                <c:pt idx="6">
                  <c:v>3830</c:v>
                </c:pt>
                <c:pt idx="8">
                  <c:v>8287</c:v>
                </c:pt>
                <c:pt idx="9">
                  <c:v>273</c:v>
                </c:pt>
              </c:numCache>
            </c:numRef>
          </c:val>
          <c:extLst>
            <c:ext xmlns:c16="http://schemas.microsoft.com/office/drawing/2014/chart" uri="{C3380CC4-5D6E-409C-BE32-E72D297353CC}">
              <c16:uniqueId val="{00000000-C0E6-418A-8B8F-E1D9F9AFD0AC}"/>
            </c:ext>
          </c:extLst>
        </c:ser>
        <c:ser>
          <c:idx val="1"/>
          <c:order val="1"/>
          <c:tx>
            <c:strRef>
              <c:f>Analysis!$N$3:$N$4</c:f>
              <c:strCache>
                <c:ptCount val="1"/>
                <c:pt idx="0">
                  <c:v>2011</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Pt>
            <c:idx val="1"/>
            <c:bubble3D val="0"/>
            <c:spPr>
              <a:solidFill>
                <a:schemeClr val="lt1"/>
              </a:solidFill>
              <a:ln w="19050">
                <a:solidFill>
                  <a:schemeClr val="accent1"/>
                </a:solidFill>
              </a:ln>
              <a:effectLst/>
            </c:spPr>
          </c:dPt>
          <c:dPt>
            <c:idx val="2"/>
            <c:bubble3D val="0"/>
            <c:spPr>
              <a:solidFill>
                <a:schemeClr val="lt1"/>
              </a:solidFill>
              <a:ln w="19050">
                <a:solidFill>
                  <a:schemeClr val="accent1"/>
                </a:solidFill>
              </a:ln>
              <a:effectLst/>
            </c:spPr>
          </c:dPt>
          <c:dPt>
            <c:idx val="3"/>
            <c:bubble3D val="0"/>
            <c:spPr>
              <a:solidFill>
                <a:schemeClr val="lt1"/>
              </a:solidFill>
              <a:ln w="19050">
                <a:solidFill>
                  <a:schemeClr val="accent1"/>
                </a:solidFill>
              </a:ln>
              <a:effectLst/>
            </c:spPr>
          </c:dPt>
          <c:dPt>
            <c:idx val="4"/>
            <c:bubble3D val="0"/>
            <c:spPr>
              <a:solidFill>
                <a:schemeClr val="lt1"/>
              </a:solidFill>
              <a:ln w="19050">
                <a:solidFill>
                  <a:schemeClr val="accent1"/>
                </a:solidFill>
              </a:ln>
              <a:effectLst/>
            </c:spPr>
          </c:dPt>
          <c:dPt>
            <c:idx val="5"/>
            <c:bubble3D val="0"/>
            <c:spPr>
              <a:solidFill>
                <a:schemeClr val="lt1"/>
              </a:solidFill>
              <a:ln w="19050">
                <a:solidFill>
                  <a:schemeClr val="accent1"/>
                </a:solidFill>
              </a:ln>
              <a:effectLst/>
            </c:spPr>
          </c:dPt>
          <c:dPt>
            <c:idx val="6"/>
            <c:bubble3D val="0"/>
            <c:spPr>
              <a:solidFill>
                <a:schemeClr val="lt1"/>
              </a:solidFill>
              <a:ln w="19050">
                <a:solidFill>
                  <a:schemeClr val="accent1"/>
                </a:solidFill>
              </a:ln>
              <a:effectLst/>
            </c:spPr>
          </c:dPt>
          <c:dPt>
            <c:idx val="7"/>
            <c:bubble3D val="0"/>
            <c:spPr>
              <a:solidFill>
                <a:schemeClr val="lt1"/>
              </a:solidFill>
              <a:ln w="19050">
                <a:solidFill>
                  <a:schemeClr val="accent1"/>
                </a:solidFill>
              </a:ln>
              <a:effectLst/>
            </c:spPr>
          </c:dPt>
          <c:dPt>
            <c:idx val="8"/>
            <c:bubble3D val="0"/>
            <c:spPr>
              <a:solidFill>
                <a:schemeClr val="lt1"/>
              </a:solidFill>
              <a:ln w="19050">
                <a:solidFill>
                  <a:schemeClr val="accent1"/>
                </a:solidFill>
              </a:ln>
              <a:effectLst/>
            </c:spPr>
          </c:dPt>
          <c:dPt>
            <c:idx val="9"/>
            <c:bubble3D val="0"/>
            <c:spPr>
              <a:solidFill>
                <a:schemeClr val="lt1"/>
              </a:solidFill>
              <a:ln w="19050">
                <a:solidFill>
                  <a:schemeClr val="accent1"/>
                </a:solidFill>
              </a:ln>
              <a:effectLst/>
            </c:spPr>
          </c:dPt>
          <c:dPt>
            <c:idx val="10"/>
            <c:bubble3D val="0"/>
            <c:spPr>
              <a:solidFill>
                <a:schemeClr val="lt1"/>
              </a:solidFill>
              <a:ln w="19050">
                <a:solidFill>
                  <a:schemeClr val="accent1"/>
                </a:solidFill>
              </a:ln>
              <a:effectLst/>
            </c:spPr>
          </c:dPt>
          <c:dPt>
            <c:idx val="11"/>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Analysis!$L$5:$L$16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Analysis!$N$5:$N$16</c:f>
              <c:numCache>
                <c:formatCode>General</c:formatCode>
                <c:ptCount val="12"/>
                <c:pt idx="1">
                  <c:v>22726</c:v>
                </c:pt>
                <c:pt idx="3">
                  <c:v>888</c:v>
                </c:pt>
                <c:pt idx="5">
                  <c:v>10051</c:v>
                </c:pt>
                <c:pt idx="6">
                  <c:v>4187</c:v>
                </c:pt>
                <c:pt idx="8">
                  <c:v>8975</c:v>
                </c:pt>
                <c:pt idx="10">
                  <c:v>4085</c:v>
                </c:pt>
                <c:pt idx="11">
                  <c:v>3856</c:v>
                </c:pt>
              </c:numCache>
            </c:numRef>
          </c:val>
          <c:extLst>
            <c:ext xmlns:c16="http://schemas.microsoft.com/office/drawing/2014/chart" uri="{C3380CC4-5D6E-409C-BE32-E72D297353CC}">
              <c16:uniqueId val="{000000CF-C0E6-418A-8B8F-E1D9F9AFD0AC}"/>
            </c:ext>
          </c:extLst>
        </c:ser>
        <c:ser>
          <c:idx val="2"/>
          <c:order val="2"/>
          <c:tx>
            <c:strRef>
              <c:f>Analysis!$O$3:$O$4</c:f>
              <c:strCache>
                <c:ptCount val="1"/>
                <c:pt idx="0">
                  <c:v>2012</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Pt>
            <c:idx val="1"/>
            <c:bubble3D val="0"/>
            <c:spPr>
              <a:solidFill>
                <a:schemeClr val="lt1"/>
              </a:solidFill>
              <a:ln w="19050">
                <a:solidFill>
                  <a:schemeClr val="accent1"/>
                </a:solidFill>
              </a:ln>
              <a:effectLst/>
            </c:spPr>
          </c:dPt>
          <c:dPt>
            <c:idx val="2"/>
            <c:bubble3D val="0"/>
            <c:spPr>
              <a:solidFill>
                <a:schemeClr val="lt1"/>
              </a:solidFill>
              <a:ln w="19050">
                <a:solidFill>
                  <a:schemeClr val="accent1"/>
                </a:solidFill>
              </a:ln>
              <a:effectLst/>
            </c:spPr>
          </c:dPt>
          <c:dPt>
            <c:idx val="3"/>
            <c:bubble3D val="0"/>
            <c:spPr>
              <a:solidFill>
                <a:schemeClr val="lt1"/>
              </a:solidFill>
              <a:ln w="19050">
                <a:solidFill>
                  <a:schemeClr val="accent1"/>
                </a:solidFill>
              </a:ln>
              <a:effectLst/>
            </c:spPr>
          </c:dPt>
          <c:dPt>
            <c:idx val="4"/>
            <c:bubble3D val="0"/>
            <c:spPr>
              <a:solidFill>
                <a:schemeClr val="lt1"/>
              </a:solidFill>
              <a:ln w="19050">
                <a:solidFill>
                  <a:schemeClr val="accent1"/>
                </a:solidFill>
              </a:ln>
              <a:effectLst/>
            </c:spPr>
          </c:dPt>
          <c:dPt>
            <c:idx val="5"/>
            <c:bubble3D val="0"/>
            <c:spPr>
              <a:solidFill>
                <a:schemeClr val="lt1"/>
              </a:solidFill>
              <a:ln w="19050">
                <a:solidFill>
                  <a:schemeClr val="accent1"/>
                </a:solidFill>
              </a:ln>
              <a:effectLst/>
            </c:spPr>
          </c:dPt>
          <c:dPt>
            <c:idx val="6"/>
            <c:bubble3D val="0"/>
            <c:spPr>
              <a:solidFill>
                <a:schemeClr val="lt1"/>
              </a:solidFill>
              <a:ln w="19050">
                <a:solidFill>
                  <a:schemeClr val="accent1"/>
                </a:solidFill>
              </a:ln>
              <a:effectLst/>
            </c:spPr>
          </c:dPt>
          <c:dPt>
            <c:idx val="7"/>
            <c:bubble3D val="0"/>
            <c:spPr>
              <a:solidFill>
                <a:schemeClr val="lt1"/>
              </a:solidFill>
              <a:ln w="19050">
                <a:solidFill>
                  <a:schemeClr val="accent1"/>
                </a:solidFill>
              </a:ln>
              <a:effectLst/>
            </c:spPr>
          </c:dPt>
          <c:dPt>
            <c:idx val="8"/>
            <c:bubble3D val="0"/>
            <c:spPr>
              <a:solidFill>
                <a:schemeClr val="lt1"/>
              </a:solidFill>
              <a:ln w="19050">
                <a:solidFill>
                  <a:schemeClr val="accent1"/>
                </a:solidFill>
              </a:ln>
              <a:effectLst/>
            </c:spPr>
          </c:dPt>
          <c:dPt>
            <c:idx val="9"/>
            <c:bubble3D val="0"/>
            <c:spPr>
              <a:solidFill>
                <a:schemeClr val="lt1"/>
              </a:solidFill>
              <a:ln w="19050">
                <a:solidFill>
                  <a:schemeClr val="accent1"/>
                </a:solidFill>
              </a:ln>
              <a:effectLst/>
            </c:spPr>
          </c:dPt>
          <c:dPt>
            <c:idx val="10"/>
            <c:bubble3D val="0"/>
            <c:spPr>
              <a:solidFill>
                <a:schemeClr val="lt1"/>
              </a:solidFill>
              <a:ln w="19050">
                <a:solidFill>
                  <a:schemeClr val="accent1"/>
                </a:solidFill>
              </a:ln>
              <a:effectLst/>
            </c:spPr>
          </c:dPt>
          <c:dPt>
            <c:idx val="11"/>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Analysis!$L$5:$L$16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Analysis!$O$5:$O$16</c:f>
              <c:numCache>
                <c:formatCode>General</c:formatCode>
                <c:ptCount val="12"/>
                <c:pt idx="0">
                  <c:v>8614</c:v>
                </c:pt>
                <c:pt idx="2">
                  <c:v>4921</c:v>
                </c:pt>
                <c:pt idx="3">
                  <c:v>13039</c:v>
                </c:pt>
                <c:pt idx="4">
                  <c:v>8661</c:v>
                </c:pt>
                <c:pt idx="5">
                  <c:v>522</c:v>
                </c:pt>
                <c:pt idx="6">
                  <c:v>12532</c:v>
                </c:pt>
                <c:pt idx="7">
                  <c:v>5908</c:v>
                </c:pt>
                <c:pt idx="8">
                  <c:v>13982</c:v>
                </c:pt>
                <c:pt idx="9">
                  <c:v>15078</c:v>
                </c:pt>
                <c:pt idx="11">
                  <c:v>14710</c:v>
                </c:pt>
              </c:numCache>
            </c:numRef>
          </c:val>
          <c:extLst>
            <c:ext xmlns:c16="http://schemas.microsoft.com/office/drawing/2014/chart" uri="{C3380CC4-5D6E-409C-BE32-E72D297353CC}">
              <c16:uniqueId val="{000000D0-C0E6-418A-8B8F-E1D9F9AFD0AC}"/>
            </c:ext>
          </c:extLst>
        </c:ser>
        <c:ser>
          <c:idx val="3"/>
          <c:order val="3"/>
          <c:tx>
            <c:strRef>
              <c:f>Analysis!$P$3:$P$4</c:f>
              <c:strCache>
                <c:ptCount val="1"/>
                <c:pt idx="0">
                  <c:v>2013</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Pt>
            <c:idx val="1"/>
            <c:bubble3D val="0"/>
            <c:spPr>
              <a:solidFill>
                <a:schemeClr val="lt1"/>
              </a:solidFill>
              <a:ln w="19050">
                <a:solidFill>
                  <a:schemeClr val="accent1"/>
                </a:solidFill>
              </a:ln>
              <a:effectLst/>
            </c:spPr>
          </c:dPt>
          <c:dPt>
            <c:idx val="2"/>
            <c:bubble3D val="0"/>
            <c:spPr>
              <a:solidFill>
                <a:schemeClr val="lt1"/>
              </a:solidFill>
              <a:ln w="19050">
                <a:solidFill>
                  <a:schemeClr val="accent1"/>
                </a:solidFill>
              </a:ln>
              <a:effectLst/>
            </c:spPr>
          </c:dPt>
          <c:dPt>
            <c:idx val="3"/>
            <c:bubble3D val="0"/>
            <c:spPr>
              <a:solidFill>
                <a:schemeClr val="lt1"/>
              </a:solidFill>
              <a:ln w="19050">
                <a:solidFill>
                  <a:schemeClr val="accent1"/>
                </a:solidFill>
              </a:ln>
              <a:effectLst/>
            </c:spPr>
          </c:dPt>
          <c:dPt>
            <c:idx val="4"/>
            <c:bubble3D val="0"/>
            <c:spPr>
              <a:solidFill>
                <a:schemeClr val="lt1"/>
              </a:solidFill>
              <a:ln w="19050">
                <a:solidFill>
                  <a:schemeClr val="accent1"/>
                </a:solidFill>
              </a:ln>
              <a:effectLst/>
            </c:spPr>
          </c:dPt>
          <c:dPt>
            <c:idx val="5"/>
            <c:bubble3D val="0"/>
            <c:spPr>
              <a:solidFill>
                <a:schemeClr val="lt1"/>
              </a:solidFill>
              <a:ln w="19050">
                <a:solidFill>
                  <a:schemeClr val="accent1"/>
                </a:solidFill>
              </a:ln>
              <a:effectLst/>
            </c:spPr>
          </c:dPt>
          <c:dPt>
            <c:idx val="6"/>
            <c:bubble3D val="0"/>
            <c:spPr>
              <a:solidFill>
                <a:schemeClr val="lt1"/>
              </a:solidFill>
              <a:ln w="19050">
                <a:solidFill>
                  <a:schemeClr val="accent1"/>
                </a:solidFill>
              </a:ln>
              <a:effectLst/>
            </c:spPr>
          </c:dPt>
          <c:dPt>
            <c:idx val="7"/>
            <c:bubble3D val="0"/>
            <c:spPr>
              <a:solidFill>
                <a:schemeClr val="lt1"/>
              </a:solidFill>
              <a:ln w="19050">
                <a:solidFill>
                  <a:schemeClr val="accent1"/>
                </a:solidFill>
              </a:ln>
              <a:effectLst/>
            </c:spPr>
          </c:dPt>
          <c:dPt>
            <c:idx val="8"/>
            <c:bubble3D val="0"/>
            <c:spPr>
              <a:solidFill>
                <a:schemeClr val="lt1"/>
              </a:solidFill>
              <a:ln w="19050">
                <a:solidFill>
                  <a:schemeClr val="accent1"/>
                </a:solidFill>
              </a:ln>
              <a:effectLst/>
            </c:spPr>
          </c:dPt>
          <c:dPt>
            <c:idx val="9"/>
            <c:bubble3D val="0"/>
            <c:spPr>
              <a:solidFill>
                <a:schemeClr val="lt1"/>
              </a:solidFill>
              <a:ln w="19050">
                <a:solidFill>
                  <a:schemeClr val="accent1"/>
                </a:solidFill>
              </a:ln>
              <a:effectLst/>
            </c:spPr>
          </c:dPt>
          <c:dPt>
            <c:idx val="10"/>
            <c:bubble3D val="0"/>
            <c:spPr>
              <a:solidFill>
                <a:schemeClr val="lt1"/>
              </a:solidFill>
              <a:ln w="19050">
                <a:solidFill>
                  <a:schemeClr val="accent1"/>
                </a:solidFill>
              </a:ln>
              <a:effectLst/>
            </c:spPr>
          </c:dPt>
          <c:dPt>
            <c:idx val="11"/>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Analysis!$L$5:$L$16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Analysis!$P$5:$P$16</c:f>
              <c:numCache>
                <c:formatCode>General</c:formatCode>
                <c:ptCount val="12"/>
                <c:pt idx="0">
                  <c:v>4750</c:v>
                </c:pt>
                <c:pt idx="2">
                  <c:v>4745</c:v>
                </c:pt>
                <c:pt idx="4">
                  <c:v>25728</c:v>
                </c:pt>
                <c:pt idx="5">
                  <c:v>17243</c:v>
                </c:pt>
                <c:pt idx="8">
                  <c:v>10072</c:v>
                </c:pt>
                <c:pt idx="9">
                  <c:v>2125</c:v>
                </c:pt>
              </c:numCache>
            </c:numRef>
          </c:val>
          <c:extLst>
            <c:ext xmlns:c16="http://schemas.microsoft.com/office/drawing/2014/chart" uri="{C3380CC4-5D6E-409C-BE32-E72D297353CC}">
              <c16:uniqueId val="{000000D1-C0E6-418A-8B8F-E1D9F9AFD0AC}"/>
            </c:ext>
          </c:extLst>
        </c:ser>
        <c:ser>
          <c:idx val="4"/>
          <c:order val="4"/>
          <c:tx>
            <c:strRef>
              <c:f>Analysis!$Q$3:$Q$4</c:f>
              <c:strCache>
                <c:ptCount val="1"/>
                <c:pt idx="0">
                  <c:v>2014</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Pt>
            <c:idx val="1"/>
            <c:bubble3D val="0"/>
            <c:spPr>
              <a:solidFill>
                <a:schemeClr val="lt1"/>
              </a:solidFill>
              <a:ln w="19050">
                <a:solidFill>
                  <a:schemeClr val="accent1"/>
                </a:solidFill>
              </a:ln>
              <a:effectLst/>
            </c:spPr>
          </c:dPt>
          <c:dPt>
            <c:idx val="2"/>
            <c:bubble3D val="0"/>
            <c:spPr>
              <a:solidFill>
                <a:schemeClr val="lt1"/>
              </a:solidFill>
              <a:ln w="19050">
                <a:solidFill>
                  <a:schemeClr val="accent1"/>
                </a:solidFill>
              </a:ln>
              <a:effectLst/>
            </c:spPr>
          </c:dPt>
          <c:dPt>
            <c:idx val="3"/>
            <c:bubble3D val="0"/>
            <c:spPr>
              <a:solidFill>
                <a:schemeClr val="lt1"/>
              </a:solidFill>
              <a:ln w="19050">
                <a:solidFill>
                  <a:schemeClr val="accent1"/>
                </a:solidFill>
              </a:ln>
              <a:effectLst/>
            </c:spPr>
          </c:dPt>
          <c:dPt>
            <c:idx val="4"/>
            <c:bubble3D val="0"/>
            <c:spPr>
              <a:solidFill>
                <a:schemeClr val="lt1"/>
              </a:solidFill>
              <a:ln w="19050">
                <a:solidFill>
                  <a:schemeClr val="accent1"/>
                </a:solidFill>
              </a:ln>
              <a:effectLst/>
            </c:spPr>
          </c:dPt>
          <c:dPt>
            <c:idx val="5"/>
            <c:bubble3D val="0"/>
            <c:spPr>
              <a:solidFill>
                <a:schemeClr val="lt1"/>
              </a:solidFill>
              <a:ln w="19050">
                <a:solidFill>
                  <a:schemeClr val="accent1"/>
                </a:solidFill>
              </a:ln>
              <a:effectLst/>
            </c:spPr>
          </c:dPt>
          <c:dPt>
            <c:idx val="6"/>
            <c:bubble3D val="0"/>
            <c:spPr>
              <a:solidFill>
                <a:schemeClr val="lt1"/>
              </a:solidFill>
              <a:ln w="19050">
                <a:solidFill>
                  <a:schemeClr val="accent1"/>
                </a:solidFill>
              </a:ln>
              <a:effectLst/>
            </c:spPr>
          </c:dPt>
          <c:dPt>
            <c:idx val="7"/>
            <c:bubble3D val="0"/>
            <c:spPr>
              <a:solidFill>
                <a:schemeClr val="lt1"/>
              </a:solidFill>
              <a:ln w="19050">
                <a:solidFill>
                  <a:schemeClr val="accent1"/>
                </a:solidFill>
              </a:ln>
              <a:effectLst/>
            </c:spPr>
          </c:dPt>
          <c:dPt>
            <c:idx val="8"/>
            <c:bubble3D val="0"/>
            <c:spPr>
              <a:solidFill>
                <a:schemeClr val="lt1"/>
              </a:solidFill>
              <a:ln w="19050">
                <a:solidFill>
                  <a:schemeClr val="accent1"/>
                </a:solidFill>
              </a:ln>
              <a:effectLst/>
            </c:spPr>
          </c:dPt>
          <c:dPt>
            <c:idx val="9"/>
            <c:bubble3D val="0"/>
            <c:spPr>
              <a:solidFill>
                <a:schemeClr val="lt1"/>
              </a:solidFill>
              <a:ln w="19050">
                <a:solidFill>
                  <a:schemeClr val="accent1"/>
                </a:solidFill>
              </a:ln>
              <a:effectLst/>
            </c:spPr>
          </c:dPt>
          <c:dPt>
            <c:idx val="10"/>
            <c:bubble3D val="0"/>
            <c:spPr>
              <a:solidFill>
                <a:schemeClr val="lt1"/>
              </a:solidFill>
              <a:ln w="19050">
                <a:solidFill>
                  <a:schemeClr val="accent1"/>
                </a:solidFill>
              </a:ln>
              <a:effectLst/>
            </c:spPr>
          </c:dPt>
          <c:dPt>
            <c:idx val="11"/>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Analysis!$L$5:$L$16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Analysis!$Q$5:$Q$16</c:f>
              <c:numCache>
                <c:formatCode>General</c:formatCode>
                <c:ptCount val="12"/>
                <c:pt idx="0">
                  <c:v>13009</c:v>
                </c:pt>
                <c:pt idx="1">
                  <c:v>23892</c:v>
                </c:pt>
                <c:pt idx="2">
                  <c:v>6593</c:v>
                </c:pt>
                <c:pt idx="3">
                  <c:v>12010</c:v>
                </c:pt>
                <c:pt idx="4">
                  <c:v>7215</c:v>
                </c:pt>
                <c:pt idx="5">
                  <c:v>15687</c:v>
                </c:pt>
                <c:pt idx="6">
                  <c:v>6954</c:v>
                </c:pt>
                <c:pt idx="8">
                  <c:v>1779</c:v>
                </c:pt>
                <c:pt idx="9">
                  <c:v>4901</c:v>
                </c:pt>
              </c:numCache>
            </c:numRef>
          </c:val>
          <c:extLst>
            <c:ext xmlns:c16="http://schemas.microsoft.com/office/drawing/2014/chart" uri="{C3380CC4-5D6E-409C-BE32-E72D297353CC}">
              <c16:uniqueId val="{000000D2-C0E6-418A-8B8F-E1D9F9AFD0AC}"/>
            </c:ext>
          </c:extLst>
        </c:ser>
        <c:ser>
          <c:idx val="5"/>
          <c:order val="5"/>
          <c:tx>
            <c:strRef>
              <c:f>Analysis!$R$3:$R$4</c:f>
              <c:strCache>
                <c:ptCount val="1"/>
                <c:pt idx="0">
                  <c:v>2015</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Pt>
            <c:idx val="1"/>
            <c:bubble3D val="0"/>
            <c:spPr>
              <a:solidFill>
                <a:schemeClr val="lt1"/>
              </a:solidFill>
              <a:ln w="19050">
                <a:solidFill>
                  <a:schemeClr val="accent1"/>
                </a:solidFill>
              </a:ln>
              <a:effectLst/>
            </c:spPr>
          </c:dPt>
          <c:dPt>
            <c:idx val="2"/>
            <c:bubble3D val="0"/>
            <c:spPr>
              <a:solidFill>
                <a:schemeClr val="lt1"/>
              </a:solidFill>
              <a:ln w="19050">
                <a:solidFill>
                  <a:schemeClr val="accent1"/>
                </a:solidFill>
              </a:ln>
              <a:effectLst/>
            </c:spPr>
          </c:dPt>
          <c:dPt>
            <c:idx val="3"/>
            <c:bubble3D val="0"/>
            <c:spPr>
              <a:solidFill>
                <a:schemeClr val="lt1"/>
              </a:solidFill>
              <a:ln w="19050">
                <a:solidFill>
                  <a:schemeClr val="accent1"/>
                </a:solidFill>
              </a:ln>
              <a:effectLst/>
            </c:spPr>
          </c:dPt>
          <c:dPt>
            <c:idx val="4"/>
            <c:bubble3D val="0"/>
            <c:spPr>
              <a:solidFill>
                <a:schemeClr val="lt1"/>
              </a:solidFill>
              <a:ln w="19050">
                <a:solidFill>
                  <a:schemeClr val="accent1"/>
                </a:solidFill>
              </a:ln>
              <a:effectLst/>
            </c:spPr>
          </c:dPt>
          <c:dPt>
            <c:idx val="5"/>
            <c:bubble3D val="0"/>
            <c:spPr>
              <a:solidFill>
                <a:schemeClr val="lt1"/>
              </a:solidFill>
              <a:ln w="19050">
                <a:solidFill>
                  <a:schemeClr val="accent1"/>
                </a:solidFill>
              </a:ln>
              <a:effectLst/>
            </c:spPr>
          </c:dPt>
          <c:dPt>
            <c:idx val="6"/>
            <c:bubble3D val="0"/>
            <c:spPr>
              <a:solidFill>
                <a:schemeClr val="lt1"/>
              </a:solidFill>
              <a:ln w="19050">
                <a:solidFill>
                  <a:schemeClr val="accent1"/>
                </a:solidFill>
              </a:ln>
              <a:effectLst/>
            </c:spPr>
          </c:dPt>
          <c:dPt>
            <c:idx val="7"/>
            <c:bubble3D val="0"/>
            <c:spPr>
              <a:solidFill>
                <a:schemeClr val="lt1"/>
              </a:solidFill>
              <a:ln w="19050">
                <a:solidFill>
                  <a:schemeClr val="accent1"/>
                </a:solidFill>
              </a:ln>
              <a:effectLst/>
            </c:spPr>
          </c:dPt>
          <c:dPt>
            <c:idx val="8"/>
            <c:bubble3D val="0"/>
            <c:spPr>
              <a:solidFill>
                <a:schemeClr val="lt1"/>
              </a:solidFill>
              <a:ln w="19050">
                <a:solidFill>
                  <a:schemeClr val="accent1"/>
                </a:solidFill>
              </a:ln>
              <a:effectLst/>
            </c:spPr>
          </c:dPt>
          <c:dPt>
            <c:idx val="9"/>
            <c:bubble3D val="0"/>
            <c:spPr>
              <a:solidFill>
                <a:schemeClr val="lt1"/>
              </a:solidFill>
              <a:ln w="19050">
                <a:solidFill>
                  <a:schemeClr val="accent1"/>
                </a:solidFill>
              </a:ln>
              <a:effectLst/>
            </c:spPr>
          </c:dPt>
          <c:dPt>
            <c:idx val="10"/>
            <c:bubble3D val="0"/>
            <c:spPr>
              <a:solidFill>
                <a:schemeClr val="lt1"/>
              </a:solidFill>
              <a:ln w="19050">
                <a:solidFill>
                  <a:schemeClr val="accent1"/>
                </a:solidFill>
              </a:ln>
              <a:effectLst/>
            </c:spPr>
          </c:dPt>
          <c:dPt>
            <c:idx val="11"/>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Analysis!$L$5:$L$16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Analysis!$R$5:$R$16</c:f>
              <c:numCache>
                <c:formatCode>General</c:formatCode>
                <c:ptCount val="12"/>
                <c:pt idx="0">
                  <c:v>4247</c:v>
                </c:pt>
                <c:pt idx="1">
                  <c:v>5430</c:v>
                </c:pt>
                <c:pt idx="3">
                  <c:v>13272</c:v>
                </c:pt>
                <c:pt idx="4">
                  <c:v>2847</c:v>
                </c:pt>
                <c:pt idx="5">
                  <c:v>673</c:v>
                </c:pt>
                <c:pt idx="6">
                  <c:v>8250</c:v>
                </c:pt>
                <c:pt idx="8">
                  <c:v>2924</c:v>
                </c:pt>
                <c:pt idx="9">
                  <c:v>11837</c:v>
                </c:pt>
              </c:numCache>
            </c:numRef>
          </c:val>
          <c:extLst>
            <c:ext xmlns:c16="http://schemas.microsoft.com/office/drawing/2014/chart" uri="{C3380CC4-5D6E-409C-BE32-E72D297353CC}">
              <c16:uniqueId val="{000000D9-C0E6-418A-8B8F-E1D9F9AFD0AC}"/>
            </c:ext>
          </c:extLst>
        </c:ser>
        <c:ser>
          <c:idx val="6"/>
          <c:order val="6"/>
          <c:tx>
            <c:strRef>
              <c:f>Analysis!$S$3:$S$4</c:f>
              <c:strCache>
                <c:ptCount val="1"/>
                <c:pt idx="0">
                  <c:v>2016</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Pt>
            <c:idx val="1"/>
            <c:bubble3D val="0"/>
            <c:spPr>
              <a:solidFill>
                <a:schemeClr val="lt1"/>
              </a:solidFill>
              <a:ln w="19050">
                <a:solidFill>
                  <a:schemeClr val="accent1"/>
                </a:solidFill>
              </a:ln>
              <a:effectLst/>
            </c:spPr>
          </c:dPt>
          <c:dPt>
            <c:idx val="2"/>
            <c:bubble3D val="0"/>
            <c:spPr>
              <a:solidFill>
                <a:schemeClr val="lt1"/>
              </a:solidFill>
              <a:ln w="19050">
                <a:solidFill>
                  <a:schemeClr val="accent1"/>
                </a:solidFill>
              </a:ln>
              <a:effectLst/>
            </c:spPr>
          </c:dPt>
          <c:dPt>
            <c:idx val="3"/>
            <c:bubble3D val="0"/>
            <c:spPr>
              <a:solidFill>
                <a:schemeClr val="lt1"/>
              </a:solidFill>
              <a:ln w="19050">
                <a:solidFill>
                  <a:schemeClr val="accent1"/>
                </a:solidFill>
              </a:ln>
              <a:effectLst/>
            </c:spPr>
          </c:dPt>
          <c:dPt>
            <c:idx val="4"/>
            <c:bubble3D val="0"/>
            <c:spPr>
              <a:solidFill>
                <a:schemeClr val="lt1"/>
              </a:solidFill>
              <a:ln w="19050">
                <a:solidFill>
                  <a:schemeClr val="accent1"/>
                </a:solidFill>
              </a:ln>
              <a:effectLst/>
            </c:spPr>
          </c:dPt>
          <c:dPt>
            <c:idx val="5"/>
            <c:bubble3D val="0"/>
            <c:spPr>
              <a:solidFill>
                <a:schemeClr val="lt1"/>
              </a:solidFill>
              <a:ln w="19050">
                <a:solidFill>
                  <a:schemeClr val="accent1"/>
                </a:solidFill>
              </a:ln>
              <a:effectLst/>
            </c:spPr>
          </c:dPt>
          <c:dPt>
            <c:idx val="6"/>
            <c:bubble3D val="0"/>
            <c:spPr>
              <a:solidFill>
                <a:schemeClr val="lt1"/>
              </a:solidFill>
              <a:ln w="19050">
                <a:solidFill>
                  <a:schemeClr val="accent1"/>
                </a:solidFill>
              </a:ln>
              <a:effectLst/>
            </c:spPr>
          </c:dPt>
          <c:dPt>
            <c:idx val="7"/>
            <c:bubble3D val="0"/>
            <c:spPr>
              <a:solidFill>
                <a:schemeClr val="lt1"/>
              </a:solidFill>
              <a:ln w="19050">
                <a:solidFill>
                  <a:schemeClr val="accent1"/>
                </a:solidFill>
              </a:ln>
              <a:effectLst/>
            </c:spPr>
          </c:dPt>
          <c:dPt>
            <c:idx val="8"/>
            <c:bubble3D val="0"/>
            <c:spPr>
              <a:solidFill>
                <a:schemeClr val="lt1"/>
              </a:solidFill>
              <a:ln w="19050">
                <a:solidFill>
                  <a:schemeClr val="accent1"/>
                </a:solidFill>
              </a:ln>
              <a:effectLst/>
            </c:spPr>
          </c:dPt>
          <c:dPt>
            <c:idx val="9"/>
            <c:bubble3D val="0"/>
            <c:spPr>
              <a:solidFill>
                <a:schemeClr val="lt1"/>
              </a:solidFill>
              <a:ln w="19050">
                <a:solidFill>
                  <a:schemeClr val="accent1"/>
                </a:solidFill>
              </a:ln>
              <a:effectLst/>
            </c:spPr>
          </c:dPt>
          <c:dPt>
            <c:idx val="10"/>
            <c:bubble3D val="0"/>
            <c:spPr>
              <a:solidFill>
                <a:schemeClr val="lt1"/>
              </a:solidFill>
              <a:ln w="19050">
                <a:solidFill>
                  <a:schemeClr val="accent1"/>
                </a:solidFill>
              </a:ln>
              <a:effectLst/>
            </c:spPr>
          </c:dPt>
          <c:dPt>
            <c:idx val="11"/>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Analysis!$L$5:$L$16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Analysis!$S$5:$S$16</c:f>
              <c:numCache>
                <c:formatCode>General</c:formatCode>
                <c:ptCount val="12"/>
                <c:pt idx="1">
                  <c:v>4660</c:v>
                </c:pt>
                <c:pt idx="2">
                  <c:v>962</c:v>
                </c:pt>
                <c:pt idx="3">
                  <c:v>5498</c:v>
                </c:pt>
                <c:pt idx="4">
                  <c:v>22308</c:v>
                </c:pt>
                <c:pt idx="8">
                  <c:v>948</c:v>
                </c:pt>
                <c:pt idx="9">
                  <c:v>5070</c:v>
                </c:pt>
                <c:pt idx="10">
                  <c:v>2225</c:v>
                </c:pt>
                <c:pt idx="11">
                  <c:v>1485</c:v>
                </c:pt>
              </c:numCache>
            </c:numRef>
          </c:val>
          <c:extLst>
            <c:ext xmlns:c16="http://schemas.microsoft.com/office/drawing/2014/chart" uri="{C3380CC4-5D6E-409C-BE32-E72D297353CC}">
              <c16:uniqueId val="{000000DA-C0E6-418A-8B8F-E1D9F9AFD0AC}"/>
            </c:ext>
          </c:extLst>
        </c:ser>
        <c:ser>
          <c:idx val="7"/>
          <c:order val="7"/>
          <c:tx>
            <c:strRef>
              <c:f>Analysis!$T$3:$T$4</c:f>
              <c:strCache>
                <c:ptCount val="1"/>
                <c:pt idx="0">
                  <c:v>2017</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Pt>
            <c:idx val="1"/>
            <c:bubble3D val="0"/>
            <c:spPr>
              <a:solidFill>
                <a:schemeClr val="lt1"/>
              </a:solidFill>
              <a:ln w="19050">
                <a:solidFill>
                  <a:schemeClr val="accent1"/>
                </a:solidFill>
              </a:ln>
              <a:effectLst/>
            </c:spPr>
          </c:dPt>
          <c:dPt>
            <c:idx val="2"/>
            <c:bubble3D val="0"/>
            <c:spPr>
              <a:solidFill>
                <a:schemeClr val="lt1"/>
              </a:solidFill>
              <a:ln w="19050">
                <a:solidFill>
                  <a:schemeClr val="accent1"/>
                </a:solidFill>
              </a:ln>
              <a:effectLst/>
            </c:spPr>
          </c:dPt>
          <c:dPt>
            <c:idx val="3"/>
            <c:bubble3D val="0"/>
            <c:spPr>
              <a:solidFill>
                <a:schemeClr val="lt1"/>
              </a:solidFill>
              <a:ln w="19050">
                <a:solidFill>
                  <a:schemeClr val="accent1"/>
                </a:solidFill>
              </a:ln>
              <a:effectLst/>
            </c:spPr>
          </c:dPt>
          <c:dPt>
            <c:idx val="4"/>
            <c:bubble3D val="0"/>
            <c:spPr>
              <a:solidFill>
                <a:schemeClr val="lt1"/>
              </a:solidFill>
              <a:ln w="19050">
                <a:solidFill>
                  <a:schemeClr val="accent1"/>
                </a:solidFill>
              </a:ln>
              <a:effectLst/>
            </c:spPr>
          </c:dPt>
          <c:dPt>
            <c:idx val="5"/>
            <c:bubble3D val="0"/>
            <c:spPr>
              <a:solidFill>
                <a:schemeClr val="lt1"/>
              </a:solidFill>
              <a:ln w="19050">
                <a:solidFill>
                  <a:schemeClr val="accent1"/>
                </a:solidFill>
              </a:ln>
              <a:effectLst/>
            </c:spPr>
          </c:dPt>
          <c:dPt>
            <c:idx val="6"/>
            <c:bubble3D val="0"/>
            <c:spPr>
              <a:solidFill>
                <a:schemeClr val="lt1"/>
              </a:solidFill>
              <a:ln w="19050">
                <a:solidFill>
                  <a:schemeClr val="accent1"/>
                </a:solidFill>
              </a:ln>
              <a:effectLst/>
            </c:spPr>
          </c:dPt>
          <c:dPt>
            <c:idx val="7"/>
            <c:bubble3D val="0"/>
            <c:spPr>
              <a:solidFill>
                <a:schemeClr val="lt1"/>
              </a:solidFill>
              <a:ln w="19050">
                <a:solidFill>
                  <a:schemeClr val="accent1"/>
                </a:solidFill>
              </a:ln>
              <a:effectLst/>
            </c:spPr>
          </c:dPt>
          <c:dPt>
            <c:idx val="8"/>
            <c:bubble3D val="0"/>
            <c:spPr>
              <a:solidFill>
                <a:schemeClr val="lt1"/>
              </a:solidFill>
              <a:ln w="19050">
                <a:solidFill>
                  <a:schemeClr val="accent1"/>
                </a:solidFill>
              </a:ln>
              <a:effectLst/>
            </c:spPr>
          </c:dPt>
          <c:dPt>
            <c:idx val="9"/>
            <c:bubble3D val="0"/>
            <c:spPr>
              <a:solidFill>
                <a:schemeClr val="lt1"/>
              </a:solidFill>
              <a:ln w="19050">
                <a:solidFill>
                  <a:schemeClr val="accent1"/>
                </a:solidFill>
              </a:ln>
              <a:effectLst/>
            </c:spPr>
          </c:dPt>
          <c:dPt>
            <c:idx val="10"/>
            <c:bubble3D val="0"/>
            <c:spPr>
              <a:solidFill>
                <a:schemeClr val="lt1"/>
              </a:solidFill>
              <a:ln w="19050">
                <a:solidFill>
                  <a:schemeClr val="accent1"/>
                </a:solidFill>
              </a:ln>
              <a:effectLst/>
            </c:spPr>
          </c:dPt>
          <c:dPt>
            <c:idx val="11"/>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Analysis!$L$5:$L$16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Analysis!$T$5:$T$16</c:f>
              <c:numCache>
                <c:formatCode>General</c:formatCode>
                <c:ptCount val="12"/>
                <c:pt idx="2">
                  <c:v>8656</c:v>
                </c:pt>
                <c:pt idx="3">
                  <c:v>8263</c:v>
                </c:pt>
                <c:pt idx="4">
                  <c:v>1815</c:v>
                </c:pt>
                <c:pt idx="6">
                  <c:v>8974</c:v>
                </c:pt>
                <c:pt idx="7">
                  <c:v>4767</c:v>
                </c:pt>
                <c:pt idx="9">
                  <c:v>9424</c:v>
                </c:pt>
                <c:pt idx="10">
                  <c:v>7327</c:v>
                </c:pt>
              </c:numCache>
            </c:numRef>
          </c:val>
          <c:extLst>
            <c:ext xmlns:c16="http://schemas.microsoft.com/office/drawing/2014/chart" uri="{C3380CC4-5D6E-409C-BE32-E72D297353CC}">
              <c16:uniqueId val="{000000DB-C0E6-418A-8B8F-E1D9F9AFD0A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Dashboard 2.xlsx]Analysis!Sales_channel</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Channel</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Analysis!$Y$3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Pt>
            <c:idx val="1"/>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Analysis!$X$4:$X$5</c:f>
              <c:strCache>
                <c:ptCount val="2"/>
                <c:pt idx="0">
                  <c:v>Offline</c:v>
                </c:pt>
                <c:pt idx="1">
                  <c:v>Online</c:v>
                </c:pt>
              </c:strCache>
            </c:strRef>
          </c:cat>
          <c:val>
            <c:numRef>
              <c:f>Analysis!$Y$4:$Y$5</c:f>
              <c:numCache>
                <c:formatCode>General</c:formatCode>
                <c:ptCount val="2"/>
                <c:pt idx="0">
                  <c:v>276782</c:v>
                </c:pt>
                <c:pt idx="1">
                  <c:v>236089</c:v>
                </c:pt>
              </c:numCache>
            </c:numRef>
          </c:val>
          <c:extLst>
            <c:ext xmlns:c16="http://schemas.microsoft.com/office/drawing/2014/chart" uri="{C3380CC4-5D6E-409C-BE32-E72D297353CC}">
              <c16:uniqueId val="{00000000-AA42-48A8-8875-9C851D1C6B21}"/>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2.xlsx]Analysis!Monthly</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atin typeface="Amasis MT Pro Black" panose="02040A04050005020304" pitchFamily="18" charset="0"/>
              </a:rPr>
              <a:t>Total Revenue&amp;Total Profit</a:t>
            </a:r>
            <a:r>
              <a:rPr lang="en-GB" baseline="0">
                <a:latin typeface="Amasis MT Pro Black" panose="02040A04050005020304" pitchFamily="18" charset="0"/>
              </a:rPr>
              <a:t> by Month</a:t>
            </a:r>
            <a:endParaRPr lang="en-GB">
              <a:latin typeface="Amasis MT Pro Black" panose="02040A040500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24000" tIns="19050" rIns="38100" bIns="19050" anchor="ctr" anchorCtr="0">
              <a:spAutoFit/>
            </a:bodyPr>
            <a:lstStyle/>
            <a:p>
              <a:pPr>
                <a:defRPr sz="900" b="0" i="0" u="none" strike="noStrike" kern="1200" baseline="0">
                  <a:solidFill>
                    <a:schemeClr val="tx1">
                      <a:lumMod val="75000"/>
                      <a:lumOff val="25000"/>
                      <a:alpha val="78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2"/>
          </a:solidFill>
          <a:ln>
            <a:noFill/>
          </a:ln>
          <a:effectLst/>
        </c:spPr>
        <c:dLbl>
          <c:idx val="0"/>
          <c:layout>
            <c:manualLayout>
              <c:x val="8.0843832020997319E-2"/>
              <c:y val="4.6296296296296294E-3"/>
            </c:manualLayout>
          </c:layout>
          <c:numFmt formatCode="&quot;£&quot;#,##0" sourceLinked="0"/>
          <c:spPr>
            <a:noFill/>
            <a:ln>
              <a:noFill/>
            </a:ln>
            <a:effectLst/>
          </c:spPr>
          <c:txPr>
            <a:bodyPr rot="0" spcFirstLastPara="1" vertOverflow="ellipsis" vert="horz" wrap="square" lIns="324000" tIns="19050" rIns="38100" bIns="19050" anchor="ctr" anchorCtr="0">
              <a:spAutoFit/>
            </a:bodyPr>
            <a:lstStyle/>
            <a:p>
              <a:pPr>
                <a:defRPr sz="900" b="0" i="0" u="none" strike="noStrike" kern="1200" baseline="0">
                  <a:solidFill>
                    <a:schemeClr val="tx1">
                      <a:lumMod val="75000"/>
                      <a:lumOff val="25000"/>
                      <a:alpha val="78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2"/>
          </a:solidFill>
          <a:ln>
            <a:noFill/>
          </a:ln>
          <a:effectLst/>
        </c:spPr>
        <c:dLbl>
          <c:idx val="0"/>
          <c:layout>
            <c:manualLayout>
              <c:x val="9.8843394575678034E-2"/>
              <c:y val="0"/>
            </c:manualLayout>
          </c:layout>
          <c:numFmt formatCode="&quot;£&quot;#,##0" sourceLinked="0"/>
          <c:spPr>
            <a:noFill/>
            <a:ln>
              <a:noFill/>
            </a:ln>
            <a:effectLst/>
          </c:spPr>
          <c:txPr>
            <a:bodyPr rot="0" spcFirstLastPara="1" vertOverflow="ellipsis" vert="horz" wrap="square" lIns="324000" tIns="19050" rIns="38100" bIns="19050" anchor="ctr" anchorCtr="0">
              <a:spAutoFit/>
            </a:bodyPr>
            <a:lstStyle/>
            <a:p>
              <a:pPr>
                <a:defRPr sz="900" b="0" i="0" u="none" strike="noStrike" kern="1200" baseline="0">
                  <a:solidFill>
                    <a:schemeClr val="tx1">
                      <a:lumMod val="75000"/>
                      <a:lumOff val="25000"/>
                      <a:alpha val="78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stacked"/>
        <c:varyColors val="0"/>
        <c:ser>
          <c:idx val="0"/>
          <c:order val="0"/>
          <c:tx>
            <c:strRef>
              <c:f>Analysis!$AB$3</c:f>
              <c:strCache>
                <c:ptCount val="1"/>
                <c:pt idx="0">
                  <c:v>Sum of Total Revenue</c:v>
                </c:pt>
              </c:strCache>
            </c:strRef>
          </c:tx>
          <c:spPr>
            <a:solidFill>
              <a:schemeClr val="accent1"/>
            </a:solidFill>
            <a:ln>
              <a:noFill/>
            </a:ln>
            <a:effectLst/>
          </c:spPr>
          <c:invertIfNegative val="0"/>
          <c:cat>
            <c:strRef>
              <c:f>Analysis!$AA$4:$AA$15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Analysis!$AB$4:$AB$15</c:f>
              <c:numCache>
                <c:formatCode>General</c:formatCode>
                <c:ptCount val="12"/>
                <c:pt idx="0">
                  <c:v>10482467.120000001</c:v>
                </c:pt>
                <c:pt idx="1">
                  <c:v>24740517.769999996</c:v>
                </c:pt>
                <c:pt idx="2">
                  <c:v>2274823.87</c:v>
                </c:pt>
                <c:pt idx="3">
                  <c:v>16187186.33</c:v>
                </c:pt>
                <c:pt idx="4">
                  <c:v>13215739.989999998</c:v>
                </c:pt>
                <c:pt idx="5">
                  <c:v>5230325.7699999996</c:v>
                </c:pt>
                <c:pt idx="6">
                  <c:v>15669518.500000004</c:v>
                </c:pt>
                <c:pt idx="7">
                  <c:v>1128164.9100000001</c:v>
                </c:pt>
                <c:pt idx="8">
                  <c:v>5314762.5600000005</c:v>
                </c:pt>
                <c:pt idx="9">
                  <c:v>15287576.610000001</c:v>
                </c:pt>
                <c:pt idx="10">
                  <c:v>20568222.759999998</c:v>
                </c:pt>
                <c:pt idx="11">
                  <c:v>7249462.1200000001</c:v>
                </c:pt>
              </c:numCache>
            </c:numRef>
          </c:val>
          <c:extLst>
            <c:ext xmlns:c16="http://schemas.microsoft.com/office/drawing/2014/chart" uri="{C3380CC4-5D6E-409C-BE32-E72D297353CC}">
              <c16:uniqueId val="{00000000-1DE7-4ACE-8547-206736172565}"/>
            </c:ext>
          </c:extLst>
        </c:ser>
        <c:ser>
          <c:idx val="1"/>
          <c:order val="1"/>
          <c:tx>
            <c:strRef>
              <c:f>Analysis!$AC$3</c:f>
              <c:strCache>
                <c:ptCount val="1"/>
                <c:pt idx="0">
                  <c:v>Sum of Total Profit</c:v>
                </c:pt>
              </c:strCache>
            </c:strRef>
          </c:tx>
          <c:spPr>
            <a:solidFill>
              <a:schemeClr val="accent2"/>
            </a:solidFill>
            <a:ln>
              <a:noFill/>
            </a:ln>
            <a:effectLst/>
          </c:spPr>
          <c:invertIfNegative val="0"/>
          <c:dLbls>
            <c:dLbl>
              <c:idx val="1"/>
              <c:layout>
                <c:manualLayout>
                  <c:x val="9.8843394575678034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E7-4ACE-8547-206736172565}"/>
                </c:ext>
              </c:extLst>
            </c:dLbl>
            <c:dLbl>
              <c:idx val="10"/>
              <c:layout>
                <c:manualLayout>
                  <c:x val="8.0843832020997319E-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DE7-4ACE-8547-206736172565}"/>
                </c:ext>
              </c:extLst>
            </c:dLbl>
            <c:numFmt formatCode="&quot;£&quot;#,##0" sourceLinked="0"/>
            <c:spPr>
              <a:noFill/>
              <a:ln>
                <a:noFill/>
              </a:ln>
              <a:effectLst/>
            </c:spPr>
            <c:txPr>
              <a:bodyPr rot="0" spcFirstLastPara="1" vertOverflow="ellipsis" vert="horz" wrap="square" lIns="324000" tIns="19050" rIns="38100" bIns="19050" anchor="ctr" anchorCtr="0">
                <a:spAutoFit/>
              </a:bodyPr>
              <a:lstStyle/>
              <a:p>
                <a:pPr>
                  <a:defRPr sz="900" b="0" i="0" u="none" strike="noStrike" kern="1200" baseline="0">
                    <a:solidFill>
                      <a:schemeClr val="tx1">
                        <a:lumMod val="75000"/>
                        <a:lumOff val="25000"/>
                        <a:alpha val="78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Analysis!$AA$4:$AA$15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Analysis!$AC$4:$AC$15</c:f>
              <c:numCache>
                <c:formatCode>General</c:formatCode>
                <c:ptCount val="12"/>
                <c:pt idx="0">
                  <c:v>2816857.02</c:v>
                </c:pt>
                <c:pt idx="1">
                  <c:v>7072050.5100000007</c:v>
                </c:pt>
                <c:pt idx="2">
                  <c:v>928351.05999999994</c:v>
                </c:pt>
                <c:pt idx="3">
                  <c:v>4760208.3499999996</c:v>
                </c:pt>
                <c:pt idx="4">
                  <c:v>4582692.3000000007</c:v>
                </c:pt>
                <c:pt idx="5">
                  <c:v>2185379.4299999997</c:v>
                </c:pt>
                <c:pt idx="6">
                  <c:v>5578463.0599999996</c:v>
                </c:pt>
                <c:pt idx="7">
                  <c:v>579276.67000000004</c:v>
                </c:pt>
                <c:pt idx="8">
                  <c:v>2344166.0299999998</c:v>
                </c:pt>
                <c:pt idx="9">
                  <c:v>4506923.2499999991</c:v>
                </c:pt>
                <c:pt idx="10">
                  <c:v>6457600.6499999994</c:v>
                </c:pt>
                <c:pt idx="11">
                  <c:v>2356230.0699999998</c:v>
                </c:pt>
              </c:numCache>
            </c:numRef>
          </c:val>
          <c:extLst>
            <c:ext xmlns:c16="http://schemas.microsoft.com/office/drawing/2014/chart" uri="{C3380CC4-5D6E-409C-BE32-E72D297353CC}">
              <c16:uniqueId val="{00000001-1DE7-4ACE-8547-206736172565}"/>
            </c:ext>
          </c:extLst>
        </c:ser>
        <c:dLbls>
          <c:showLegendKey val="0"/>
          <c:showVal val="0"/>
          <c:showCatName val="0"/>
          <c:showSerName val="0"/>
          <c:showPercent val="0"/>
          <c:showBubbleSize val="0"/>
        </c:dLbls>
        <c:gapWidth val="150"/>
        <c:overlap val="100"/>
        <c:axId val="155225727"/>
        <c:axId val="155229471"/>
      </c:barChart>
      <c:catAx>
        <c:axId val="155225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29471"/>
        <c:crosses val="autoZero"/>
        <c:auto val="1"/>
        <c:lblAlgn val="ctr"/>
        <c:lblOffset val="100"/>
        <c:noMultiLvlLbl val="0"/>
      </c:catAx>
      <c:valAx>
        <c:axId val="155229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25727"/>
        <c:crosses val="autoZero"/>
        <c:crossBetween val="between"/>
      </c:valAx>
      <c:spPr>
        <a:noFill/>
        <a:ln>
          <a:solidFill>
            <a:schemeClr val="bg1"/>
          </a:solidFill>
          <a:prstDash val="solid"/>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 2.xlsx]Analysis!Region</c:name>
    <c:fmtId val="24"/>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38100" dist="25400" dir="5400000" rotWithShape="0">
              <a:srgbClr val="000000">
                <a:alpha val="60000"/>
              </a:srgbClr>
            </a:outerShdw>
          </a:effectLst>
        </c:spPr>
        <c:marker>
          <c:symbol val="circle"/>
          <c:size val="6"/>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w="9525">
              <a:solidFill>
                <a:schemeClr val="accent2"/>
              </a:solidFill>
              <a:round/>
            </a:ln>
            <a:effectLst>
              <a:outerShdw blurRad="38100" dist="25400" dir="5400000" rotWithShape="0">
                <a:srgbClr val="000000">
                  <a:alpha val="60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34925" cap="rnd">
            <a:gradFill>
              <a:gsLst>
                <a:gs pos="0">
                  <a:srgbClr val="00B05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38100" dist="25400" dir="5400000" rotWithShape="0">
              <a:srgbClr val="000000">
                <a:alpha val="60000"/>
              </a:srgbClr>
            </a:outerShdw>
          </a:effectLst>
        </c:spPr>
        <c:marker>
          <c:symbol val="circle"/>
          <c:size val="6"/>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w="9525">
              <a:solidFill>
                <a:schemeClr val="accent2"/>
              </a:solidFill>
              <a:round/>
            </a:ln>
            <a:effectLst>
              <a:outerShdw blurRad="38100" dist="25400" dir="5400000" rotWithShape="0">
                <a:srgbClr val="000000">
                  <a:alpha val="60000"/>
                </a:srgbClr>
              </a:outerShdw>
            </a:effectLst>
          </c:spPr>
        </c:marker>
      </c:pivotFmt>
    </c:pivotFmts>
    <c:plotArea>
      <c:layout>
        <c:manualLayout>
          <c:layoutTarget val="inner"/>
          <c:xMode val="edge"/>
          <c:yMode val="edge"/>
          <c:x val="5.7542759328996926E-2"/>
          <c:y val="3.7296454421837655E-2"/>
          <c:w val="0.89759584145549054"/>
          <c:h val="0.65334140924692108"/>
        </c:manualLayout>
      </c:layout>
      <c:lineChart>
        <c:grouping val="standard"/>
        <c:varyColors val="0"/>
        <c:ser>
          <c:idx val="0"/>
          <c:order val="0"/>
          <c:tx>
            <c:strRef>
              <c:f>Analysis!$B$3</c:f>
              <c:strCache>
                <c:ptCount val="1"/>
                <c:pt idx="0">
                  <c:v>Total</c:v>
                </c:pt>
              </c:strCache>
            </c:strRef>
          </c:tx>
          <c:spPr>
            <a:ln w="34925" cap="rnd">
              <a:solidFill>
                <a:schemeClr val="accent2"/>
              </a:solidFill>
              <a:round/>
            </a:ln>
            <a:effectLst>
              <a:outerShdw blurRad="38100" dist="25400" dir="5400000" rotWithShape="0">
                <a:srgbClr val="000000">
                  <a:alpha val="60000"/>
                </a:srgbClr>
              </a:outerShdw>
            </a:effectLst>
          </c:spPr>
          <c:marker>
            <c:symbol val="circle"/>
            <c:size val="6"/>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w="9525">
                <a:solidFill>
                  <a:schemeClr val="accent2"/>
                </a:solidFill>
                <a:round/>
              </a:ln>
              <a:effectLst>
                <a:outerShdw blurRad="38100" dist="25400" dir="5400000" rotWithShape="0">
                  <a:srgbClr val="000000">
                    <a:alpha val="60000"/>
                  </a:srgbClr>
                </a:outerShdw>
              </a:effectLst>
            </c:spPr>
          </c:marker>
          <c:dPt>
            <c:idx val="2"/>
            <c:marker>
              <c:symbol val="circle"/>
              <c:size val="6"/>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w="9525">
                  <a:solidFill>
                    <a:schemeClr val="accent2"/>
                  </a:solidFill>
                  <a:round/>
                </a:ln>
                <a:effectLst>
                  <a:outerShdw blurRad="38100" dist="25400" dir="5400000" rotWithShape="0">
                    <a:srgbClr val="000000">
                      <a:alpha val="60000"/>
                    </a:srgbClr>
                  </a:outerShdw>
                </a:effectLst>
              </c:spPr>
            </c:marker>
            <c:bubble3D val="0"/>
            <c:spPr>
              <a:ln w="34925" cap="rnd">
                <a:gradFill>
                  <a:gsLst>
                    <a:gs pos="0">
                      <a:srgbClr val="00B05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38100" dist="25400" dir="5400000" rotWithShape="0">
                  <a:srgbClr val="000000">
                    <a:alpha val="60000"/>
                  </a:srgbClr>
                </a:outerShdw>
              </a:effectLst>
            </c:spPr>
            <c:extLst>
              <c:ext xmlns:c16="http://schemas.microsoft.com/office/drawing/2014/chart" uri="{C3380CC4-5D6E-409C-BE32-E72D297353CC}">
                <c16:uniqueId val="{00000001-13D6-4E5C-9417-2996FDC2179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Analysis!$A$4:$A$10</c:f>
              <c:strCache>
                <c:ptCount val="7"/>
                <c:pt idx="0">
                  <c:v>Sub-Saharan Africa</c:v>
                </c:pt>
                <c:pt idx="1">
                  <c:v>Europe</c:v>
                </c:pt>
                <c:pt idx="2">
                  <c:v>Asia</c:v>
                </c:pt>
                <c:pt idx="3">
                  <c:v>Australia and Oceania</c:v>
                </c:pt>
                <c:pt idx="4">
                  <c:v>Middle East and North Africa</c:v>
                </c:pt>
                <c:pt idx="5">
                  <c:v>Central America and the Caribbean</c:v>
                </c:pt>
                <c:pt idx="6">
                  <c:v>North America</c:v>
                </c:pt>
              </c:strCache>
            </c:strRef>
          </c:cat>
          <c:val>
            <c:numRef>
              <c:f>Analysis!$B$4:$B$10</c:f>
              <c:numCache>
                <c:formatCode>_-[$£-809]* #,##0_-;\-[$£-809]* #,##0_-;_-[$£-809]* "-"??_-;_-@_-</c:formatCode>
                <c:ptCount val="7"/>
                <c:pt idx="0">
                  <c:v>39672031.430000007</c:v>
                </c:pt>
                <c:pt idx="1">
                  <c:v>33368932.109999999</c:v>
                </c:pt>
                <c:pt idx="2">
                  <c:v>21347091.020000003</c:v>
                </c:pt>
                <c:pt idx="3">
                  <c:v>14094265.130000003</c:v>
                </c:pt>
                <c:pt idx="4">
                  <c:v>14052706.58</c:v>
                </c:pt>
                <c:pt idx="5">
                  <c:v>9170385.4900000002</c:v>
                </c:pt>
                <c:pt idx="6">
                  <c:v>5643356.5500000007</c:v>
                </c:pt>
              </c:numCache>
            </c:numRef>
          </c:val>
          <c:smooth val="0"/>
          <c:extLst>
            <c:ext xmlns:c16="http://schemas.microsoft.com/office/drawing/2014/chart" uri="{C3380CC4-5D6E-409C-BE32-E72D297353CC}">
              <c16:uniqueId val="{00000000-13D6-4E5C-9417-2996FDC21799}"/>
            </c:ext>
          </c:extLst>
        </c:ser>
        <c:dLbls>
          <c:dLblPos val="ctr"/>
          <c:showLegendKey val="0"/>
          <c:showVal val="1"/>
          <c:showCatName val="0"/>
          <c:showSerName val="0"/>
          <c:showPercent val="0"/>
          <c:showBubbleSize val="0"/>
        </c:dLbls>
        <c:marker val="1"/>
        <c:smooth val="0"/>
        <c:axId val="1609040303"/>
        <c:axId val="1609034063"/>
      </c:lineChart>
      <c:catAx>
        <c:axId val="1609040303"/>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bg1"/>
                    </a:solidFill>
                    <a:latin typeface="Britannic Bold" panose="020B0903060703020204" pitchFamily="34" charset="0"/>
                    <a:ea typeface="+mn-ea"/>
                    <a:cs typeface="+mn-cs"/>
                  </a:defRPr>
                </a:pPr>
                <a:r>
                  <a:rPr lang="en-GB" sz="1200">
                    <a:solidFill>
                      <a:schemeClr val="bg1"/>
                    </a:solidFill>
                    <a:latin typeface="Britannic Bold" panose="020B0903060703020204" pitchFamily="34" charset="0"/>
                  </a:rPr>
                  <a:t>Region</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bg1"/>
                  </a:solidFill>
                  <a:latin typeface="Britannic Bold" panose="020B0903060703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034063"/>
        <c:crosses val="autoZero"/>
        <c:auto val="1"/>
        <c:lblAlgn val="ctr"/>
        <c:lblOffset val="100"/>
        <c:noMultiLvlLbl val="0"/>
      </c:catAx>
      <c:valAx>
        <c:axId val="1609034063"/>
        <c:scaling>
          <c:orientation val="minMax"/>
          <c:min val="5000000"/>
        </c:scaling>
        <c:delete val="0"/>
        <c:axPos val="l"/>
        <c:title>
          <c:tx>
            <c:rich>
              <a:bodyPr rot="-5400000" spcFirstLastPara="1" vertOverflow="ellipsis" vert="horz" wrap="square" anchor="ctr" anchorCtr="1"/>
              <a:lstStyle/>
              <a:p>
                <a:pPr algn="ctr" rtl="0">
                  <a:defRPr lang="en-GB" sz="1200" b="1" i="0" u="none" strike="noStrike" kern="1200" cap="all" baseline="0">
                    <a:solidFill>
                      <a:schemeClr val="bg1"/>
                    </a:solidFill>
                    <a:latin typeface="Britannic Bold" panose="020B0903060703020204" pitchFamily="34" charset="0"/>
                    <a:ea typeface="+mn-ea"/>
                    <a:cs typeface="+mn-cs"/>
                  </a:defRPr>
                </a:pPr>
                <a:r>
                  <a:rPr lang="en-GB" sz="1200" b="1" i="0" u="none" strike="noStrike" kern="1200" cap="all" baseline="0">
                    <a:solidFill>
                      <a:schemeClr val="bg1"/>
                    </a:solidFill>
                    <a:latin typeface="Britannic Bold" panose="020B0903060703020204" pitchFamily="34" charset="0"/>
                    <a:ea typeface="+mn-ea"/>
                    <a:cs typeface="+mn-cs"/>
                  </a:rPr>
                  <a:t>Total Revenue</a:t>
                </a:r>
              </a:p>
            </c:rich>
          </c:tx>
          <c:layout>
            <c:manualLayout>
              <c:xMode val="edge"/>
              <c:yMode val="edge"/>
              <c:x val="0"/>
              <c:y val="0.10670166229221348"/>
            </c:manualLayout>
          </c:layout>
          <c:overlay val="0"/>
          <c:spPr>
            <a:noFill/>
            <a:ln>
              <a:noFill/>
            </a:ln>
            <a:effectLst/>
          </c:spPr>
          <c:txPr>
            <a:bodyPr rot="-5400000" spcFirstLastPara="1" vertOverflow="ellipsis" vert="horz" wrap="square" anchor="ctr" anchorCtr="1"/>
            <a:lstStyle/>
            <a:p>
              <a:pPr algn="ctr" rtl="0">
                <a:defRPr lang="en-GB" sz="1200" b="1" i="0" u="none" strike="noStrike" kern="1200" cap="all" baseline="0">
                  <a:solidFill>
                    <a:schemeClr val="bg1"/>
                  </a:solidFill>
                  <a:latin typeface="Britannic Bold" panose="020B0903060703020204" pitchFamily="34" charset="0"/>
                  <a:ea typeface="+mn-ea"/>
                  <a:cs typeface="+mn-cs"/>
                </a:defRPr>
              </a:pPr>
              <a:endParaRPr lang="en-US"/>
            </a:p>
          </c:txPr>
        </c:title>
        <c:numFmt formatCode="_-[$£-809]* #,##0_-;\-[$£-809]* #,##0_-;_-[$£-809]*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040303"/>
        <c:crosses val="autoZero"/>
        <c:crossBetween val="between"/>
      </c:valAx>
      <c:spPr>
        <a:solidFill>
          <a:schemeClr val="accent2">
            <a:lumMod val="40000"/>
            <a:lumOff val="60000"/>
            <a:alpha val="73000"/>
          </a:schemeClr>
        </a:solidFill>
        <a:ln>
          <a:solidFill>
            <a:schemeClr val="accent2">
              <a:alpha val="71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 2.xlsx]Analysis!Yearly</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Revenue &amp; Total Profit By Year</a:t>
            </a:r>
          </a:p>
        </c:rich>
      </c:tx>
      <c:layout>
        <c:manualLayout>
          <c:xMode val="edge"/>
          <c:yMode val="edge"/>
          <c:x val="0.11311695129017965"/>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circle"/>
          <c:size val="6"/>
          <c:spPr>
            <a:blipFill>
              <a:blip xmlns:r="http://schemas.openxmlformats.org/officeDocument/2006/relationships" r:embed="rId3">
                <a:duotone>
                  <a:schemeClr val="accent2">
                    <a:shade val="76000"/>
                    <a:shade val="74000"/>
                    <a:satMod val="130000"/>
                    <a:lumMod val="90000"/>
                  </a:schemeClr>
                  <a:schemeClr val="accent2">
                    <a:shade val="76000"/>
                    <a:tint val="94000"/>
                    <a:satMod val="120000"/>
                    <a:lumMod val="104000"/>
                  </a:schemeClr>
                </a:duotone>
              </a:blip>
              <a:tile tx="0" ty="0" sx="100000" sy="100000" flip="none" algn="tl"/>
            </a:blipFill>
            <a:ln w="9525">
              <a:solidFill>
                <a:schemeClr val="accent2">
                  <a:shade val="76000"/>
                </a:schemeClr>
              </a:solidFill>
              <a:round/>
            </a:ln>
            <a:effectLst>
              <a:outerShdw blurRad="38100" dist="25400" dir="5400000" rotWithShape="0">
                <a:srgbClr val="000000">
                  <a:alpha val="6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circle"/>
          <c:size val="6"/>
          <c:spPr>
            <a:blipFill>
              <a:blip xmlns:r="http://schemas.openxmlformats.org/officeDocument/2006/relationships" r:embed="rId3">
                <a:duotone>
                  <a:schemeClr val="accent2">
                    <a:tint val="77000"/>
                    <a:shade val="74000"/>
                    <a:satMod val="130000"/>
                    <a:lumMod val="90000"/>
                  </a:schemeClr>
                  <a:schemeClr val="accent2">
                    <a:tint val="77000"/>
                    <a:tint val="94000"/>
                    <a:satMod val="120000"/>
                    <a:lumMod val="104000"/>
                  </a:schemeClr>
                </a:duotone>
              </a:blip>
              <a:tile tx="0" ty="0" sx="100000" sy="100000" flip="none" algn="tl"/>
            </a:blipFill>
            <a:ln w="9525">
              <a:solidFill>
                <a:schemeClr val="accent2">
                  <a:tint val="77000"/>
                </a:schemeClr>
              </a:solidFill>
              <a:round/>
            </a:ln>
            <a:effectLst>
              <a:outerShdw blurRad="38100" dist="25400" dir="5400000" rotWithShape="0">
                <a:srgbClr val="000000">
                  <a:alpha val="6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1956032812179"/>
          <c:y val="0.14537037037037037"/>
          <c:w val="0.38729463826194249"/>
          <c:h val="0.69975357247010794"/>
        </c:manualLayout>
      </c:layout>
      <c:barChart>
        <c:barDir val="col"/>
        <c:grouping val="clustered"/>
        <c:varyColors val="0"/>
        <c:ser>
          <c:idx val="0"/>
          <c:order val="0"/>
          <c:tx>
            <c:strRef>
              <c:f>Analysis!$E$3</c:f>
              <c:strCache>
                <c:ptCount val="1"/>
                <c:pt idx="0">
                  <c:v>Sum of Total Revenue</c:v>
                </c:pt>
              </c:strCache>
            </c:strRef>
          </c:tx>
          <c:spPr>
            <a:blipFill>
              <a:blip xmlns:r="http://schemas.openxmlformats.org/officeDocument/2006/relationships" r:embed="rId3">
                <a:duotone>
                  <a:schemeClr val="accent2">
                    <a:shade val="76000"/>
                    <a:shade val="74000"/>
                    <a:satMod val="130000"/>
                    <a:lumMod val="90000"/>
                  </a:schemeClr>
                  <a:schemeClr val="accent2">
                    <a:shade val="76000"/>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Analysis!$D$4:$D$11</c:f>
              <c:strCache>
                <c:ptCount val="8"/>
                <c:pt idx="0">
                  <c:v>2010</c:v>
                </c:pt>
                <c:pt idx="1">
                  <c:v>2011</c:v>
                </c:pt>
                <c:pt idx="2">
                  <c:v>2012</c:v>
                </c:pt>
                <c:pt idx="3">
                  <c:v>2013</c:v>
                </c:pt>
                <c:pt idx="4">
                  <c:v>2014</c:v>
                </c:pt>
                <c:pt idx="5">
                  <c:v>2015</c:v>
                </c:pt>
                <c:pt idx="6">
                  <c:v>2016</c:v>
                </c:pt>
                <c:pt idx="7">
                  <c:v>2017</c:v>
                </c:pt>
              </c:strCache>
            </c:strRef>
          </c:cat>
          <c:val>
            <c:numRef>
              <c:f>Analysis!$E$4:$E$11</c:f>
              <c:numCache>
                <c:formatCode>_-[$£-809]* #,##0_-;\-[$£-809]* #,##0_-;_-[$£-809]* "-"??_-;_-@_-</c:formatCode>
                <c:ptCount val="8"/>
                <c:pt idx="0">
                  <c:v>19186024.920000002</c:v>
                </c:pt>
                <c:pt idx="1">
                  <c:v>11129166.07</c:v>
                </c:pt>
                <c:pt idx="2">
                  <c:v>31898644.52</c:v>
                </c:pt>
                <c:pt idx="3">
                  <c:v>20330448.66</c:v>
                </c:pt>
                <c:pt idx="4">
                  <c:v>16630214.430000002</c:v>
                </c:pt>
                <c:pt idx="5">
                  <c:v>12427982.860000001</c:v>
                </c:pt>
                <c:pt idx="6">
                  <c:v>12372867.219999999</c:v>
                </c:pt>
                <c:pt idx="7">
                  <c:v>13373419.629999999</c:v>
                </c:pt>
              </c:numCache>
            </c:numRef>
          </c:val>
          <c:extLst>
            <c:ext xmlns:c16="http://schemas.microsoft.com/office/drawing/2014/chart" uri="{C3380CC4-5D6E-409C-BE32-E72D297353CC}">
              <c16:uniqueId val="{00000000-B684-46AE-92F5-F4716FC9FA35}"/>
            </c:ext>
          </c:extLst>
        </c:ser>
        <c:ser>
          <c:idx val="1"/>
          <c:order val="1"/>
          <c:tx>
            <c:strRef>
              <c:f>Analysis!$F$3</c:f>
              <c:strCache>
                <c:ptCount val="1"/>
                <c:pt idx="0">
                  <c:v>Sum of Total Profit</c:v>
                </c:pt>
              </c:strCache>
            </c:strRef>
          </c:tx>
          <c:spPr>
            <a:blipFill>
              <a:blip xmlns:r="http://schemas.openxmlformats.org/officeDocument/2006/relationships" r:embed="rId3">
                <a:duotone>
                  <a:schemeClr val="accent2">
                    <a:tint val="77000"/>
                    <a:shade val="74000"/>
                    <a:satMod val="130000"/>
                    <a:lumMod val="90000"/>
                  </a:schemeClr>
                  <a:schemeClr val="accent2">
                    <a:tint val="77000"/>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Analysis!$D$4:$D$11</c:f>
              <c:strCache>
                <c:ptCount val="8"/>
                <c:pt idx="0">
                  <c:v>2010</c:v>
                </c:pt>
                <c:pt idx="1">
                  <c:v>2011</c:v>
                </c:pt>
                <c:pt idx="2">
                  <c:v>2012</c:v>
                </c:pt>
                <c:pt idx="3">
                  <c:v>2013</c:v>
                </c:pt>
                <c:pt idx="4">
                  <c:v>2014</c:v>
                </c:pt>
                <c:pt idx="5">
                  <c:v>2015</c:v>
                </c:pt>
                <c:pt idx="6">
                  <c:v>2016</c:v>
                </c:pt>
                <c:pt idx="7">
                  <c:v>2017</c:v>
                </c:pt>
              </c:strCache>
            </c:strRef>
          </c:cat>
          <c:val>
            <c:numRef>
              <c:f>Analysis!$F$4:$F$11</c:f>
              <c:numCache>
                <c:formatCode>_-[$£-809]* #,##0_-;\-[$£-809]* #,##0_-;_-[$£-809]* "-"??_-;_-@_-</c:formatCode>
                <c:ptCount val="8"/>
                <c:pt idx="0">
                  <c:v>6629567.4299999997</c:v>
                </c:pt>
                <c:pt idx="1">
                  <c:v>2741008.2300000004</c:v>
                </c:pt>
                <c:pt idx="2">
                  <c:v>9213010.120000001</c:v>
                </c:pt>
                <c:pt idx="3">
                  <c:v>6715420.0399999991</c:v>
                </c:pt>
                <c:pt idx="4">
                  <c:v>5879461.6799999997</c:v>
                </c:pt>
                <c:pt idx="5">
                  <c:v>3996539.4400000004</c:v>
                </c:pt>
                <c:pt idx="6">
                  <c:v>4903838.01</c:v>
                </c:pt>
                <c:pt idx="7">
                  <c:v>4089353.45</c:v>
                </c:pt>
              </c:numCache>
            </c:numRef>
          </c:val>
          <c:extLst>
            <c:ext xmlns:c16="http://schemas.microsoft.com/office/drawing/2014/chart" uri="{C3380CC4-5D6E-409C-BE32-E72D297353CC}">
              <c16:uniqueId val="{00000001-B684-46AE-92F5-F4716FC9FA35}"/>
            </c:ext>
          </c:extLst>
        </c:ser>
        <c:dLbls>
          <c:showLegendKey val="0"/>
          <c:showVal val="0"/>
          <c:showCatName val="0"/>
          <c:showSerName val="0"/>
          <c:showPercent val="0"/>
          <c:showBubbleSize val="0"/>
        </c:dLbls>
        <c:gapWidth val="100"/>
        <c:overlap val="-24"/>
        <c:axId val="171801039"/>
        <c:axId val="171822255"/>
      </c:barChart>
      <c:catAx>
        <c:axId val="1718010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822255"/>
        <c:crosses val="autoZero"/>
        <c:auto val="1"/>
        <c:lblAlgn val="ctr"/>
        <c:lblOffset val="100"/>
        <c:noMultiLvlLbl val="0"/>
      </c:catAx>
      <c:valAx>
        <c:axId val="171822255"/>
        <c:scaling>
          <c:orientation val="minMax"/>
        </c:scaling>
        <c:delete val="1"/>
        <c:axPos val="l"/>
        <c:majorGridlines>
          <c:spPr>
            <a:ln w="9525" cap="flat" cmpd="sng" algn="ctr">
              <a:solidFill>
                <a:schemeClr val="lt1">
                  <a:lumMod val="95000"/>
                  <a:alpha val="10000"/>
                </a:schemeClr>
              </a:solidFill>
              <a:round/>
            </a:ln>
            <a:effectLst/>
          </c:spPr>
        </c:majorGridlines>
        <c:numFmt formatCode="_-[$£-809]* #,##0_-;\-[$£-809]* #,##0_-;_-[$£-809]* &quot;-&quot;??_-;_-@_-" sourceLinked="1"/>
        <c:majorTickMark val="none"/>
        <c:minorTickMark val="none"/>
        <c:tickLblPos val="nextTo"/>
        <c:crossAx val="17180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 2.xlsx]Analysis!Country</c:name>
    <c:fmtId val="6"/>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Total Units Sold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710485341874641E-2"/>
          <c:y val="0.1362734548892954"/>
          <c:w val="0.84377632456959828"/>
          <c:h val="0.44864373623494608"/>
        </c:manualLayout>
      </c:layout>
      <c:areaChart>
        <c:grouping val="standard"/>
        <c:varyColors val="0"/>
        <c:ser>
          <c:idx val="0"/>
          <c:order val="0"/>
          <c:tx>
            <c:strRef>
              <c:f>Analysis!$I$3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Analysis!$H$4:$H$79</c:f>
              <c:strCache>
                <c:ptCount val="76"/>
                <c:pt idx="0">
                  <c:v>Sao Tome and Principe</c:v>
                </c:pt>
                <c:pt idx="1">
                  <c:v>Djibouti</c:v>
                </c:pt>
                <c:pt idx="2">
                  <c:v>Mexico</c:v>
                </c:pt>
                <c:pt idx="3">
                  <c:v>The Gambia</c:v>
                </c:pt>
                <c:pt idx="4">
                  <c:v>Myanmar</c:v>
                </c:pt>
                <c:pt idx="5">
                  <c:v>Australia</c:v>
                </c:pt>
                <c:pt idx="6">
                  <c:v>Norway</c:v>
                </c:pt>
                <c:pt idx="7">
                  <c:v>Honduras</c:v>
                </c:pt>
                <c:pt idx="8">
                  <c:v>Cameroon</c:v>
                </c:pt>
                <c:pt idx="9">
                  <c:v>Tuvalu</c:v>
                </c:pt>
                <c:pt idx="10">
                  <c:v>Fiji</c:v>
                </c:pt>
                <c:pt idx="11">
                  <c:v>Pakistan</c:v>
                </c:pt>
                <c:pt idx="12">
                  <c:v>Samoa </c:v>
                </c:pt>
                <c:pt idx="13">
                  <c:v>Lesotho</c:v>
                </c:pt>
                <c:pt idx="14">
                  <c:v>Rwanda</c:v>
                </c:pt>
                <c:pt idx="15">
                  <c:v>Federated States of Micronesia</c:v>
                </c:pt>
                <c:pt idx="16">
                  <c:v>Azerbaijan</c:v>
                </c:pt>
                <c:pt idx="17">
                  <c:v>Switzerland</c:v>
                </c:pt>
                <c:pt idx="18">
                  <c:v>Iceland</c:v>
                </c:pt>
                <c:pt idx="19">
                  <c:v>Turkmenistan</c:v>
                </c:pt>
                <c:pt idx="20">
                  <c:v>Gabon</c:v>
                </c:pt>
                <c:pt idx="21">
                  <c:v>Monaco</c:v>
                </c:pt>
                <c:pt idx="22">
                  <c:v>Lithuania</c:v>
                </c:pt>
                <c:pt idx="23">
                  <c:v>Bangladesh</c:v>
                </c:pt>
                <c:pt idx="24">
                  <c:v>Nicaragua</c:v>
                </c:pt>
                <c:pt idx="25">
                  <c:v>Burkina Faso</c:v>
                </c:pt>
                <c:pt idx="26">
                  <c:v>Romania</c:v>
                </c:pt>
                <c:pt idx="27">
                  <c:v>Lebanon</c:v>
                </c:pt>
                <c:pt idx="28">
                  <c:v>Macedonia</c:v>
                </c:pt>
                <c:pt idx="29">
                  <c:v>Madagascar</c:v>
                </c:pt>
                <c:pt idx="30">
                  <c:v>Sri Lanka</c:v>
                </c:pt>
                <c:pt idx="31">
                  <c:v>Libya</c:v>
                </c:pt>
                <c:pt idx="32">
                  <c:v>Mali</c:v>
                </c:pt>
                <c:pt idx="33">
                  <c:v>Brunei</c:v>
                </c:pt>
                <c:pt idx="34">
                  <c:v>Senegal</c:v>
                </c:pt>
                <c:pt idx="35">
                  <c:v>Iran</c:v>
                </c:pt>
                <c:pt idx="36">
                  <c:v>Kenya</c:v>
                </c:pt>
                <c:pt idx="37">
                  <c:v>Costa Rica</c:v>
                </c:pt>
                <c:pt idx="38">
                  <c:v>Malaysia</c:v>
                </c:pt>
                <c:pt idx="39">
                  <c:v>Republic of the Congo</c:v>
                </c:pt>
                <c:pt idx="40">
                  <c:v>East Timor</c:v>
                </c:pt>
                <c:pt idx="41">
                  <c:v>Sierra Leone</c:v>
                </c:pt>
                <c:pt idx="42">
                  <c:v>Democratic Republic of the Congo</c:v>
                </c:pt>
                <c:pt idx="43">
                  <c:v>Bulgaria</c:v>
                </c:pt>
                <c:pt idx="44">
                  <c:v>Belize</c:v>
                </c:pt>
                <c:pt idx="45">
                  <c:v>Kiribati</c:v>
                </c:pt>
                <c:pt idx="46">
                  <c:v>Mozambique</c:v>
                </c:pt>
                <c:pt idx="47">
                  <c:v>Moldova </c:v>
                </c:pt>
                <c:pt idx="48">
                  <c:v>Mongolia</c:v>
                </c:pt>
                <c:pt idx="49">
                  <c:v>San Marino</c:v>
                </c:pt>
                <c:pt idx="50">
                  <c:v>Slovenia</c:v>
                </c:pt>
                <c:pt idx="51">
                  <c:v>Spain</c:v>
                </c:pt>
                <c:pt idx="52">
                  <c:v>Angola</c:v>
                </c:pt>
                <c:pt idx="53">
                  <c:v>Cape Verde</c:v>
                </c:pt>
                <c:pt idx="54">
                  <c:v>Zambia</c:v>
                </c:pt>
                <c:pt idx="55">
                  <c:v>Saudi Arabia</c:v>
                </c:pt>
                <c:pt idx="56">
                  <c:v>Syria</c:v>
                </c:pt>
                <c:pt idx="57">
                  <c:v>Laos</c:v>
                </c:pt>
                <c:pt idx="58">
                  <c:v>Cote d'Ivoire</c:v>
                </c:pt>
                <c:pt idx="59">
                  <c:v>Niger</c:v>
                </c:pt>
                <c:pt idx="60">
                  <c:v>Solomon Islands</c:v>
                </c:pt>
                <c:pt idx="61">
                  <c:v>Austria</c:v>
                </c:pt>
                <c:pt idx="62">
                  <c:v>Grenada</c:v>
                </c:pt>
                <c:pt idx="63">
                  <c:v>Albania</c:v>
                </c:pt>
                <c:pt idx="64">
                  <c:v>New Zealand</c:v>
                </c:pt>
                <c:pt idx="65">
                  <c:v>South Sudan</c:v>
                </c:pt>
                <c:pt idx="66">
                  <c:v>France</c:v>
                </c:pt>
                <c:pt idx="67">
                  <c:v>Russia</c:v>
                </c:pt>
                <c:pt idx="68">
                  <c:v>Haiti</c:v>
                </c:pt>
                <c:pt idx="69">
                  <c:v>Portugal</c:v>
                </c:pt>
                <c:pt idx="70">
                  <c:v>Mauritania</c:v>
                </c:pt>
                <c:pt idx="71">
                  <c:v>Comoros</c:v>
                </c:pt>
                <c:pt idx="72">
                  <c:v>Kuwait</c:v>
                </c:pt>
                <c:pt idx="73">
                  <c:v>United Kingdom</c:v>
                </c:pt>
                <c:pt idx="74">
                  <c:v>Slovakia</c:v>
                </c:pt>
                <c:pt idx="75">
                  <c:v>Kyrgyzstan</c:v>
                </c:pt>
              </c:strCache>
            </c:strRef>
          </c:cat>
          <c:val>
            <c:numRef>
              <c:f>Analysis!$I$4:$I$79</c:f>
              <c:numCache>
                <c:formatCode>General</c:formatCode>
                <c:ptCount val="76"/>
                <c:pt idx="0">
                  <c:v>24568</c:v>
                </c:pt>
                <c:pt idx="1">
                  <c:v>23198</c:v>
                </c:pt>
                <c:pt idx="2">
                  <c:v>19143</c:v>
                </c:pt>
                <c:pt idx="3">
                  <c:v>14813</c:v>
                </c:pt>
                <c:pt idx="4">
                  <c:v>14180</c:v>
                </c:pt>
                <c:pt idx="5">
                  <c:v>12995</c:v>
                </c:pt>
                <c:pt idx="6">
                  <c:v>12574</c:v>
                </c:pt>
                <c:pt idx="7">
                  <c:v>11199</c:v>
                </c:pt>
                <c:pt idx="8">
                  <c:v>10948</c:v>
                </c:pt>
                <c:pt idx="9">
                  <c:v>9925</c:v>
                </c:pt>
                <c:pt idx="10">
                  <c:v>9905</c:v>
                </c:pt>
                <c:pt idx="11">
                  <c:v>9892</c:v>
                </c:pt>
                <c:pt idx="12">
                  <c:v>9654</c:v>
                </c:pt>
                <c:pt idx="13">
                  <c:v>9606</c:v>
                </c:pt>
                <c:pt idx="14">
                  <c:v>9539</c:v>
                </c:pt>
                <c:pt idx="15">
                  <c:v>9379</c:v>
                </c:pt>
                <c:pt idx="16">
                  <c:v>9255</c:v>
                </c:pt>
                <c:pt idx="17">
                  <c:v>8934</c:v>
                </c:pt>
                <c:pt idx="18">
                  <c:v>8867</c:v>
                </c:pt>
                <c:pt idx="19">
                  <c:v>8840</c:v>
                </c:pt>
                <c:pt idx="20">
                  <c:v>8656</c:v>
                </c:pt>
                <c:pt idx="21">
                  <c:v>8614</c:v>
                </c:pt>
                <c:pt idx="22">
                  <c:v>8287</c:v>
                </c:pt>
                <c:pt idx="23">
                  <c:v>8263</c:v>
                </c:pt>
                <c:pt idx="24">
                  <c:v>8156</c:v>
                </c:pt>
                <c:pt idx="25">
                  <c:v>8082</c:v>
                </c:pt>
                <c:pt idx="26">
                  <c:v>7910</c:v>
                </c:pt>
                <c:pt idx="27">
                  <c:v>7884</c:v>
                </c:pt>
                <c:pt idx="28">
                  <c:v>7842</c:v>
                </c:pt>
                <c:pt idx="29">
                  <c:v>7342</c:v>
                </c:pt>
                <c:pt idx="30">
                  <c:v>6952</c:v>
                </c:pt>
                <c:pt idx="31">
                  <c:v>6789</c:v>
                </c:pt>
                <c:pt idx="32">
                  <c:v>6710</c:v>
                </c:pt>
                <c:pt idx="33">
                  <c:v>6708</c:v>
                </c:pt>
                <c:pt idx="34">
                  <c:v>6593</c:v>
                </c:pt>
                <c:pt idx="35">
                  <c:v>6489</c:v>
                </c:pt>
                <c:pt idx="36">
                  <c:v>6457</c:v>
                </c:pt>
                <c:pt idx="37">
                  <c:v>6409</c:v>
                </c:pt>
                <c:pt idx="38">
                  <c:v>6267</c:v>
                </c:pt>
                <c:pt idx="39">
                  <c:v>6070</c:v>
                </c:pt>
                <c:pt idx="40">
                  <c:v>5908</c:v>
                </c:pt>
                <c:pt idx="41">
                  <c:v>5890</c:v>
                </c:pt>
                <c:pt idx="42">
                  <c:v>5741</c:v>
                </c:pt>
                <c:pt idx="43">
                  <c:v>5660</c:v>
                </c:pt>
                <c:pt idx="44">
                  <c:v>5498</c:v>
                </c:pt>
                <c:pt idx="45">
                  <c:v>5398</c:v>
                </c:pt>
                <c:pt idx="46">
                  <c:v>5367</c:v>
                </c:pt>
                <c:pt idx="47">
                  <c:v>5070</c:v>
                </c:pt>
                <c:pt idx="48">
                  <c:v>4901</c:v>
                </c:pt>
                <c:pt idx="49">
                  <c:v>4750</c:v>
                </c:pt>
                <c:pt idx="50">
                  <c:v>4660</c:v>
                </c:pt>
                <c:pt idx="51">
                  <c:v>4513</c:v>
                </c:pt>
                <c:pt idx="52">
                  <c:v>4187</c:v>
                </c:pt>
                <c:pt idx="53">
                  <c:v>4168</c:v>
                </c:pt>
                <c:pt idx="54">
                  <c:v>4085</c:v>
                </c:pt>
                <c:pt idx="55">
                  <c:v>4063</c:v>
                </c:pt>
                <c:pt idx="56">
                  <c:v>3784</c:v>
                </c:pt>
                <c:pt idx="57">
                  <c:v>3732</c:v>
                </c:pt>
                <c:pt idx="58">
                  <c:v>3482</c:v>
                </c:pt>
                <c:pt idx="59">
                  <c:v>3015</c:v>
                </c:pt>
                <c:pt idx="60">
                  <c:v>2974</c:v>
                </c:pt>
                <c:pt idx="61">
                  <c:v>2847</c:v>
                </c:pt>
                <c:pt idx="62">
                  <c:v>2804</c:v>
                </c:pt>
                <c:pt idx="63">
                  <c:v>2269</c:v>
                </c:pt>
                <c:pt idx="64">
                  <c:v>2187</c:v>
                </c:pt>
                <c:pt idx="65">
                  <c:v>2125</c:v>
                </c:pt>
                <c:pt idx="66">
                  <c:v>1815</c:v>
                </c:pt>
                <c:pt idx="67">
                  <c:v>1779</c:v>
                </c:pt>
                <c:pt idx="68">
                  <c:v>1705</c:v>
                </c:pt>
                <c:pt idx="69">
                  <c:v>1273</c:v>
                </c:pt>
                <c:pt idx="70">
                  <c:v>1266</c:v>
                </c:pt>
                <c:pt idx="71">
                  <c:v>962</c:v>
                </c:pt>
                <c:pt idx="72">
                  <c:v>522</c:v>
                </c:pt>
                <c:pt idx="73">
                  <c:v>282</c:v>
                </c:pt>
                <c:pt idx="74">
                  <c:v>171</c:v>
                </c:pt>
                <c:pt idx="75">
                  <c:v>124</c:v>
                </c:pt>
              </c:numCache>
            </c:numRef>
          </c:val>
          <c:extLst>
            <c:ext xmlns:c16="http://schemas.microsoft.com/office/drawing/2014/chart" uri="{C3380CC4-5D6E-409C-BE32-E72D297353CC}">
              <c16:uniqueId val="{00000000-AA05-4E6A-9F63-E385E760FF5D}"/>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71797295"/>
        <c:axId val="171786063"/>
      </c:areaChart>
      <c:catAx>
        <c:axId val="17179729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1786063"/>
        <c:crosses val="autoZero"/>
        <c:auto val="1"/>
        <c:lblAlgn val="ctr"/>
        <c:lblOffset val="100"/>
        <c:noMultiLvlLbl val="0"/>
      </c:catAx>
      <c:valAx>
        <c:axId val="1717860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7972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image" Target="../media/image6.svg"/><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29</xdr:row>
      <xdr:rowOff>28576</xdr:rowOff>
    </xdr:from>
    <xdr:to>
      <xdr:col>1</xdr:col>
      <xdr:colOff>28575</xdr:colOff>
      <xdr:row>40</xdr:row>
      <xdr:rowOff>123826</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3FB64D45-76A7-93BE-A6E0-BB6930496E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8125" y="5553076"/>
              <a:ext cx="1828800" cy="2190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114300</xdr:colOff>
      <xdr:row>34</xdr:row>
      <xdr:rowOff>133350</xdr:rowOff>
    </xdr:from>
    <xdr:to>
      <xdr:col>2</xdr:col>
      <xdr:colOff>504825</xdr:colOff>
      <xdr:row>47</xdr:row>
      <xdr:rowOff>180975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84963AA8-1286-7B08-4417-AF03F18DA8B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152650" y="66103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209550</xdr:colOff>
      <xdr:row>34</xdr:row>
      <xdr:rowOff>171450</xdr:rowOff>
    </xdr:from>
    <xdr:to>
      <xdr:col>4</xdr:col>
      <xdr:colOff>1104900</xdr:colOff>
      <xdr:row>48</xdr:row>
      <xdr:rowOff>28575</xdr:rowOff>
    </xdr:to>
    <mc:AlternateContent xmlns:mc="http://schemas.openxmlformats.org/markup-compatibility/2006">
      <mc:Choice xmlns:a14="http://schemas.microsoft.com/office/drawing/2010/main" Requires="a14">
        <xdr:graphicFrame macro="">
          <xdr:nvGraphicFramePr>
            <xdr:cNvPr id="4" name="Item Type">
              <a:extLst>
                <a:ext uri="{FF2B5EF4-FFF2-40B4-BE49-F238E27FC236}">
                  <a16:creationId xmlns:a16="http://schemas.microsoft.com/office/drawing/2014/main" id="{C3AA8444-29DD-FCC0-97A1-050E17D6A38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4295775" y="66484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200025</xdr:colOff>
      <xdr:row>50</xdr:row>
      <xdr:rowOff>47625</xdr:rowOff>
    </xdr:from>
    <xdr:to>
      <xdr:col>0</xdr:col>
      <xdr:colOff>2028825</xdr:colOff>
      <xdr:row>56</xdr:row>
      <xdr:rowOff>114300</xdr:rowOff>
    </xdr:to>
    <mc:AlternateContent xmlns:mc="http://schemas.openxmlformats.org/markup-compatibility/2006">
      <mc:Choice xmlns:a14="http://schemas.microsoft.com/office/drawing/2010/main" Requires="a14">
        <xdr:graphicFrame macro="">
          <xdr:nvGraphicFramePr>
            <xdr:cNvPr id="5" name="Sales Channel">
              <a:extLst>
                <a:ext uri="{FF2B5EF4-FFF2-40B4-BE49-F238E27FC236}">
                  <a16:creationId xmlns:a16="http://schemas.microsoft.com/office/drawing/2014/main" id="{AEEFAE59-C47C-9694-2114-61A5F7EB8D7C}"/>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200025" y="9572625"/>
              <a:ext cx="1828800" cy="1209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123825</xdr:colOff>
      <xdr:row>50</xdr:row>
      <xdr:rowOff>47625</xdr:rowOff>
    </xdr:from>
    <xdr:to>
      <xdr:col>2</xdr:col>
      <xdr:colOff>514350</xdr:colOff>
      <xdr:row>63</xdr:row>
      <xdr:rowOff>95250</xdr:rowOff>
    </xdr:to>
    <mc:AlternateContent xmlns:mc="http://schemas.openxmlformats.org/markup-compatibility/2006">
      <mc:Choice xmlns:a14="http://schemas.microsoft.com/office/drawing/2010/main" Requires="a14">
        <xdr:graphicFrame macro="">
          <xdr:nvGraphicFramePr>
            <xdr:cNvPr id="6" name="Order Month">
              <a:extLst>
                <a:ext uri="{FF2B5EF4-FFF2-40B4-BE49-F238E27FC236}">
                  <a16:creationId xmlns:a16="http://schemas.microsoft.com/office/drawing/2014/main" id="{2A5F8063-6E74-2447-1866-F33CF91BFBCA}"/>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dr:sp macro="" textlink="">
          <xdr:nvSpPr>
            <xdr:cNvPr id="0" name=""/>
            <xdr:cNvSpPr>
              <a:spLocks noTextEdit="1"/>
            </xdr:cNvSpPr>
          </xdr:nvSpPr>
          <xdr:spPr>
            <a:xfrm>
              <a:off x="2162175" y="95726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314325</xdr:colOff>
      <xdr:row>50</xdr:row>
      <xdr:rowOff>38100</xdr:rowOff>
    </xdr:from>
    <xdr:to>
      <xdr:col>4</xdr:col>
      <xdr:colOff>1209675</xdr:colOff>
      <xdr:row>63</xdr:row>
      <xdr:rowOff>85725</xdr:rowOff>
    </xdr:to>
    <mc:AlternateContent xmlns:mc="http://schemas.openxmlformats.org/markup-compatibility/2006">
      <mc:Choice xmlns:a14="http://schemas.microsoft.com/office/drawing/2010/main" Requires="a14">
        <xdr:graphicFrame macro="">
          <xdr:nvGraphicFramePr>
            <xdr:cNvPr id="7" name="Order Year">
              <a:extLst>
                <a:ext uri="{FF2B5EF4-FFF2-40B4-BE49-F238E27FC236}">
                  <a16:creationId xmlns:a16="http://schemas.microsoft.com/office/drawing/2014/main" id="{EA2A5265-6EA4-3312-6C55-B5EC395C8CA5}"/>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dr:sp macro="" textlink="">
          <xdr:nvSpPr>
            <xdr:cNvPr id="0" name=""/>
            <xdr:cNvSpPr>
              <a:spLocks noTextEdit="1"/>
            </xdr:cNvSpPr>
          </xdr:nvSpPr>
          <xdr:spPr>
            <a:xfrm>
              <a:off x="4400550" y="95631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85725</xdr:rowOff>
    </xdr:from>
    <xdr:to>
      <xdr:col>1</xdr:col>
      <xdr:colOff>1314450</xdr:colOff>
      <xdr:row>26</xdr:row>
      <xdr:rowOff>19050</xdr:rowOff>
    </xdr:to>
    <xdr:graphicFrame macro="">
      <xdr:nvGraphicFramePr>
        <xdr:cNvPr id="9" name="Chart 8">
          <a:extLst>
            <a:ext uri="{FF2B5EF4-FFF2-40B4-BE49-F238E27FC236}">
              <a16:creationId xmlns:a16="http://schemas.microsoft.com/office/drawing/2014/main" id="{92EEF3DD-EEB0-1F75-9CEB-0F41ACB4B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257175</xdr:colOff>
      <xdr:row>17</xdr:row>
      <xdr:rowOff>71437</xdr:rowOff>
    </xdr:from>
    <xdr:to>
      <xdr:col>5</xdr:col>
      <xdr:colOff>1066800</xdr:colOff>
      <xdr:row>31</xdr:row>
      <xdr:rowOff>147637</xdr:rowOff>
    </xdr:to>
    <xdr:graphicFrame macro="">
      <xdr:nvGraphicFramePr>
        <xdr:cNvPr id="10" name="Chart 9">
          <a:extLst>
            <a:ext uri="{FF2B5EF4-FFF2-40B4-BE49-F238E27FC236}">
              <a16:creationId xmlns:a16="http://schemas.microsoft.com/office/drawing/2014/main" id="{6AC27279-D56B-6F96-9A25-590964457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257175</xdr:colOff>
      <xdr:row>81</xdr:row>
      <xdr:rowOff>61911</xdr:rowOff>
    </xdr:from>
    <xdr:to>
      <xdr:col>10</xdr:col>
      <xdr:colOff>95250</xdr:colOff>
      <xdr:row>100</xdr:row>
      <xdr:rowOff>114300</xdr:rowOff>
    </xdr:to>
    <xdr:graphicFrame macro="">
      <xdr:nvGraphicFramePr>
        <xdr:cNvPr id="11" name="Chart 10">
          <a:extLst>
            <a:ext uri="{FF2B5EF4-FFF2-40B4-BE49-F238E27FC236}">
              <a16:creationId xmlns:a16="http://schemas.microsoft.com/office/drawing/2014/main" id="{2D2D34D2-6241-E227-A345-43EF99212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447675</xdr:colOff>
      <xdr:row>17</xdr:row>
      <xdr:rowOff>119062</xdr:rowOff>
    </xdr:from>
    <xdr:to>
      <xdr:col>19</xdr:col>
      <xdr:colOff>277500</xdr:colOff>
      <xdr:row>34</xdr:row>
      <xdr:rowOff>120562</xdr:rowOff>
    </xdr:to>
    <xdr:graphicFrame macro="">
      <xdr:nvGraphicFramePr>
        <xdr:cNvPr id="12" name="Chart 11">
          <a:extLst>
            <a:ext uri="{FF2B5EF4-FFF2-40B4-BE49-F238E27FC236}">
              <a16:creationId xmlns:a16="http://schemas.microsoft.com/office/drawing/2014/main" id="{0303189A-9353-4477-FB64-437D5397F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428625</xdr:colOff>
      <xdr:row>17</xdr:row>
      <xdr:rowOff>157162</xdr:rowOff>
    </xdr:from>
    <xdr:to>
      <xdr:col>26</xdr:col>
      <xdr:colOff>638175</xdr:colOff>
      <xdr:row>32</xdr:row>
      <xdr:rowOff>42862</xdr:rowOff>
    </xdr:to>
    <xdr:graphicFrame macro="">
      <xdr:nvGraphicFramePr>
        <xdr:cNvPr id="13" name="Chart 12">
          <a:extLst>
            <a:ext uri="{FF2B5EF4-FFF2-40B4-BE49-F238E27FC236}">
              <a16:creationId xmlns:a16="http://schemas.microsoft.com/office/drawing/2014/main" id="{8FE3B30D-58F4-B684-4342-FFC10CD2F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561975</xdr:colOff>
      <xdr:row>16</xdr:row>
      <xdr:rowOff>61912</xdr:rowOff>
    </xdr:from>
    <xdr:to>
      <xdr:col>31</xdr:col>
      <xdr:colOff>28575</xdr:colOff>
      <xdr:row>30</xdr:row>
      <xdr:rowOff>138112</xdr:rowOff>
    </xdr:to>
    <xdr:graphicFrame macro="">
      <xdr:nvGraphicFramePr>
        <xdr:cNvPr id="14" name="Chart 13">
          <a:extLst>
            <a:ext uri="{FF2B5EF4-FFF2-40B4-BE49-F238E27FC236}">
              <a16:creationId xmlns:a16="http://schemas.microsoft.com/office/drawing/2014/main" id="{19D79D75-DD58-B034-FA2E-175216677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0</xdr:rowOff>
    </xdr:from>
    <xdr:to>
      <xdr:col>29</xdr:col>
      <xdr:colOff>378750</xdr:colOff>
      <xdr:row>83</xdr:row>
      <xdr:rowOff>133350</xdr:rowOff>
    </xdr:to>
    <xdr:sp macro="" textlink="">
      <xdr:nvSpPr>
        <xdr:cNvPr id="89" name="Rectangle: Rounded Corners 88">
          <a:extLst>
            <a:ext uri="{FF2B5EF4-FFF2-40B4-BE49-F238E27FC236}">
              <a16:creationId xmlns:a16="http://schemas.microsoft.com/office/drawing/2014/main" id="{370AD099-9BE0-EBBA-7780-92F0C306C1FF}"/>
            </a:ext>
          </a:extLst>
        </xdr:cNvPr>
        <xdr:cNvSpPr/>
      </xdr:nvSpPr>
      <xdr:spPr>
        <a:xfrm>
          <a:off x="57150" y="0"/>
          <a:ext cx="18000000" cy="15944850"/>
        </a:xfrm>
        <a:prstGeom prst="roundRect">
          <a:avLst>
            <a:gd name="adj" fmla="val 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228600</xdr:colOff>
      <xdr:row>0</xdr:row>
      <xdr:rowOff>114300</xdr:rowOff>
    </xdr:from>
    <xdr:to>
      <xdr:col>26</xdr:col>
      <xdr:colOff>600075</xdr:colOff>
      <xdr:row>4</xdr:row>
      <xdr:rowOff>176893</xdr:rowOff>
    </xdr:to>
    <xdr:sp macro="" textlink="">
      <xdr:nvSpPr>
        <xdr:cNvPr id="2" name="Rectangle: Rounded Corners 1">
          <a:extLst>
            <a:ext uri="{FF2B5EF4-FFF2-40B4-BE49-F238E27FC236}">
              <a16:creationId xmlns:a16="http://schemas.microsoft.com/office/drawing/2014/main" id="{C807B825-D6C7-185B-58B2-AB5E770C78B5}"/>
            </a:ext>
          </a:extLst>
        </xdr:cNvPr>
        <xdr:cNvSpPr/>
      </xdr:nvSpPr>
      <xdr:spPr>
        <a:xfrm>
          <a:off x="228600" y="114300"/>
          <a:ext cx="16221075" cy="824593"/>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GB" sz="3600">
              <a:latin typeface="Britannic Bold" panose="020B0903060703020204" pitchFamily="34" charset="0"/>
            </a:rPr>
            <a:t>SALES DASHBOARD</a:t>
          </a:r>
        </a:p>
      </xdr:txBody>
    </xdr:sp>
    <xdr:clientData/>
  </xdr:twoCellAnchor>
  <xdr:twoCellAnchor>
    <xdr:from>
      <xdr:col>0</xdr:col>
      <xdr:colOff>126999</xdr:colOff>
      <xdr:row>62</xdr:row>
      <xdr:rowOff>116417</xdr:rowOff>
    </xdr:from>
    <xdr:to>
      <xdr:col>26</xdr:col>
      <xdr:colOff>406642</xdr:colOff>
      <xdr:row>82</xdr:row>
      <xdr:rowOff>158750</xdr:rowOff>
    </xdr:to>
    <xdr:sp macro="" textlink="">
      <xdr:nvSpPr>
        <xdr:cNvPr id="3" name="Rectangle: Rounded Corners 2">
          <a:extLst>
            <a:ext uri="{FF2B5EF4-FFF2-40B4-BE49-F238E27FC236}">
              <a16:creationId xmlns:a16="http://schemas.microsoft.com/office/drawing/2014/main" id="{3AD9A84D-4981-1A43-0F8B-E20A9D3E1E74}"/>
            </a:ext>
          </a:extLst>
        </xdr:cNvPr>
        <xdr:cNvSpPr/>
      </xdr:nvSpPr>
      <xdr:spPr>
        <a:xfrm>
          <a:off x="126999" y="11927417"/>
          <a:ext cx="16129243" cy="3852333"/>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197758</xdr:colOff>
      <xdr:row>44</xdr:row>
      <xdr:rowOff>89806</xdr:rowOff>
    </xdr:from>
    <xdr:to>
      <xdr:col>26</xdr:col>
      <xdr:colOff>477401</xdr:colOff>
      <xdr:row>62</xdr:row>
      <xdr:rowOff>95249</xdr:rowOff>
    </xdr:to>
    <xdr:sp macro="" textlink="">
      <xdr:nvSpPr>
        <xdr:cNvPr id="4" name="Rectangle: Rounded Corners 3">
          <a:extLst>
            <a:ext uri="{FF2B5EF4-FFF2-40B4-BE49-F238E27FC236}">
              <a16:creationId xmlns:a16="http://schemas.microsoft.com/office/drawing/2014/main" id="{69889191-78CE-B4DA-0E93-5E366F9718EB}"/>
            </a:ext>
          </a:extLst>
        </xdr:cNvPr>
        <xdr:cNvSpPr/>
      </xdr:nvSpPr>
      <xdr:spPr>
        <a:xfrm>
          <a:off x="197758" y="8471806"/>
          <a:ext cx="16129243" cy="3434443"/>
        </a:xfrm>
        <a:prstGeom prst="roundRect">
          <a:avLst/>
        </a:prstGeom>
        <a:gradFill flip="none" rotWithShape="1">
          <a:gsLst>
            <a:gs pos="0">
              <a:schemeClr val="accent2">
                <a:lumMod val="67000"/>
              </a:schemeClr>
            </a:gs>
            <a:gs pos="3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224518</xdr:colOff>
      <xdr:row>5</xdr:row>
      <xdr:rowOff>77563</xdr:rowOff>
    </xdr:from>
    <xdr:to>
      <xdr:col>5</xdr:col>
      <xdr:colOff>557892</xdr:colOff>
      <xdr:row>13</xdr:row>
      <xdr:rowOff>1363</xdr:rowOff>
    </xdr:to>
    <xdr:sp macro="" textlink="">
      <xdr:nvSpPr>
        <xdr:cNvPr id="5" name="Rectangle: Rounded Corners 4">
          <a:extLst>
            <a:ext uri="{FF2B5EF4-FFF2-40B4-BE49-F238E27FC236}">
              <a16:creationId xmlns:a16="http://schemas.microsoft.com/office/drawing/2014/main" id="{4F6F2377-F5C5-D1CB-9E85-28551C26866F}"/>
            </a:ext>
          </a:extLst>
        </xdr:cNvPr>
        <xdr:cNvSpPr/>
      </xdr:nvSpPr>
      <xdr:spPr>
        <a:xfrm>
          <a:off x="224518" y="1030063"/>
          <a:ext cx="3381374" cy="144780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192920</xdr:colOff>
      <xdr:row>25</xdr:row>
      <xdr:rowOff>6652</xdr:rowOff>
    </xdr:from>
    <xdr:to>
      <xdr:col>26</xdr:col>
      <xdr:colOff>600075</xdr:colOff>
      <xdr:row>43</xdr:row>
      <xdr:rowOff>127000</xdr:rowOff>
    </xdr:to>
    <xdr:sp macro="" textlink="">
      <xdr:nvSpPr>
        <xdr:cNvPr id="6" name="Rectangle: Rounded Corners 5">
          <a:extLst>
            <a:ext uri="{FF2B5EF4-FFF2-40B4-BE49-F238E27FC236}">
              <a16:creationId xmlns:a16="http://schemas.microsoft.com/office/drawing/2014/main" id="{0631F6E5-E88A-81E1-572A-83C3EA8C3F97}"/>
            </a:ext>
          </a:extLst>
        </xdr:cNvPr>
        <xdr:cNvSpPr/>
      </xdr:nvSpPr>
      <xdr:spPr>
        <a:xfrm>
          <a:off x="7508120" y="4769152"/>
          <a:ext cx="8941555" cy="3549348"/>
        </a:xfrm>
        <a:prstGeom prst="roundRect">
          <a:avLst/>
        </a:prstGeom>
        <a:gradFill flip="none" rotWithShape="1">
          <a:gsLst>
            <a:gs pos="0">
              <a:schemeClr val="accent2">
                <a:lumMod val="67000"/>
              </a:schemeClr>
            </a:gs>
            <a:gs pos="48000">
              <a:schemeClr val="accent2">
                <a:lumMod val="84000"/>
                <a:lumOff val="16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227088</xdr:colOff>
      <xdr:row>13</xdr:row>
      <xdr:rowOff>157842</xdr:rowOff>
    </xdr:from>
    <xdr:to>
      <xdr:col>26</xdr:col>
      <xdr:colOff>599088</xdr:colOff>
      <xdr:row>24</xdr:row>
      <xdr:rowOff>95249</xdr:rowOff>
    </xdr:to>
    <xdr:sp macro="" textlink="">
      <xdr:nvSpPr>
        <xdr:cNvPr id="7" name="Rectangle: Rounded Corners 6">
          <a:extLst>
            <a:ext uri="{FF2B5EF4-FFF2-40B4-BE49-F238E27FC236}">
              <a16:creationId xmlns:a16="http://schemas.microsoft.com/office/drawing/2014/main" id="{08F18461-E6EE-C200-472B-C1B326A13C0C}"/>
            </a:ext>
          </a:extLst>
        </xdr:cNvPr>
        <xdr:cNvSpPr/>
      </xdr:nvSpPr>
      <xdr:spPr>
        <a:xfrm>
          <a:off x="227088" y="2634342"/>
          <a:ext cx="16221600" cy="2032907"/>
        </a:xfrm>
        <a:prstGeom prst="roundRect">
          <a:avLst>
            <a:gd name="adj" fmla="val 14585"/>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128011</xdr:colOff>
      <xdr:row>5</xdr:row>
      <xdr:rowOff>77563</xdr:rowOff>
    </xdr:from>
    <xdr:to>
      <xdr:col>11</xdr:col>
      <xdr:colOff>293704</xdr:colOff>
      <xdr:row>13</xdr:row>
      <xdr:rowOff>1363</xdr:rowOff>
    </xdr:to>
    <xdr:sp macro="" textlink="">
      <xdr:nvSpPr>
        <xdr:cNvPr id="8" name="Rectangle: Rounded Corners 7">
          <a:extLst>
            <a:ext uri="{FF2B5EF4-FFF2-40B4-BE49-F238E27FC236}">
              <a16:creationId xmlns:a16="http://schemas.microsoft.com/office/drawing/2014/main" id="{F026B8EE-21CF-34FB-F7C6-C2560EBAF394}"/>
            </a:ext>
          </a:extLst>
        </xdr:cNvPr>
        <xdr:cNvSpPr/>
      </xdr:nvSpPr>
      <xdr:spPr>
        <a:xfrm>
          <a:off x="3785611" y="1030063"/>
          <a:ext cx="3213693" cy="144780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416273</xdr:colOff>
      <xdr:row>5</xdr:row>
      <xdr:rowOff>39463</xdr:rowOff>
    </xdr:from>
    <xdr:to>
      <xdr:col>17</xdr:col>
      <xdr:colOff>348238</xdr:colOff>
      <xdr:row>12</xdr:row>
      <xdr:rowOff>153763</xdr:rowOff>
    </xdr:to>
    <xdr:sp macro="" textlink="">
      <xdr:nvSpPr>
        <xdr:cNvPr id="9" name="Rectangle: Rounded Corners 8">
          <a:extLst>
            <a:ext uri="{FF2B5EF4-FFF2-40B4-BE49-F238E27FC236}">
              <a16:creationId xmlns:a16="http://schemas.microsoft.com/office/drawing/2014/main" id="{8217EE5F-F9A4-9B35-D298-7625A1CDE9FB}"/>
            </a:ext>
          </a:extLst>
        </xdr:cNvPr>
        <xdr:cNvSpPr/>
      </xdr:nvSpPr>
      <xdr:spPr>
        <a:xfrm>
          <a:off x="7121873" y="991963"/>
          <a:ext cx="3589565" cy="144780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24</xdr:col>
      <xdr:colOff>598714</xdr:colOff>
      <xdr:row>1</xdr:row>
      <xdr:rowOff>68034</xdr:rowOff>
    </xdr:from>
    <xdr:to>
      <xdr:col>26</xdr:col>
      <xdr:colOff>94071</xdr:colOff>
      <xdr:row>4</xdr:row>
      <xdr:rowOff>126534</xdr:rowOff>
    </xdr:to>
    <xdr:pic>
      <xdr:nvPicPr>
        <xdr:cNvPr id="11" name="Graphic 10" descr="Pound with solid fill">
          <a:extLst>
            <a:ext uri="{FF2B5EF4-FFF2-40B4-BE49-F238E27FC236}">
              <a16:creationId xmlns:a16="http://schemas.microsoft.com/office/drawing/2014/main" id="{5AD49100-F638-A369-F216-1BEFF62F40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294428" y="258534"/>
          <a:ext cx="720000" cy="630000"/>
        </a:xfrm>
        <a:prstGeom prst="rect">
          <a:avLst/>
        </a:prstGeom>
      </xdr:spPr>
    </xdr:pic>
    <xdr:clientData/>
  </xdr:twoCellAnchor>
  <xdr:twoCellAnchor editAs="oneCell">
    <xdr:from>
      <xdr:col>22</xdr:col>
      <xdr:colOff>585108</xdr:colOff>
      <xdr:row>1</xdr:row>
      <xdr:rowOff>68034</xdr:rowOff>
    </xdr:from>
    <xdr:to>
      <xdr:col>24</xdr:col>
      <xdr:colOff>80465</xdr:colOff>
      <xdr:row>4</xdr:row>
      <xdr:rowOff>97686</xdr:rowOff>
    </xdr:to>
    <xdr:pic>
      <xdr:nvPicPr>
        <xdr:cNvPr id="13" name="Graphic 12" descr="Bar graph with upward trend outline">
          <a:extLst>
            <a:ext uri="{FF2B5EF4-FFF2-40B4-BE49-F238E27FC236}">
              <a16:creationId xmlns:a16="http://schemas.microsoft.com/office/drawing/2014/main" id="{DE9363BB-822E-B8DE-954B-A88369B285E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4056179" y="258534"/>
          <a:ext cx="720000" cy="601152"/>
        </a:xfrm>
        <a:prstGeom prst="rect">
          <a:avLst/>
        </a:prstGeom>
      </xdr:spPr>
    </xdr:pic>
    <xdr:clientData/>
  </xdr:twoCellAnchor>
  <xdr:twoCellAnchor>
    <xdr:from>
      <xdr:col>1</xdr:col>
      <xdr:colOff>178254</xdr:colOff>
      <xdr:row>6</xdr:row>
      <xdr:rowOff>54429</xdr:rowOff>
    </xdr:from>
    <xdr:to>
      <xdr:col>5</xdr:col>
      <xdr:colOff>137433</xdr:colOff>
      <xdr:row>8</xdr:row>
      <xdr:rowOff>81643</xdr:rowOff>
    </xdr:to>
    <xdr:sp macro="" textlink="">
      <xdr:nvSpPr>
        <xdr:cNvPr id="15" name="TextBox 14">
          <a:extLst>
            <a:ext uri="{FF2B5EF4-FFF2-40B4-BE49-F238E27FC236}">
              <a16:creationId xmlns:a16="http://schemas.microsoft.com/office/drawing/2014/main" id="{BF24B845-A4B5-CB26-8E93-EAB5F5C8675D}"/>
            </a:ext>
          </a:extLst>
        </xdr:cNvPr>
        <xdr:cNvSpPr txBox="1"/>
      </xdr:nvSpPr>
      <xdr:spPr>
        <a:xfrm>
          <a:off x="787854" y="1197429"/>
          <a:ext cx="2397579"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solidFill>
                <a:schemeClr val="tx1"/>
              </a:solidFill>
              <a:latin typeface="Britannic Bold" panose="020B0903060703020204" pitchFamily="34" charset="0"/>
            </a:rPr>
            <a:t>TOTAL </a:t>
          </a:r>
          <a:r>
            <a:rPr lang="en-GB" sz="1800">
              <a:solidFill>
                <a:schemeClr val="tx1"/>
              </a:solidFill>
              <a:latin typeface="Britannic Bold" panose="020B0903060703020204" pitchFamily="34" charset="0"/>
              <a:ea typeface="+mn-ea"/>
              <a:cs typeface="+mn-cs"/>
            </a:rPr>
            <a:t>PROFIT</a:t>
          </a:r>
        </a:p>
      </xdr:txBody>
    </xdr:sp>
    <xdr:clientData/>
  </xdr:twoCellAnchor>
  <xdr:twoCellAnchor>
    <xdr:from>
      <xdr:col>1</xdr:col>
      <xdr:colOff>178254</xdr:colOff>
      <xdr:row>8</xdr:row>
      <xdr:rowOff>138793</xdr:rowOff>
    </xdr:from>
    <xdr:to>
      <xdr:col>5</xdr:col>
      <xdr:colOff>137433</xdr:colOff>
      <xdr:row>10</xdr:row>
      <xdr:rowOff>166007</xdr:rowOff>
    </xdr:to>
    <xdr:sp macro="" textlink="Analysis!F13">
      <xdr:nvSpPr>
        <xdr:cNvPr id="16" name="TextBox 15">
          <a:extLst>
            <a:ext uri="{FF2B5EF4-FFF2-40B4-BE49-F238E27FC236}">
              <a16:creationId xmlns:a16="http://schemas.microsoft.com/office/drawing/2014/main" id="{EBE4CA2F-8432-2260-F155-553C9AB62F0C}"/>
            </a:ext>
          </a:extLst>
        </xdr:cNvPr>
        <xdr:cNvSpPr txBox="1"/>
      </xdr:nvSpPr>
      <xdr:spPr>
        <a:xfrm>
          <a:off x="787854" y="1662793"/>
          <a:ext cx="2397579"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66953C-945C-4484-8490-C11D096C9A41}" type="TxLink">
            <a:rPr lang="en-US" sz="2400" b="0" i="0" u="none" strike="noStrike">
              <a:solidFill>
                <a:schemeClr val="bg1"/>
              </a:solidFill>
              <a:latin typeface="Britannic Bold" panose="020B0903060703020204" pitchFamily="34" charset="0"/>
              <a:cs typeface="Calibri"/>
            </a:rPr>
            <a:t> £44,168,198 </a:t>
          </a:fld>
          <a:endParaRPr lang="en-GB" sz="4000">
            <a:solidFill>
              <a:schemeClr val="bg1"/>
            </a:solidFill>
            <a:latin typeface="Britannic Bold" panose="020B0903060703020204" pitchFamily="34" charset="0"/>
          </a:endParaRPr>
        </a:p>
      </xdr:txBody>
    </xdr:sp>
    <xdr:clientData/>
  </xdr:twoCellAnchor>
  <xdr:twoCellAnchor>
    <xdr:from>
      <xdr:col>7</xdr:col>
      <xdr:colOff>136751</xdr:colOff>
      <xdr:row>6</xdr:row>
      <xdr:rowOff>136071</xdr:rowOff>
    </xdr:from>
    <xdr:to>
      <xdr:col>10</xdr:col>
      <xdr:colOff>136751</xdr:colOff>
      <xdr:row>8</xdr:row>
      <xdr:rowOff>81643</xdr:rowOff>
    </xdr:to>
    <xdr:sp macro="" textlink="">
      <xdr:nvSpPr>
        <xdr:cNvPr id="17" name="TextBox 16">
          <a:extLst>
            <a:ext uri="{FF2B5EF4-FFF2-40B4-BE49-F238E27FC236}">
              <a16:creationId xmlns:a16="http://schemas.microsoft.com/office/drawing/2014/main" id="{3D5095EC-E01A-65C8-2655-591FCE404D2D}"/>
            </a:ext>
          </a:extLst>
        </xdr:cNvPr>
        <xdr:cNvSpPr txBox="1"/>
      </xdr:nvSpPr>
      <xdr:spPr>
        <a:xfrm>
          <a:off x="4403951" y="1279071"/>
          <a:ext cx="1828800"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tx1"/>
              </a:solidFill>
              <a:latin typeface="Britannic Bold" panose="020B0903060703020204" pitchFamily="34" charset="0"/>
              <a:ea typeface="+mn-ea"/>
              <a:cs typeface="+mn-cs"/>
            </a:rPr>
            <a:t>TOTAL</a:t>
          </a:r>
          <a:r>
            <a:rPr lang="en-GB" sz="1200">
              <a:solidFill>
                <a:schemeClr val="tx1"/>
              </a:solidFill>
              <a:latin typeface="Britannic Bold" panose="020B0903060703020204" pitchFamily="34" charset="0"/>
            </a:rPr>
            <a:t> </a:t>
          </a:r>
          <a:r>
            <a:rPr lang="en-GB" sz="1800">
              <a:solidFill>
                <a:schemeClr val="tx1"/>
              </a:solidFill>
              <a:latin typeface="Britannic Bold" panose="020B0903060703020204" pitchFamily="34" charset="0"/>
              <a:ea typeface="+mn-ea"/>
              <a:cs typeface="+mn-cs"/>
            </a:rPr>
            <a:t>REVENUE</a:t>
          </a:r>
          <a:r>
            <a:rPr lang="en-GB" sz="1100">
              <a:solidFill>
                <a:schemeClr val="tx1"/>
              </a:solidFill>
            </a:rPr>
            <a:t>	</a:t>
          </a:r>
        </a:p>
      </xdr:txBody>
    </xdr:sp>
    <xdr:clientData/>
  </xdr:twoCellAnchor>
  <xdr:twoCellAnchor>
    <xdr:from>
      <xdr:col>6</xdr:col>
      <xdr:colOff>461961</xdr:colOff>
      <xdr:row>8</xdr:row>
      <xdr:rowOff>155122</xdr:rowOff>
    </xdr:from>
    <xdr:to>
      <xdr:col>10</xdr:col>
      <xdr:colOff>421141</xdr:colOff>
      <xdr:row>10</xdr:row>
      <xdr:rowOff>182336</xdr:rowOff>
    </xdr:to>
    <xdr:sp macro="" textlink="Analysis!F14">
      <xdr:nvSpPr>
        <xdr:cNvPr id="18" name="TextBox 17">
          <a:extLst>
            <a:ext uri="{FF2B5EF4-FFF2-40B4-BE49-F238E27FC236}">
              <a16:creationId xmlns:a16="http://schemas.microsoft.com/office/drawing/2014/main" id="{4E56135E-6786-AB74-91AD-6F6BA28334AE}"/>
            </a:ext>
          </a:extLst>
        </xdr:cNvPr>
        <xdr:cNvSpPr txBox="1"/>
      </xdr:nvSpPr>
      <xdr:spPr>
        <a:xfrm>
          <a:off x="4119561" y="1679122"/>
          <a:ext cx="2397580"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931CF6-5619-4DF7-A542-327C5A763950}" type="TxLink">
            <a:rPr lang="en-US" sz="2400" b="0" i="0" u="none" strike="noStrike">
              <a:solidFill>
                <a:schemeClr val="bg1"/>
              </a:solidFill>
              <a:latin typeface="Britannic Bold" panose="020B0903060703020204" pitchFamily="34" charset="0"/>
              <a:ea typeface="+mn-ea"/>
              <a:cs typeface="Calibri"/>
            </a:rPr>
            <a:pPr marL="0" indent="0" algn="ctr"/>
            <a:t> £137,348,768 </a:t>
          </a:fld>
          <a:endParaRPr lang="en-GB" sz="2400" b="0" i="0" u="none" strike="noStrike">
            <a:solidFill>
              <a:schemeClr val="bg1"/>
            </a:solidFill>
            <a:latin typeface="Britannic Bold" panose="020B0903060703020204" pitchFamily="34" charset="0"/>
            <a:ea typeface="+mn-ea"/>
            <a:cs typeface="Calibri"/>
          </a:endParaRPr>
        </a:p>
      </xdr:txBody>
    </xdr:sp>
    <xdr:clientData/>
  </xdr:twoCellAnchor>
  <xdr:twoCellAnchor>
    <xdr:from>
      <xdr:col>13</xdr:col>
      <xdr:colOff>114194</xdr:colOff>
      <xdr:row>5</xdr:row>
      <xdr:rowOff>77563</xdr:rowOff>
    </xdr:from>
    <xdr:to>
      <xdr:col>15</xdr:col>
      <xdr:colOff>523875</xdr:colOff>
      <xdr:row>6</xdr:row>
      <xdr:rowOff>172813</xdr:rowOff>
    </xdr:to>
    <xdr:sp macro="" textlink="">
      <xdr:nvSpPr>
        <xdr:cNvPr id="19" name="TextBox 18">
          <a:extLst>
            <a:ext uri="{FF2B5EF4-FFF2-40B4-BE49-F238E27FC236}">
              <a16:creationId xmlns:a16="http://schemas.microsoft.com/office/drawing/2014/main" id="{FE283F29-C92E-1FF2-D8DC-0F924D54FCFD}"/>
            </a:ext>
          </a:extLst>
        </xdr:cNvPr>
        <xdr:cNvSpPr txBox="1"/>
      </xdr:nvSpPr>
      <xdr:spPr>
        <a:xfrm>
          <a:off x="8038994" y="1030063"/>
          <a:ext cx="162888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tx1"/>
              </a:solidFill>
              <a:latin typeface="Britannic Bold" panose="020B0903060703020204" pitchFamily="34" charset="0"/>
            </a:rPr>
            <a:t>TOP COUNTRY</a:t>
          </a:r>
        </a:p>
      </xdr:txBody>
    </xdr:sp>
    <xdr:clientData/>
  </xdr:twoCellAnchor>
  <xdr:twoCellAnchor>
    <xdr:from>
      <xdr:col>13</xdr:col>
      <xdr:colOff>81537</xdr:colOff>
      <xdr:row>8</xdr:row>
      <xdr:rowOff>2722</xdr:rowOff>
    </xdr:from>
    <xdr:to>
      <xdr:col>16</xdr:col>
      <xdr:colOff>187673</xdr:colOff>
      <xdr:row>12</xdr:row>
      <xdr:rowOff>0</xdr:rowOff>
    </xdr:to>
    <xdr:sp macro="" textlink="Analysis!H4">
      <xdr:nvSpPr>
        <xdr:cNvPr id="20" name="TextBox 19">
          <a:extLst>
            <a:ext uri="{FF2B5EF4-FFF2-40B4-BE49-F238E27FC236}">
              <a16:creationId xmlns:a16="http://schemas.microsoft.com/office/drawing/2014/main" id="{A6694FA3-28B8-4156-6EEA-8CA5CE9DE8C7}"/>
            </a:ext>
          </a:extLst>
        </xdr:cNvPr>
        <xdr:cNvSpPr txBox="1"/>
      </xdr:nvSpPr>
      <xdr:spPr>
        <a:xfrm>
          <a:off x="8006337" y="1526722"/>
          <a:ext cx="1934936" cy="759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768C49-6127-4268-B116-6D5DD4FD5681}" type="TxLink">
            <a:rPr lang="en-US" sz="1800" b="0" i="0" u="none" strike="noStrike">
              <a:solidFill>
                <a:schemeClr val="bg1"/>
              </a:solidFill>
              <a:latin typeface="Britannic Bold" panose="020B0903060703020204" pitchFamily="34" charset="0"/>
              <a:ea typeface="+mn-ea"/>
              <a:cs typeface="Calibri"/>
            </a:rPr>
            <a:pPr marL="0" indent="0" algn="ctr"/>
            <a:t>Sao Tome and Principe</a:t>
          </a:fld>
          <a:endParaRPr lang="en-GB" sz="1800" b="0" i="0" u="none" strike="noStrike">
            <a:solidFill>
              <a:schemeClr val="bg1"/>
            </a:solidFill>
            <a:latin typeface="Britannic Bold" panose="020B0903060703020204" pitchFamily="34" charset="0"/>
            <a:ea typeface="+mn-ea"/>
            <a:cs typeface="Calibri"/>
          </a:endParaRPr>
        </a:p>
      </xdr:txBody>
    </xdr:sp>
    <xdr:clientData/>
  </xdr:twoCellAnchor>
  <xdr:twoCellAnchor>
    <xdr:from>
      <xdr:col>17</xdr:col>
      <xdr:colOff>585107</xdr:colOff>
      <xdr:row>5</xdr:row>
      <xdr:rowOff>77563</xdr:rowOff>
    </xdr:from>
    <xdr:to>
      <xdr:col>24</xdr:col>
      <xdr:colOff>476250</xdr:colOff>
      <xdr:row>13</xdr:row>
      <xdr:rowOff>1363</xdr:rowOff>
    </xdr:to>
    <xdr:sp macro="" textlink="">
      <xdr:nvSpPr>
        <xdr:cNvPr id="21" name="Rectangle: Rounded Corners 20">
          <a:extLst>
            <a:ext uri="{FF2B5EF4-FFF2-40B4-BE49-F238E27FC236}">
              <a16:creationId xmlns:a16="http://schemas.microsoft.com/office/drawing/2014/main" id="{329BFD14-55DC-6490-62F4-C98333A3A72D}"/>
            </a:ext>
          </a:extLst>
        </xdr:cNvPr>
        <xdr:cNvSpPr/>
      </xdr:nvSpPr>
      <xdr:spPr>
        <a:xfrm>
          <a:off x="10948307" y="1030063"/>
          <a:ext cx="4158343" cy="1447800"/>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409576</xdr:colOff>
      <xdr:row>6</xdr:row>
      <xdr:rowOff>81643</xdr:rowOff>
    </xdr:from>
    <xdr:to>
      <xdr:col>22</xdr:col>
      <xdr:colOff>395969</xdr:colOff>
      <xdr:row>8</xdr:row>
      <xdr:rowOff>68036</xdr:rowOff>
    </xdr:to>
    <xdr:sp macro="" textlink="">
      <xdr:nvSpPr>
        <xdr:cNvPr id="22" name="TextBox 21">
          <a:extLst>
            <a:ext uri="{FF2B5EF4-FFF2-40B4-BE49-F238E27FC236}">
              <a16:creationId xmlns:a16="http://schemas.microsoft.com/office/drawing/2014/main" id="{E8F3273A-4912-569C-C45B-5EF1332264C5}"/>
            </a:ext>
          </a:extLst>
        </xdr:cNvPr>
        <xdr:cNvSpPr txBox="1"/>
      </xdr:nvSpPr>
      <xdr:spPr>
        <a:xfrm>
          <a:off x="11991976" y="1224643"/>
          <a:ext cx="1815193"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tx1"/>
              </a:solidFill>
              <a:latin typeface="Britannic Bold" panose="020B0903060703020204" pitchFamily="34" charset="0"/>
            </a:rPr>
            <a:t>BEST ITEM TYPE	</a:t>
          </a:r>
        </a:p>
      </xdr:txBody>
    </xdr:sp>
    <xdr:clientData/>
  </xdr:twoCellAnchor>
  <xdr:twoCellAnchor>
    <xdr:from>
      <xdr:col>19</xdr:col>
      <xdr:colOff>409576</xdr:colOff>
      <xdr:row>8</xdr:row>
      <xdr:rowOff>138793</xdr:rowOff>
    </xdr:from>
    <xdr:to>
      <xdr:col>22</xdr:col>
      <xdr:colOff>395969</xdr:colOff>
      <xdr:row>10</xdr:row>
      <xdr:rowOff>125186</xdr:rowOff>
    </xdr:to>
    <xdr:sp macro="" textlink="Analysis!L9">
      <xdr:nvSpPr>
        <xdr:cNvPr id="23" name="TextBox 22">
          <a:extLst>
            <a:ext uri="{FF2B5EF4-FFF2-40B4-BE49-F238E27FC236}">
              <a16:creationId xmlns:a16="http://schemas.microsoft.com/office/drawing/2014/main" id="{4B93A590-6F14-8948-D7C5-0373B1CA6C0E}"/>
            </a:ext>
          </a:extLst>
        </xdr:cNvPr>
        <xdr:cNvSpPr txBox="1"/>
      </xdr:nvSpPr>
      <xdr:spPr>
        <a:xfrm>
          <a:off x="11991976" y="1662793"/>
          <a:ext cx="1815193"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B36D507-38F4-4716-81AE-CC135CE941F6}" type="TxLink">
            <a:rPr lang="en-US" sz="1800" b="0" i="0" u="none" strike="noStrike">
              <a:solidFill>
                <a:schemeClr val="bg1"/>
              </a:solidFill>
              <a:latin typeface="Britannic Bold" panose="020B0903060703020204" pitchFamily="34" charset="0"/>
              <a:ea typeface="+mn-ea"/>
              <a:cs typeface="Calibri"/>
            </a:rPr>
            <a:pPr marL="0" indent="0" algn="ctr"/>
            <a:t>Cosmetics</a:t>
          </a:fld>
          <a:endParaRPr lang="en-GB" sz="1800" b="0" i="0" u="none" strike="noStrike">
            <a:solidFill>
              <a:schemeClr val="bg1"/>
            </a:solidFill>
            <a:latin typeface="Britannic Bold" panose="020B0903060703020204" pitchFamily="34" charset="0"/>
            <a:ea typeface="+mn-ea"/>
            <a:cs typeface="Calibri"/>
          </a:endParaRPr>
        </a:p>
      </xdr:txBody>
    </xdr:sp>
    <xdr:clientData/>
  </xdr:twoCellAnchor>
  <xdr:twoCellAnchor>
    <xdr:from>
      <xdr:col>0</xdr:col>
      <xdr:colOff>444500</xdr:colOff>
      <xdr:row>14</xdr:row>
      <xdr:rowOff>10584</xdr:rowOff>
    </xdr:from>
    <xdr:to>
      <xdr:col>12</xdr:col>
      <xdr:colOff>285750</xdr:colOff>
      <xdr:row>24</xdr:row>
      <xdr:rowOff>84667</xdr:rowOff>
    </xdr:to>
    <xdr:graphicFrame macro="">
      <xdr:nvGraphicFramePr>
        <xdr:cNvPr id="43" name="Chart 42">
          <a:extLst>
            <a:ext uri="{FF2B5EF4-FFF2-40B4-BE49-F238E27FC236}">
              <a16:creationId xmlns:a16="http://schemas.microsoft.com/office/drawing/2014/main" id="{D2840B1C-0772-4E5D-86A7-D1554D9A0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349855</xdr:colOff>
      <xdr:row>27</xdr:row>
      <xdr:rowOff>17460</xdr:rowOff>
    </xdr:from>
    <xdr:to>
      <xdr:col>23</xdr:col>
      <xdr:colOff>391584</xdr:colOff>
      <xdr:row>42</xdr:row>
      <xdr:rowOff>158749</xdr:rowOff>
    </xdr:to>
    <xdr:graphicFrame macro="">
      <xdr:nvGraphicFramePr>
        <xdr:cNvPr id="44" name="Chart 43">
          <a:extLst>
            <a:ext uri="{FF2B5EF4-FFF2-40B4-BE49-F238E27FC236}">
              <a16:creationId xmlns:a16="http://schemas.microsoft.com/office/drawing/2014/main" id="{AB8198AE-895B-44CC-91EB-BA0AEBBD5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400050</xdr:colOff>
      <xdr:row>63</xdr:row>
      <xdr:rowOff>82019</xdr:rowOff>
    </xdr:from>
    <xdr:to>
      <xdr:col>20</xdr:col>
      <xdr:colOff>507545</xdr:colOff>
      <xdr:row>82</xdr:row>
      <xdr:rowOff>134408</xdr:rowOff>
    </xdr:to>
    <xdr:graphicFrame macro="">
      <xdr:nvGraphicFramePr>
        <xdr:cNvPr id="45" name="Chart 44">
          <a:extLst>
            <a:ext uri="{FF2B5EF4-FFF2-40B4-BE49-F238E27FC236}">
              <a16:creationId xmlns:a16="http://schemas.microsoft.com/office/drawing/2014/main" id="{BDC7411B-A420-4797-A0FA-2C568EF9A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305858</xdr:colOff>
      <xdr:row>25</xdr:row>
      <xdr:rowOff>6652</xdr:rowOff>
    </xdr:from>
    <xdr:to>
      <xdr:col>8</xdr:col>
      <xdr:colOff>592666</xdr:colOff>
      <xdr:row>42</xdr:row>
      <xdr:rowOff>18296</xdr:rowOff>
    </xdr:to>
    <xdr:graphicFrame macro="">
      <xdr:nvGraphicFramePr>
        <xdr:cNvPr id="46" name="Chart 45">
          <a:extLst>
            <a:ext uri="{FF2B5EF4-FFF2-40B4-BE49-F238E27FC236}">
              <a16:creationId xmlns:a16="http://schemas.microsoft.com/office/drawing/2014/main" id="{5D95F7A3-E46D-4536-AD97-39A6A6923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402166</xdr:colOff>
      <xdr:row>13</xdr:row>
      <xdr:rowOff>161396</xdr:rowOff>
    </xdr:from>
    <xdr:to>
      <xdr:col>25</xdr:col>
      <xdr:colOff>560917</xdr:colOff>
      <xdr:row>24</xdr:row>
      <xdr:rowOff>63500</xdr:rowOff>
    </xdr:to>
    <xdr:graphicFrame macro="">
      <xdr:nvGraphicFramePr>
        <xdr:cNvPr id="47" name="Chart 46">
          <a:extLst>
            <a:ext uri="{FF2B5EF4-FFF2-40B4-BE49-F238E27FC236}">
              <a16:creationId xmlns:a16="http://schemas.microsoft.com/office/drawing/2014/main" id="{B5B7B0B7-4827-4D6C-A978-7845E6E8A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364898</xdr:colOff>
      <xdr:row>45</xdr:row>
      <xdr:rowOff>152929</xdr:rowOff>
    </xdr:from>
    <xdr:to>
      <xdr:col>20</xdr:col>
      <xdr:colOff>445029</xdr:colOff>
      <xdr:row>61</xdr:row>
      <xdr:rowOff>59795</xdr:rowOff>
    </xdr:to>
    <xdr:graphicFrame macro="">
      <xdr:nvGraphicFramePr>
        <xdr:cNvPr id="48" name="Chart 47">
          <a:extLst>
            <a:ext uri="{FF2B5EF4-FFF2-40B4-BE49-F238E27FC236}">
              <a16:creationId xmlns:a16="http://schemas.microsoft.com/office/drawing/2014/main" id="{4F917460-6ED1-4EC3-AE86-6EC5ADAC5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381000</xdr:colOff>
      <xdr:row>14</xdr:row>
      <xdr:rowOff>10125</xdr:rowOff>
    </xdr:from>
    <xdr:to>
      <xdr:col>16</xdr:col>
      <xdr:colOff>4232</xdr:colOff>
      <xdr:row>24</xdr:row>
      <xdr:rowOff>85125</xdr:rowOff>
    </xdr:to>
    <mc:AlternateContent xmlns:mc="http://schemas.openxmlformats.org/markup-compatibility/2006">
      <mc:Choice xmlns:a14="http://schemas.microsoft.com/office/drawing/2010/main" Requires="a14">
        <xdr:graphicFrame macro="">
          <xdr:nvGraphicFramePr>
            <xdr:cNvPr id="63" name="Region 1">
              <a:extLst>
                <a:ext uri="{FF2B5EF4-FFF2-40B4-BE49-F238E27FC236}">
                  <a16:creationId xmlns:a16="http://schemas.microsoft.com/office/drawing/2014/main" id="{2103D9C6-7C5D-48BD-B0D8-7353A86FF15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696200" y="2677125"/>
              <a:ext cx="2061632" cy="198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44449</xdr:colOff>
      <xdr:row>63</xdr:row>
      <xdr:rowOff>115357</xdr:rowOff>
    </xdr:from>
    <xdr:to>
      <xdr:col>24</xdr:col>
      <xdr:colOff>550332</xdr:colOff>
      <xdr:row>82</xdr:row>
      <xdr:rowOff>0</xdr:rowOff>
    </xdr:to>
    <mc:AlternateContent xmlns:mc="http://schemas.openxmlformats.org/markup-compatibility/2006">
      <mc:Choice xmlns:a14="http://schemas.microsoft.com/office/drawing/2010/main" Requires="a14">
        <xdr:graphicFrame macro="">
          <xdr:nvGraphicFramePr>
            <xdr:cNvPr id="64" name="Country 1">
              <a:extLst>
                <a:ext uri="{FF2B5EF4-FFF2-40B4-BE49-F238E27FC236}">
                  <a16:creationId xmlns:a16="http://schemas.microsoft.com/office/drawing/2014/main" id="{5A4106DC-C5E0-40C6-B6FF-63B8BFD7891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2846049" y="12116857"/>
              <a:ext cx="2334683" cy="35041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94343</xdr:colOff>
      <xdr:row>25</xdr:row>
      <xdr:rowOff>6652</xdr:rowOff>
    </xdr:from>
    <xdr:to>
      <xdr:col>12</xdr:col>
      <xdr:colOff>81643</xdr:colOff>
      <xdr:row>42</xdr:row>
      <xdr:rowOff>43694</xdr:rowOff>
    </xdr:to>
    <mc:AlternateContent xmlns:mc="http://schemas.openxmlformats.org/markup-compatibility/2006">
      <mc:Choice xmlns:a14="http://schemas.microsoft.com/office/drawing/2010/main" Requires="a14">
        <xdr:graphicFrame macro="">
          <xdr:nvGraphicFramePr>
            <xdr:cNvPr id="65" name="Item Type 1">
              <a:extLst>
                <a:ext uri="{FF2B5EF4-FFF2-40B4-BE49-F238E27FC236}">
                  <a16:creationId xmlns:a16="http://schemas.microsoft.com/office/drawing/2014/main" id="{C38B1C96-A8C1-4F62-AB96-FFBF72B6466F}"/>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5580743" y="4769152"/>
              <a:ext cx="1816100" cy="32755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359834</xdr:colOff>
      <xdr:row>14</xdr:row>
      <xdr:rowOff>8467</xdr:rowOff>
    </xdr:from>
    <xdr:to>
      <xdr:col>19</xdr:col>
      <xdr:colOff>591934</xdr:colOff>
      <xdr:row>18</xdr:row>
      <xdr:rowOff>10583</xdr:rowOff>
    </xdr:to>
    <mc:AlternateContent xmlns:mc="http://schemas.openxmlformats.org/markup-compatibility/2006">
      <mc:Choice xmlns:a14="http://schemas.microsoft.com/office/drawing/2010/main" Requires="a14">
        <xdr:graphicFrame macro="">
          <xdr:nvGraphicFramePr>
            <xdr:cNvPr id="66" name="Sales Channel 1">
              <a:extLst>
                <a:ext uri="{FF2B5EF4-FFF2-40B4-BE49-F238E27FC236}">
                  <a16:creationId xmlns:a16="http://schemas.microsoft.com/office/drawing/2014/main" id="{59A44E74-5E57-47D0-BED4-20157EABE039}"/>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10113434" y="2675467"/>
              <a:ext cx="2060900" cy="7641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144612</xdr:colOff>
      <xdr:row>46</xdr:row>
      <xdr:rowOff>34395</xdr:rowOff>
    </xdr:from>
    <xdr:to>
      <xdr:col>25</xdr:col>
      <xdr:colOff>514349</xdr:colOff>
      <xdr:row>60</xdr:row>
      <xdr:rowOff>78845</xdr:rowOff>
    </xdr:to>
    <mc:AlternateContent xmlns:mc="http://schemas.openxmlformats.org/markup-compatibility/2006">
      <mc:Choice xmlns:a14="http://schemas.microsoft.com/office/drawing/2010/main" Requires="a14">
        <xdr:graphicFrame macro="">
          <xdr:nvGraphicFramePr>
            <xdr:cNvPr id="67" name="Order Month 1">
              <a:extLst>
                <a:ext uri="{FF2B5EF4-FFF2-40B4-BE49-F238E27FC236}">
                  <a16:creationId xmlns:a16="http://schemas.microsoft.com/office/drawing/2014/main" id="{AD86648B-0452-4F7E-877A-A85372101004}"/>
                </a:ext>
              </a:extLst>
            </xdr:cNvPr>
            <xdr:cNvGraphicFramePr/>
          </xdr:nvGraphicFramePr>
          <xdr:xfrm>
            <a:off x="0" y="0"/>
            <a:ext cx="0" cy="0"/>
          </xdr:xfrm>
          <a:graphic>
            <a:graphicData uri="http://schemas.microsoft.com/office/drawing/2010/slicer">
              <sle:slicer xmlns:sle="http://schemas.microsoft.com/office/drawing/2010/slicer" name="Order Month 1"/>
            </a:graphicData>
          </a:graphic>
        </xdr:graphicFrame>
      </mc:Choice>
      <mc:Fallback>
        <xdr:sp macro="" textlink="">
          <xdr:nvSpPr>
            <xdr:cNvPr id="0" name=""/>
            <xdr:cNvSpPr>
              <a:spLocks noTextEdit="1"/>
            </xdr:cNvSpPr>
          </xdr:nvSpPr>
          <xdr:spPr>
            <a:xfrm>
              <a:off x="12946212" y="8797395"/>
              <a:ext cx="2808137" cy="2711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585258</xdr:colOff>
      <xdr:row>27</xdr:row>
      <xdr:rowOff>178858</xdr:rowOff>
    </xdr:from>
    <xdr:to>
      <xdr:col>26</xdr:col>
      <xdr:colOff>572558</xdr:colOff>
      <xdr:row>41</xdr:row>
      <xdr:rowOff>35983</xdr:rowOff>
    </xdr:to>
    <mc:AlternateContent xmlns:mc="http://schemas.openxmlformats.org/markup-compatibility/2006">
      <mc:Choice xmlns:a14="http://schemas.microsoft.com/office/drawing/2010/main" Requires="a14">
        <xdr:graphicFrame macro="">
          <xdr:nvGraphicFramePr>
            <xdr:cNvPr id="68" name="Order Year 1">
              <a:extLst>
                <a:ext uri="{FF2B5EF4-FFF2-40B4-BE49-F238E27FC236}">
                  <a16:creationId xmlns:a16="http://schemas.microsoft.com/office/drawing/2014/main" id="{146E593A-5A6B-4536-9431-B1B349FFB741}"/>
                </a:ext>
              </a:extLst>
            </xdr:cNvPr>
            <xdr:cNvGraphicFramePr/>
          </xdr:nvGraphicFramePr>
          <xdr:xfrm>
            <a:off x="0" y="0"/>
            <a:ext cx="0" cy="0"/>
          </xdr:xfrm>
          <a:graphic>
            <a:graphicData uri="http://schemas.microsoft.com/office/drawing/2010/slicer">
              <sle:slicer xmlns:sle="http://schemas.microsoft.com/office/drawing/2010/slicer" name="Order Year 1"/>
            </a:graphicData>
          </a:graphic>
        </xdr:graphicFrame>
      </mc:Choice>
      <mc:Fallback>
        <xdr:sp macro="" textlink="">
          <xdr:nvSpPr>
            <xdr:cNvPr id="0" name=""/>
            <xdr:cNvSpPr>
              <a:spLocks noTextEdit="1"/>
            </xdr:cNvSpPr>
          </xdr:nvSpPr>
          <xdr:spPr>
            <a:xfrm>
              <a:off x="14606058" y="5322358"/>
              <a:ext cx="18161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452967</xdr:colOff>
      <xdr:row>25</xdr:row>
      <xdr:rowOff>32808</xdr:rowOff>
    </xdr:from>
    <xdr:to>
      <xdr:col>18</xdr:col>
      <xdr:colOff>171450</xdr:colOff>
      <xdr:row>26</xdr:row>
      <xdr:rowOff>180975</xdr:rowOff>
    </xdr:to>
    <xdr:sp macro="" textlink="">
      <xdr:nvSpPr>
        <xdr:cNvPr id="69" name="TextBox 68">
          <a:extLst>
            <a:ext uri="{FF2B5EF4-FFF2-40B4-BE49-F238E27FC236}">
              <a16:creationId xmlns:a16="http://schemas.microsoft.com/office/drawing/2014/main" id="{1329AC32-7588-5275-91A4-18413D68394F}"/>
            </a:ext>
          </a:extLst>
        </xdr:cNvPr>
        <xdr:cNvSpPr txBox="1"/>
      </xdr:nvSpPr>
      <xdr:spPr>
        <a:xfrm>
          <a:off x="7768167" y="4795308"/>
          <a:ext cx="3376083"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tx1"/>
              </a:solidFill>
              <a:latin typeface="Britannic Bold" panose="020B0903060703020204" pitchFamily="34" charset="0"/>
            </a:rPr>
            <a:t>YEARLY</a:t>
          </a:r>
        </a:p>
      </xdr:txBody>
    </xdr:sp>
    <xdr:clientData/>
  </xdr:twoCellAnchor>
  <xdr:twoCellAnchor>
    <xdr:from>
      <xdr:col>16</xdr:col>
      <xdr:colOff>148167</xdr:colOff>
      <xdr:row>14</xdr:row>
      <xdr:rowOff>21167</xdr:rowOff>
    </xdr:from>
    <xdr:to>
      <xdr:col>16</xdr:col>
      <xdr:colOff>148167</xdr:colOff>
      <xdr:row>24</xdr:row>
      <xdr:rowOff>95250</xdr:rowOff>
    </xdr:to>
    <xdr:cxnSp macro="">
      <xdr:nvCxnSpPr>
        <xdr:cNvPr id="71" name="Straight Connector 70">
          <a:extLst>
            <a:ext uri="{FF2B5EF4-FFF2-40B4-BE49-F238E27FC236}">
              <a16:creationId xmlns:a16="http://schemas.microsoft.com/office/drawing/2014/main" id="{703F8382-A7E3-5642-96E4-6ADFCEA6C691}"/>
            </a:ext>
          </a:extLst>
        </xdr:cNvPr>
        <xdr:cNvCxnSpPr/>
      </xdr:nvCxnSpPr>
      <xdr:spPr>
        <a:xfrm>
          <a:off x="9969500" y="2688167"/>
          <a:ext cx="0" cy="197908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377825</xdr:colOff>
      <xdr:row>5</xdr:row>
      <xdr:rowOff>19050</xdr:rowOff>
    </xdr:from>
    <xdr:to>
      <xdr:col>11</xdr:col>
      <xdr:colOff>377825</xdr:colOff>
      <xdr:row>12</xdr:row>
      <xdr:rowOff>132750</xdr:rowOff>
    </xdr:to>
    <xdr:cxnSp macro="">
      <xdr:nvCxnSpPr>
        <xdr:cNvPr id="74" name="Straight Connector 73">
          <a:extLst>
            <a:ext uri="{FF2B5EF4-FFF2-40B4-BE49-F238E27FC236}">
              <a16:creationId xmlns:a16="http://schemas.microsoft.com/office/drawing/2014/main" id="{F3AEAE67-BE54-A32D-3940-9C3655B7A8EE}"/>
            </a:ext>
          </a:extLst>
        </xdr:cNvPr>
        <xdr:cNvCxnSpPr/>
      </xdr:nvCxnSpPr>
      <xdr:spPr>
        <a:xfrm>
          <a:off x="7083425" y="971550"/>
          <a:ext cx="0" cy="14472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480483</xdr:colOff>
      <xdr:row>5</xdr:row>
      <xdr:rowOff>41274</xdr:rowOff>
    </xdr:from>
    <xdr:to>
      <xdr:col>17</xdr:col>
      <xdr:colOff>480483</xdr:colOff>
      <xdr:row>12</xdr:row>
      <xdr:rowOff>154974</xdr:rowOff>
    </xdr:to>
    <xdr:cxnSp macro="">
      <xdr:nvCxnSpPr>
        <xdr:cNvPr id="75" name="Straight Connector 74">
          <a:extLst>
            <a:ext uri="{FF2B5EF4-FFF2-40B4-BE49-F238E27FC236}">
              <a16:creationId xmlns:a16="http://schemas.microsoft.com/office/drawing/2014/main" id="{AE4224C9-3046-1CBF-FF14-DFCD44869942}"/>
            </a:ext>
          </a:extLst>
        </xdr:cNvPr>
        <xdr:cNvCxnSpPr/>
      </xdr:nvCxnSpPr>
      <xdr:spPr>
        <a:xfrm>
          <a:off x="10843683" y="993774"/>
          <a:ext cx="0" cy="14472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30692</xdr:colOff>
      <xdr:row>5</xdr:row>
      <xdr:rowOff>29632</xdr:rowOff>
    </xdr:from>
    <xdr:to>
      <xdr:col>6</xdr:col>
      <xdr:colOff>30692</xdr:colOff>
      <xdr:row>12</xdr:row>
      <xdr:rowOff>143332</xdr:rowOff>
    </xdr:to>
    <xdr:cxnSp macro="">
      <xdr:nvCxnSpPr>
        <xdr:cNvPr id="78" name="Straight Connector 77">
          <a:extLst>
            <a:ext uri="{FF2B5EF4-FFF2-40B4-BE49-F238E27FC236}">
              <a16:creationId xmlns:a16="http://schemas.microsoft.com/office/drawing/2014/main" id="{2A1E9B88-54D8-74AB-3ABC-503051174784}"/>
            </a:ext>
          </a:extLst>
        </xdr:cNvPr>
        <xdr:cNvCxnSpPr/>
      </xdr:nvCxnSpPr>
      <xdr:spPr>
        <a:xfrm>
          <a:off x="3688292" y="982132"/>
          <a:ext cx="0" cy="14472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412749</xdr:colOff>
      <xdr:row>4</xdr:row>
      <xdr:rowOff>21167</xdr:rowOff>
    </xdr:from>
    <xdr:to>
      <xdr:col>9</xdr:col>
      <xdr:colOff>288249</xdr:colOff>
      <xdr:row>4</xdr:row>
      <xdr:rowOff>21167</xdr:rowOff>
    </xdr:to>
    <xdr:cxnSp macro="">
      <xdr:nvCxnSpPr>
        <xdr:cNvPr id="81" name="Straight Connector 80">
          <a:extLst>
            <a:ext uri="{FF2B5EF4-FFF2-40B4-BE49-F238E27FC236}">
              <a16:creationId xmlns:a16="http://schemas.microsoft.com/office/drawing/2014/main" id="{78BE240D-A6B0-AC60-5F9E-6BD4699D6E27}"/>
            </a:ext>
          </a:extLst>
        </xdr:cNvPr>
        <xdr:cNvCxnSpPr/>
      </xdr:nvCxnSpPr>
      <xdr:spPr>
        <a:xfrm flipH="1">
          <a:off x="412749" y="783167"/>
          <a:ext cx="5400000"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24</xdr:col>
      <xdr:colOff>359833</xdr:colOff>
      <xdr:row>0</xdr:row>
      <xdr:rowOff>114299</xdr:rowOff>
    </xdr:from>
    <xdr:to>
      <xdr:col>24</xdr:col>
      <xdr:colOff>359833</xdr:colOff>
      <xdr:row>4</xdr:row>
      <xdr:rowOff>176699</xdr:rowOff>
    </xdr:to>
    <xdr:cxnSp macro="">
      <xdr:nvCxnSpPr>
        <xdr:cNvPr id="84" name="Straight Connector 83">
          <a:extLst>
            <a:ext uri="{FF2B5EF4-FFF2-40B4-BE49-F238E27FC236}">
              <a16:creationId xmlns:a16="http://schemas.microsoft.com/office/drawing/2014/main" id="{2021A8BB-1808-723A-9838-786C207B6674}"/>
            </a:ext>
          </a:extLst>
        </xdr:cNvPr>
        <xdr:cNvCxnSpPr/>
      </xdr:nvCxnSpPr>
      <xdr:spPr>
        <a:xfrm flipH="1">
          <a:off x="15091833" y="114299"/>
          <a:ext cx="0" cy="824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421064</xdr:colOff>
      <xdr:row>39</xdr:row>
      <xdr:rowOff>66524</xdr:rowOff>
    </xdr:to>
    <xdr:sp macro="" textlink="">
      <xdr:nvSpPr>
        <xdr:cNvPr id="2" name="Rectangle: Rounded Corners 1">
          <a:extLst>
            <a:ext uri="{FF2B5EF4-FFF2-40B4-BE49-F238E27FC236}">
              <a16:creationId xmlns:a16="http://schemas.microsoft.com/office/drawing/2014/main" id="{DCD8E6E6-BB76-3CCC-6459-B67C63B781A9}"/>
            </a:ext>
          </a:extLst>
        </xdr:cNvPr>
        <xdr:cNvSpPr/>
      </xdr:nvSpPr>
      <xdr:spPr>
        <a:xfrm>
          <a:off x="0" y="0"/>
          <a:ext cx="12613064" cy="7496024"/>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6</xdr:col>
      <xdr:colOff>479268</xdr:colOff>
      <xdr:row>11</xdr:row>
      <xdr:rowOff>58585</xdr:rowOff>
    </xdr:from>
    <xdr:to>
      <xdr:col>9</xdr:col>
      <xdr:colOff>111623</xdr:colOff>
      <xdr:row>16</xdr:row>
      <xdr:rowOff>92841</xdr:rowOff>
    </xdr:to>
    <xdr:sp macro="" textlink="">
      <xdr:nvSpPr>
        <xdr:cNvPr id="3" name="Trapezium 2">
          <a:extLst>
            <a:ext uri="{FF2B5EF4-FFF2-40B4-BE49-F238E27FC236}">
              <a16:creationId xmlns:a16="http://schemas.microsoft.com/office/drawing/2014/main" id="{FA913A40-A7D1-B2B3-A612-AAE869FED77E}"/>
            </a:ext>
          </a:extLst>
        </xdr:cNvPr>
        <xdr:cNvSpPr/>
      </xdr:nvSpPr>
      <xdr:spPr>
        <a:xfrm>
          <a:off x="4136868" y="2154085"/>
          <a:ext cx="1461155" cy="986756"/>
        </a:xfrm>
        <a:prstGeom prst="trapezoid">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10</xdr:col>
      <xdr:colOff>342983</xdr:colOff>
      <xdr:row>11</xdr:row>
      <xdr:rowOff>58585</xdr:rowOff>
    </xdr:from>
    <xdr:to>
      <xdr:col>12</xdr:col>
      <xdr:colOff>584938</xdr:colOff>
      <xdr:row>16</xdr:row>
      <xdr:rowOff>92841</xdr:rowOff>
    </xdr:to>
    <xdr:sp macro="" textlink="">
      <xdr:nvSpPr>
        <xdr:cNvPr id="4" name="Trapezium 3">
          <a:extLst>
            <a:ext uri="{FF2B5EF4-FFF2-40B4-BE49-F238E27FC236}">
              <a16:creationId xmlns:a16="http://schemas.microsoft.com/office/drawing/2014/main" id="{15585BF5-E17E-FF87-629E-9A57757381FB}"/>
            </a:ext>
          </a:extLst>
        </xdr:cNvPr>
        <xdr:cNvSpPr/>
      </xdr:nvSpPr>
      <xdr:spPr>
        <a:xfrm>
          <a:off x="6438983" y="2154085"/>
          <a:ext cx="1461155" cy="986756"/>
        </a:xfrm>
        <a:prstGeom prst="trapezoid">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2</xdr:col>
      <xdr:colOff>600127</xdr:colOff>
      <xdr:row>11</xdr:row>
      <xdr:rowOff>58585</xdr:rowOff>
    </xdr:from>
    <xdr:to>
      <xdr:col>5</xdr:col>
      <xdr:colOff>232482</xdr:colOff>
      <xdr:row>16</xdr:row>
      <xdr:rowOff>92841</xdr:rowOff>
    </xdr:to>
    <xdr:sp macro="" textlink="">
      <xdr:nvSpPr>
        <xdr:cNvPr id="5" name="Trapezium 4">
          <a:extLst>
            <a:ext uri="{FF2B5EF4-FFF2-40B4-BE49-F238E27FC236}">
              <a16:creationId xmlns:a16="http://schemas.microsoft.com/office/drawing/2014/main" id="{BA87C40E-0570-CF76-C943-D29599D12FC5}"/>
            </a:ext>
          </a:extLst>
        </xdr:cNvPr>
        <xdr:cNvSpPr/>
      </xdr:nvSpPr>
      <xdr:spPr>
        <a:xfrm>
          <a:off x="1819327" y="2154085"/>
          <a:ext cx="1461155" cy="986756"/>
        </a:xfrm>
        <a:prstGeom prst="trapezoid">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14</xdr:col>
      <xdr:colOff>223101</xdr:colOff>
      <xdr:row>11</xdr:row>
      <xdr:rowOff>58585</xdr:rowOff>
    </xdr:from>
    <xdr:to>
      <xdr:col>16</xdr:col>
      <xdr:colOff>465056</xdr:colOff>
      <xdr:row>16</xdr:row>
      <xdr:rowOff>92841</xdr:rowOff>
    </xdr:to>
    <xdr:sp macro="" textlink="">
      <xdr:nvSpPr>
        <xdr:cNvPr id="6" name="Trapezium 5">
          <a:extLst>
            <a:ext uri="{FF2B5EF4-FFF2-40B4-BE49-F238E27FC236}">
              <a16:creationId xmlns:a16="http://schemas.microsoft.com/office/drawing/2014/main" id="{B9A3ABAD-C4C7-C433-B722-637AEFA74DE9}"/>
            </a:ext>
          </a:extLst>
        </xdr:cNvPr>
        <xdr:cNvSpPr/>
      </xdr:nvSpPr>
      <xdr:spPr>
        <a:xfrm>
          <a:off x="8757501" y="2154085"/>
          <a:ext cx="1461155" cy="986756"/>
        </a:xfrm>
        <a:prstGeom prst="trapezoid">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129309</xdr:colOff>
      <xdr:row>0</xdr:row>
      <xdr:rowOff>52517</xdr:rowOff>
    </xdr:from>
    <xdr:to>
      <xdr:col>9</xdr:col>
      <xdr:colOff>42909</xdr:colOff>
      <xdr:row>5</xdr:row>
      <xdr:rowOff>180017</xdr:rowOff>
    </xdr:to>
    <xdr:sp macro="" textlink="">
      <xdr:nvSpPr>
        <xdr:cNvPr id="7" name="Rectangle: Rounded Corners 6">
          <a:extLst>
            <a:ext uri="{FF2B5EF4-FFF2-40B4-BE49-F238E27FC236}">
              <a16:creationId xmlns:a16="http://schemas.microsoft.com/office/drawing/2014/main" id="{72164B3C-961A-206B-07EF-BBAEB58C0146}"/>
            </a:ext>
          </a:extLst>
        </xdr:cNvPr>
        <xdr:cNvSpPr/>
      </xdr:nvSpPr>
      <xdr:spPr>
        <a:xfrm>
          <a:off x="129309" y="52517"/>
          <a:ext cx="5400000" cy="108000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9</xdr:col>
      <xdr:colOff>281709</xdr:colOff>
      <xdr:row>0</xdr:row>
      <xdr:rowOff>52517</xdr:rowOff>
    </xdr:from>
    <xdr:to>
      <xdr:col>19</xdr:col>
      <xdr:colOff>480291</xdr:colOff>
      <xdr:row>5</xdr:row>
      <xdr:rowOff>180017</xdr:rowOff>
    </xdr:to>
    <xdr:sp macro="" textlink="">
      <xdr:nvSpPr>
        <xdr:cNvPr id="8" name="Rectangle: Rounded Corners 7">
          <a:extLst>
            <a:ext uri="{FF2B5EF4-FFF2-40B4-BE49-F238E27FC236}">
              <a16:creationId xmlns:a16="http://schemas.microsoft.com/office/drawing/2014/main" id="{D6C88BAF-B60F-6206-84A3-06603D3F26A2}"/>
            </a:ext>
          </a:extLst>
        </xdr:cNvPr>
        <xdr:cNvSpPr/>
      </xdr:nvSpPr>
      <xdr:spPr>
        <a:xfrm>
          <a:off x="5768109" y="52517"/>
          <a:ext cx="6294582" cy="108000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129309</xdr:colOff>
      <xdr:row>7</xdr:row>
      <xdr:rowOff>49768</xdr:rowOff>
    </xdr:from>
    <xdr:to>
      <xdr:col>1</xdr:col>
      <xdr:colOff>599709</xdr:colOff>
      <xdr:row>13</xdr:row>
      <xdr:rowOff>166768</xdr:rowOff>
    </xdr:to>
    <xdr:sp macro="" textlink="">
      <xdr:nvSpPr>
        <xdr:cNvPr id="9" name="Rectangle: Rounded Corners 8">
          <a:extLst>
            <a:ext uri="{FF2B5EF4-FFF2-40B4-BE49-F238E27FC236}">
              <a16:creationId xmlns:a16="http://schemas.microsoft.com/office/drawing/2014/main" id="{5C91A1CC-4310-F57B-0183-D2F4A924C820}"/>
            </a:ext>
          </a:extLst>
        </xdr:cNvPr>
        <xdr:cNvSpPr/>
      </xdr:nvSpPr>
      <xdr:spPr>
        <a:xfrm>
          <a:off x="129309" y="1383268"/>
          <a:ext cx="1080000" cy="126000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129309</xdr:colOff>
      <xdr:row>14</xdr:row>
      <xdr:rowOff>48871</xdr:rowOff>
    </xdr:from>
    <xdr:to>
      <xdr:col>1</xdr:col>
      <xdr:colOff>599709</xdr:colOff>
      <xdr:row>30</xdr:row>
      <xdr:rowOff>60871</xdr:rowOff>
    </xdr:to>
    <xdr:sp macro="" textlink="">
      <xdr:nvSpPr>
        <xdr:cNvPr id="10" name="Rectangle: Rounded Corners 9">
          <a:extLst>
            <a:ext uri="{FF2B5EF4-FFF2-40B4-BE49-F238E27FC236}">
              <a16:creationId xmlns:a16="http://schemas.microsoft.com/office/drawing/2014/main" id="{6ADABE51-5EA8-8FD7-8603-AAED06A8501E}"/>
            </a:ext>
          </a:extLst>
        </xdr:cNvPr>
        <xdr:cNvSpPr/>
      </xdr:nvSpPr>
      <xdr:spPr>
        <a:xfrm>
          <a:off x="129309" y="2715871"/>
          <a:ext cx="1080000" cy="306000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129309</xdr:colOff>
      <xdr:row>30</xdr:row>
      <xdr:rowOff>185991</xdr:rowOff>
    </xdr:from>
    <xdr:to>
      <xdr:col>1</xdr:col>
      <xdr:colOff>599709</xdr:colOff>
      <xdr:row>34</xdr:row>
      <xdr:rowOff>143991</xdr:rowOff>
    </xdr:to>
    <xdr:sp macro="" textlink="">
      <xdr:nvSpPr>
        <xdr:cNvPr id="11" name="Rectangle: Rounded Corners 10">
          <a:extLst>
            <a:ext uri="{FF2B5EF4-FFF2-40B4-BE49-F238E27FC236}">
              <a16:creationId xmlns:a16="http://schemas.microsoft.com/office/drawing/2014/main" id="{C3DEDDE0-25F4-708B-E851-480ED92D860F}"/>
            </a:ext>
          </a:extLst>
        </xdr:cNvPr>
        <xdr:cNvSpPr/>
      </xdr:nvSpPr>
      <xdr:spPr>
        <a:xfrm>
          <a:off x="129309" y="5900991"/>
          <a:ext cx="1080000" cy="72000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2</xdr:col>
      <xdr:colOff>156019</xdr:colOff>
      <xdr:row>6</xdr:row>
      <xdr:rowOff>187750</xdr:rowOff>
    </xdr:from>
    <xdr:to>
      <xdr:col>5</xdr:col>
      <xdr:colOff>487052</xdr:colOff>
      <xdr:row>13</xdr:row>
      <xdr:rowOff>114251</xdr:rowOff>
    </xdr:to>
    <xdr:sp macro="" textlink="">
      <xdr:nvSpPr>
        <xdr:cNvPr id="12" name="Rectangle: Rounded Corners 11">
          <a:extLst>
            <a:ext uri="{FF2B5EF4-FFF2-40B4-BE49-F238E27FC236}">
              <a16:creationId xmlns:a16="http://schemas.microsoft.com/office/drawing/2014/main" id="{E55B7D4A-5028-04FE-5529-529423C5ABD4}"/>
            </a:ext>
          </a:extLst>
        </xdr:cNvPr>
        <xdr:cNvSpPr/>
      </xdr:nvSpPr>
      <xdr:spPr>
        <a:xfrm>
          <a:off x="1375219" y="1330750"/>
          <a:ext cx="2159833" cy="1260001"/>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6</xdr:col>
      <xdr:colOff>43362</xdr:colOff>
      <xdr:row>6</xdr:row>
      <xdr:rowOff>187750</xdr:rowOff>
    </xdr:from>
    <xdr:to>
      <xdr:col>9</xdr:col>
      <xdr:colOff>374395</xdr:colOff>
      <xdr:row>13</xdr:row>
      <xdr:rowOff>114251</xdr:rowOff>
    </xdr:to>
    <xdr:sp macro="" textlink="">
      <xdr:nvSpPr>
        <xdr:cNvPr id="13" name="Rectangle: Rounded Corners 12">
          <a:extLst>
            <a:ext uri="{FF2B5EF4-FFF2-40B4-BE49-F238E27FC236}">
              <a16:creationId xmlns:a16="http://schemas.microsoft.com/office/drawing/2014/main" id="{50B06F14-FE44-0986-CADC-107FF70FC86F}"/>
            </a:ext>
          </a:extLst>
        </xdr:cNvPr>
        <xdr:cNvSpPr/>
      </xdr:nvSpPr>
      <xdr:spPr>
        <a:xfrm>
          <a:off x="3700962" y="1330750"/>
          <a:ext cx="2159833" cy="1260001"/>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9</xdr:col>
      <xdr:colOff>540305</xdr:colOff>
      <xdr:row>6</xdr:row>
      <xdr:rowOff>187749</xdr:rowOff>
    </xdr:from>
    <xdr:to>
      <xdr:col>13</xdr:col>
      <xdr:colOff>261738</xdr:colOff>
      <xdr:row>13</xdr:row>
      <xdr:rowOff>114250</xdr:rowOff>
    </xdr:to>
    <xdr:sp macro="" textlink="">
      <xdr:nvSpPr>
        <xdr:cNvPr id="14" name="Rectangle: Rounded Corners 13">
          <a:extLst>
            <a:ext uri="{FF2B5EF4-FFF2-40B4-BE49-F238E27FC236}">
              <a16:creationId xmlns:a16="http://schemas.microsoft.com/office/drawing/2014/main" id="{81907CEA-22A3-47EC-466D-66AF640F97C9}"/>
            </a:ext>
          </a:extLst>
        </xdr:cNvPr>
        <xdr:cNvSpPr/>
      </xdr:nvSpPr>
      <xdr:spPr>
        <a:xfrm>
          <a:off x="6026705" y="1330749"/>
          <a:ext cx="2159833" cy="1260001"/>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13</xdr:col>
      <xdr:colOff>427648</xdr:colOff>
      <xdr:row>6</xdr:row>
      <xdr:rowOff>187748</xdr:rowOff>
    </xdr:from>
    <xdr:to>
      <xdr:col>17</xdr:col>
      <xdr:colOff>149081</xdr:colOff>
      <xdr:row>13</xdr:row>
      <xdr:rowOff>114249</xdr:rowOff>
    </xdr:to>
    <xdr:sp macro="" textlink="">
      <xdr:nvSpPr>
        <xdr:cNvPr id="15" name="Rectangle: Rounded Corners 14">
          <a:extLst>
            <a:ext uri="{FF2B5EF4-FFF2-40B4-BE49-F238E27FC236}">
              <a16:creationId xmlns:a16="http://schemas.microsoft.com/office/drawing/2014/main" id="{BC00AAA8-8EFA-9125-130D-5FE8B1CA8F2F}"/>
            </a:ext>
          </a:extLst>
        </xdr:cNvPr>
        <xdr:cNvSpPr/>
      </xdr:nvSpPr>
      <xdr:spPr>
        <a:xfrm>
          <a:off x="8352448" y="1330748"/>
          <a:ext cx="2159833" cy="1260001"/>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17</xdr:col>
      <xdr:colOff>314992</xdr:colOff>
      <xdr:row>6</xdr:row>
      <xdr:rowOff>187747</xdr:rowOff>
    </xdr:from>
    <xdr:to>
      <xdr:col>19</xdr:col>
      <xdr:colOff>480292</xdr:colOff>
      <xdr:row>13</xdr:row>
      <xdr:rowOff>114248</xdr:rowOff>
    </xdr:to>
    <xdr:sp macro="" textlink="">
      <xdr:nvSpPr>
        <xdr:cNvPr id="16" name="Rectangle: Rounded Corners 15">
          <a:extLst>
            <a:ext uri="{FF2B5EF4-FFF2-40B4-BE49-F238E27FC236}">
              <a16:creationId xmlns:a16="http://schemas.microsoft.com/office/drawing/2014/main" id="{3CAA8B16-1983-48DC-F38B-0FFFFC41C63B}"/>
            </a:ext>
          </a:extLst>
        </xdr:cNvPr>
        <xdr:cNvSpPr/>
      </xdr:nvSpPr>
      <xdr:spPr>
        <a:xfrm>
          <a:off x="10678192" y="1330747"/>
          <a:ext cx="1384500" cy="1260001"/>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3</xdr:col>
      <xdr:colOff>282804</xdr:colOff>
      <xdr:row>18</xdr:row>
      <xdr:rowOff>154900</xdr:rowOff>
    </xdr:from>
    <xdr:to>
      <xdr:col>5</xdr:col>
      <xdr:colOff>143604</xdr:colOff>
      <xdr:row>28</xdr:row>
      <xdr:rowOff>182395</xdr:rowOff>
    </xdr:to>
    <xdr:sp macro="" textlink="">
      <xdr:nvSpPr>
        <xdr:cNvPr id="17" name="Flowchart: Manual Operation 16">
          <a:extLst>
            <a:ext uri="{FF2B5EF4-FFF2-40B4-BE49-F238E27FC236}">
              <a16:creationId xmlns:a16="http://schemas.microsoft.com/office/drawing/2014/main" id="{F35428A3-2076-F3AC-8303-D9E79A2FD7C0}"/>
            </a:ext>
          </a:extLst>
        </xdr:cNvPr>
        <xdr:cNvSpPr/>
      </xdr:nvSpPr>
      <xdr:spPr>
        <a:xfrm>
          <a:off x="2111604" y="3583900"/>
          <a:ext cx="1080000" cy="1932495"/>
        </a:xfrm>
        <a:prstGeom prst="flowChartManualOperation">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3</xdr:col>
      <xdr:colOff>414779</xdr:colOff>
      <xdr:row>21</xdr:row>
      <xdr:rowOff>158435</xdr:rowOff>
    </xdr:from>
    <xdr:to>
      <xdr:col>5</xdr:col>
      <xdr:colOff>15711</xdr:colOff>
      <xdr:row>28</xdr:row>
      <xdr:rowOff>97553</xdr:rowOff>
    </xdr:to>
    <xdr:sp macro="" textlink="">
      <xdr:nvSpPr>
        <xdr:cNvPr id="18" name="Flowchart: Decision 17">
          <a:extLst>
            <a:ext uri="{FF2B5EF4-FFF2-40B4-BE49-F238E27FC236}">
              <a16:creationId xmlns:a16="http://schemas.microsoft.com/office/drawing/2014/main" id="{6CD09835-95AA-D979-BCDD-4E8EA78FEA8C}"/>
            </a:ext>
          </a:extLst>
        </xdr:cNvPr>
        <xdr:cNvSpPr/>
      </xdr:nvSpPr>
      <xdr:spPr>
        <a:xfrm>
          <a:off x="2243579" y="4158935"/>
          <a:ext cx="820132" cy="1272618"/>
        </a:xfrm>
        <a:prstGeom prst="flowChartDecision">
          <a:avLst/>
        </a:prstGeom>
        <a:ln>
          <a:solidFill>
            <a:schemeClr val="bg1"/>
          </a:solidFill>
          <a:prstDash val="sysDash"/>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ln w="38100">
              <a:solidFill>
                <a:schemeClr val="tx1"/>
              </a:solidFill>
              <a:prstDash val="sysDot"/>
            </a:ln>
          </a:endParaRPr>
        </a:p>
      </xdr:txBody>
    </xdr:sp>
    <xdr:clientData/>
  </xdr:twoCellAnchor>
  <xdr:twoCellAnchor>
    <xdr:from>
      <xdr:col>6</xdr:col>
      <xdr:colOff>12570</xdr:colOff>
      <xdr:row>18</xdr:row>
      <xdr:rowOff>154900</xdr:rowOff>
    </xdr:from>
    <xdr:to>
      <xdr:col>7</xdr:col>
      <xdr:colOff>482970</xdr:colOff>
      <xdr:row>28</xdr:row>
      <xdr:rowOff>182395</xdr:rowOff>
    </xdr:to>
    <xdr:sp macro="" textlink="">
      <xdr:nvSpPr>
        <xdr:cNvPr id="19" name="Flowchart: Manual Operation 18">
          <a:extLst>
            <a:ext uri="{FF2B5EF4-FFF2-40B4-BE49-F238E27FC236}">
              <a16:creationId xmlns:a16="http://schemas.microsoft.com/office/drawing/2014/main" id="{23653A43-BC51-F2B4-B229-0D6C911B3618}"/>
            </a:ext>
          </a:extLst>
        </xdr:cNvPr>
        <xdr:cNvSpPr/>
      </xdr:nvSpPr>
      <xdr:spPr>
        <a:xfrm>
          <a:off x="3670170" y="3583900"/>
          <a:ext cx="1080000" cy="1932495"/>
        </a:xfrm>
        <a:prstGeom prst="flowChartManualOperation">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6</xdr:col>
      <xdr:colOff>144545</xdr:colOff>
      <xdr:row>21</xdr:row>
      <xdr:rowOff>158435</xdr:rowOff>
    </xdr:from>
    <xdr:to>
      <xdr:col>7</xdr:col>
      <xdr:colOff>355077</xdr:colOff>
      <xdr:row>28</xdr:row>
      <xdr:rowOff>97553</xdr:rowOff>
    </xdr:to>
    <xdr:sp macro="" textlink="">
      <xdr:nvSpPr>
        <xdr:cNvPr id="20" name="Flowchart: Decision 19">
          <a:extLst>
            <a:ext uri="{FF2B5EF4-FFF2-40B4-BE49-F238E27FC236}">
              <a16:creationId xmlns:a16="http://schemas.microsoft.com/office/drawing/2014/main" id="{17095365-238E-3E12-68DE-9E5FBAAD0947}"/>
            </a:ext>
          </a:extLst>
        </xdr:cNvPr>
        <xdr:cNvSpPr/>
      </xdr:nvSpPr>
      <xdr:spPr>
        <a:xfrm>
          <a:off x="3802145" y="4158935"/>
          <a:ext cx="820132" cy="1272618"/>
        </a:xfrm>
        <a:prstGeom prst="flowChartDecision">
          <a:avLst/>
        </a:prstGeom>
        <a:ln>
          <a:solidFill>
            <a:schemeClr val="bg1"/>
          </a:solidFill>
          <a:prstDash val="sysDash"/>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ln w="38100">
              <a:solidFill>
                <a:schemeClr val="tx1"/>
              </a:solidFill>
              <a:prstDash val="sysDot"/>
            </a:ln>
          </a:endParaRPr>
        </a:p>
      </xdr:txBody>
    </xdr:sp>
    <xdr:clientData/>
  </xdr:twoCellAnchor>
  <xdr:twoCellAnchor>
    <xdr:from>
      <xdr:col>9</xdr:col>
      <xdr:colOff>42909</xdr:colOff>
      <xdr:row>18</xdr:row>
      <xdr:rowOff>154900</xdr:rowOff>
    </xdr:from>
    <xdr:to>
      <xdr:col>19</xdr:col>
      <xdr:colOff>480291</xdr:colOff>
      <xdr:row>28</xdr:row>
      <xdr:rowOff>182395</xdr:rowOff>
    </xdr:to>
    <xdr:sp macro="" textlink="">
      <xdr:nvSpPr>
        <xdr:cNvPr id="21" name="Rectangle: Rounded Corners 20">
          <a:extLst>
            <a:ext uri="{FF2B5EF4-FFF2-40B4-BE49-F238E27FC236}">
              <a16:creationId xmlns:a16="http://schemas.microsoft.com/office/drawing/2014/main" id="{1F5FCCF3-5D1E-0955-6011-B7CC8B400CF6}"/>
            </a:ext>
          </a:extLst>
        </xdr:cNvPr>
        <xdr:cNvSpPr/>
      </xdr:nvSpPr>
      <xdr:spPr>
        <a:xfrm>
          <a:off x="5529309" y="3583900"/>
          <a:ext cx="6533382" cy="1932495"/>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2</xdr:col>
      <xdr:colOff>186577</xdr:colOff>
      <xdr:row>29</xdr:row>
      <xdr:rowOff>150182</xdr:rowOff>
    </xdr:from>
    <xdr:to>
      <xdr:col>9</xdr:col>
      <xdr:colOff>540305</xdr:colOff>
      <xdr:row>34</xdr:row>
      <xdr:rowOff>188829</xdr:rowOff>
    </xdr:to>
    <xdr:sp macro="" textlink="">
      <xdr:nvSpPr>
        <xdr:cNvPr id="22" name="Rectangle: Rounded Corners 21">
          <a:extLst>
            <a:ext uri="{FF2B5EF4-FFF2-40B4-BE49-F238E27FC236}">
              <a16:creationId xmlns:a16="http://schemas.microsoft.com/office/drawing/2014/main" id="{A182DC65-8B56-BF32-1074-3B0243832BC7}"/>
            </a:ext>
          </a:extLst>
        </xdr:cNvPr>
        <xdr:cNvSpPr/>
      </xdr:nvSpPr>
      <xdr:spPr>
        <a:xfrm>
          <a:off x="1405777" y="5674682"/>
          <a:ext cx="4620928" cy="991147"/>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9</xdr:col>
      <xdr:colOff>609599</xdr:colOff>
      <xdr:row>29</xdr:row>
      <xdr:rowOff>120241</xdr:rowOff>
    </xdr:from>
    <xdr:to>
      <xdr:col>19</xdr:col>
      <xdr:colOff>480290</xdr:colOff>
      <xdr:row>34</xdr:row>
      <xdr:rowOff>158888</xdr:rowOff>
    </xdr:to>
    <xdr:sp macro="" textlink="">
      <xdr:nvSpPr>
        <xdr:cNvPr id="23" name="Rectangle: Rounded Corners 22">
          <a:extLst>
            <a:ext uri="{FF2B5EF4-FFF2-40B4-BE49-F238E27FC236}">
              <a16:creationId xmlns:a16="http://schemas.microsoft.com/office/drawing/2014/main" id="{BA90485F-7BC9-6A0D-E9B7-52A80DE4AAE3}"/>
            </a:ext>
          </a:extLst>
        </xdr:cNvPr>
        <xdr:cNvSpPr/>
      </xdr:nvSpPr>
      <xdr:spPr>
        <a:xfrm>
          <a:off x="6095999" y="5644741"/>
          <a:ext cx="5966691" cy="991147"/>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rak Demir" refreshedDate="44770.387867476849" createdVersion="8" refreshedVersion="8" minRefreshableVersion="3" recordCount="100" xr:uid="{B431DBBA-F27D-40B3-A729-C631A79FC1B6}">
  <cacheSource type="worksheet">
    <worksheetSource name="sales_tbl"/>
  </cacheSource>
  <cacheFields count="16">
    <cacheField name="Region" numFmtId="0">
      <sharedItems count="7">
        <s v="Australia and Oceania"/>
        <s v="Central America and the Caribbean"/>
        <s v="Europe"/>
        <s v="Sub-Saharan Africa"/>
        <s v="Asia"/>
        <s v="Middle East and North Africa"/>
        <s v="North America"/>
      </sharedItems>
    </cacheField>
    <cacheField name="Country" numFmtId="0">
      <sharedItems count="76">
        <s v="Tuvalu"/>
        <s v="Grenada"/>
        <s v="Russia"/>
        <s v="Sao Tome and Principe"/>
        <s v="Rwanda"/>
        <s v="Solomon Islands"/>
        <s v="Angola"/>
        <s v="Burkina Faso"/>
        <s v="Republic of the Congo"/>
        <s v="Senegal"/>
        <s v="Kyrgyzstan"/>
        <s v="Cape Verde"/>
        <s v="Bangladesh"/>
        <s v="Honduras"/>
        <s v="Mongolia"/>
        <s v="Bulgaria"/>
        <s v="Sri Lanka"/>
        <s v="Cameroon"/>
        <s v="Turkmenistan"/>
        <s v="East Timor"/>
        <s v="Norway"/>
        <s v="Portugal"/>
        <s v="New Zealand"/>
        <s v="Moldova "/>
        <s v="France"/>
        <s v="Kiribati"/>
        <s v="Mali"/>
        <s v="The Gambia"/>
        <s v="Switzerland"/>
        <s v="South Sudan"/>
        <s v="Australia"/>
        <s v="Myanmar"/>
        <s v="Djibouti"/>
        <s v="Costa Rica"/>
        <s v="Syria"/>
        <s v="Brunei"/>
        <s v="Niger"/>
        <s v="Azerbaijan"/>
        <s v="Slovakia"/>
        <s v="Comoros"/>
        <s v="Iceland"/>
        <s v="Macedonia"/>
        <s v="Mauritania"/>
        <s v="Albania"/>
        <s v="Lesotho"/>
        <s v="Saudi Arabia"/>
        <s v="Sierra Leone"/>
        <s v="Cote d'Ivoire"/>
        <s v="Fiji"/>
        <s v="Austria"/>
        <s v="United Kingdom"/>
        <s v="San Marino"/>
        <s v="Libya"/>
        <s v="Haiti"/>
        <s v="Gabon"/>
        <s v="Belize"/>
        <s v="Lithuania"/>
        <s v="Madagascar"/>
        <s v="Democratic Republic of the Congo"/>
        <s v="Pakistan"/>
        <s v="Mexico"/>
        <s v="Federated States of Micronesia"/>
        <s v="Laos"/>
        <s v="Monaco"/>
        <s v="Samoa "/>
        <s v="Spain"/>
        <s v="Lebanon"/>
        <s v="Iran"/>
        <s v="Zambia"/>
        <s v="Kenya"/>
        <s v="Kuwait"/>
        <s v="Slovenia"/>
        <s v="Romania"/>
        <s v="Nicaragua"/>
        <s v="Malaysia"/>
        <s v="Mozambique"/>
      </sharedItems>
    </cacheField>
    <cacheField name="Item Type" numFmtId="0">
      <sharedItems count="12">
        <s v="Baby Food"/>
        <s v="Cereal"/>
        <s v="Office Supplies"/>
        <s v="Fruits"/>
        <s v="Household"/>
        <s v="Vegetables"/>
        <s v="Personal Care"/>
        <s v="Clothes"/>
        <s v="Cosmetics"/>
        <s v="Beverages"/>
        <s v="Meat"/>
        <s v="Snacks"/>
      </sharedItems>
    </cacheField>
    <cacheField name="Sales Channel" numFmtId="0">
      <sharedItems count="2">
        <s v="Offline"/>
        <s v="Online"/>
      </sharedItems>
    </cacheField>
    <cacheField name="Order Priority" numFmtId="0">
      <sharedItems/>
    </cacheField>
    <cacheField name="Order Date" numFmtId="14">
      <sharedItems containsSemiMixedTypes="0" containsNonDate="0" containsDate="1" containsString="0" minDate="2010-02-02T00:00:00" maxDate="2017-05-23T00:00:00"/>
    </cacheField>
    <cacheField name="Order Month" numFmtId="14">
      <sharedItems count="12">
        <s v="May"/>
        <s v="Aug"/>
        <s v="Jun"/>
        <s v="Feb"/>
        <s v="Apr"/>
        <s v="Jul"/>
        <s v="Jan"/>
        <s v="Nov"/>
        <s v="Dec"/>
        <s v="Sep"/>
        <s v="Oct"/>
        <s v="Mar"/>
      </sharedItems>
    </cacheField>
    <cacheField name="Order Year" numFmtId="14">
      <sharedItems count="8">
        <s v="2010"/>
        <s v="2012"/>
        <s v="2014"/>
        <s v="2013"/>
        <s v="2015"/>
        <s v="2011"/>
        <s v="2017"/>
        <s v="2016"/>
      </sharedItems>
    </cacheField>
    <cacheField name="Order ID" numFmtId="0">
      <sharedItems containsSemiMixedTypes="0" containsString="0" containsNumber="1" containsInteger="1" minValue="114606559" maxValue="994022214"/>
    </cacheField>
    <cacheField name="Ship Date" numFmtId="14">
      <sharedItems containsSemiMixedTypes="0" containsNonDate="0" containsDate="1" containsString="0" minDate="2010-02-25T00:00:00" maxDate="2017-06-18T00:00:00"/>
    </cacheField>
    <cacheField name="Units Sold" numFmtId="0">
      <sharedItems containsSemiMixedTypes="0" containsString="0" containsNumber="1" containsInteger="1" minValue="124" maxValue="9925" count="99">
        <n v="9925"/>
        <n v="2804"/>
        <n v="1779"/>
        <n v="8102"/>
        <n v="5062"/>
        <n v="2974"/>
        <n v="4187"/>
        <n v="8082"/>
        <n v="6070"/>
        <n v="6593"/>
        <n v="124"/>
        <n v="4168"/>
        <n v="8263"/>
        <n v="8974"/>
        <n v="4901"/>
        <n v="1673"/>
        <n v="6952"/>
        <n v="5430"/>
        <n v="3830"/>
        <n v="5908"/>
        <n v="7450"/>
        <n v="1273"/>
        <n v="2225"/>
        <n v="2187"/>
        <n v="5070"/>
        <n v="1815"/>
        <n v="5398"/>
        <n v="5822"/>
        <n v="5124"/>
        <n v="2370"/>
        <n v="8661"/>
        <n v="2125"/>
        <n v="2924"/>
        <n v="8250"/>
        <n v="7327"/>
        <n v="6409"/>
        <n v="3784"/>
        <n v="4767"/>
        <n v="6708"/>
        <n v="3987"/>
        <n v="3015"/>
        <n v="7234"/>
        <n v="2117"/>
        <n v="171"/>
        <n v="5930"/>
        <n v="962"/>
        <n v="8867"/>
        <n v="273"/>
        <n v="7842"/>
        <n v="1266"/>
        <n v="2269"/>
        <n v="9606"/>
        <n v="4063"/>
        <n v="3457"/>
        <n v="7637"/>
        <n v="3482"/>
        <n v="9905"/>
        <n v="2847"/>
        <n v="282"/>
        <n v="7215"/>
        <n v="682"/>
        <n v="4750"/>
        <n v="5518"/>
        <n v="6116"/>
        <n v="1705"/>
        <n v="4477"/>
        <n v="8656"/>
        <n v="5498"/>
        <n v="8287"/>
        <n v="7342"/>
        <n v="5010"/>
        <n v="673"/>
        <n v="5741"/>
        <n v="9892"/>
        <n v="6954"/>
        <n v="9379"/>
        <n v="3732"/>
        <n v="8614"/>
        <n v="9654"/>
        <n v="4513"/>
        <n v="7884"/>
        <n v="6489"/>
        <n v="4085"/>
        <n v="6457"/>
        <n v="6422"/>
        <n v="8829"/>
        <n v="5559"/>
        <n v="522"/>
        <n v="4660"/>
        <n v="948"/>
        <n v="9389"/>
        <n v="2021"/>
        <n v="7910"/>
        <n v="8156"/>
        <n v="888"/>
        <n v="6267"/>
        <n v="1485"/>
        <n v="5767"/>
        <n v="5367"/>
      </sharedItems>
    </cacheField>
    <cacheField name="Unit Price" numFmtId="166">
      <sharedItems containsSemiMixedTypes="0" containsString="0" containsNumber="1" minValue="9.33" maxValue="668.27"/>
    </cacheField>
    <cacheField name="Unit Cost" numFmtId="166">
      <sharedItems containsSemiMixedTypes="0" containsString="0" containsNumber="1" minValue="6.92" maxValue="524.96"/>
    </cacheField>
    <cacheField name="Total Revenue" numFmtId="166">
      <sharedItems containsSemiMixedTypes="0" containsString="0" containsNumber="1" minValue="4870.26" maxValue="5997054.9800000004"/>
    </cacheField>
    <cacheField name="Total Cost" numFmtId="166">
      <sharedItems containsSemiMixedTypes="0" containsString="0" containsNumber="1" minValue="3612.24" maxValue="4509793.96"/>
    </cacheField>
    <cacheField name="Total Profit" numFmtId="166">
      <sharedItems containsSemiMixedTypes="0" containsString="0" containsNumber="1" minValue="1258.02" maxValue="1719922.04"/>
    </cacheField>
  </cacheFields>
  <extLst>
    <ext xmlns:x14="http://schemas.microsoft.com/office/spreadsheetml/2009/9/main" uri="{725AE2AE-9491-48be-B2B4-4EB974FC3084}">
      <x14:pivotCacheDefinition pivotCacheId="1588650601"/>
    </ext>
  </extLst>
</pivotCacheDefinition>
</file>

<file path=xl/pivotCache/pivotCacheRecords1.xml><?xml version="1.0" encoding="utf-8"?>
<pivotCacheRecords xmlns="http://purl.oclc.org/ooxml/spreadsheetml/main" xmlns:r="http://purl.oclc.org/ooxml/officeDocument/relationships" xmlns:mc="http://schemas.openxmlformats.org/markup-compatibility/2006" xmlns:xr="http://schemas.microsoft.com/office/spreadsheetml/2014/revision" mc:Ignorable="xr" count="100">
  <r>
    <x v="0"/>
    <x v="0"/>
    <x v="0"/>
    <x v="0"/>
    <s v="High"/>
    <d v="2010-05-28T00:00:00"/>
    <x v="0"/>
    <x v="0"/>
    <n v="669165933"/>
    <d v="2010-06-27T00:00:00"/>
    <x v="0"/>
    <n v="255.28"/>
    <n v="159.41999999999999"/>
    <n v="2533654"/>
    <n v="1582243.5"/>
    <n v="951410.5"/>
  </r>
  <r>
    <x v="1"/>
    <x v="1"/>
    <x v="1"/>
    <x v="1"/>
    <s v="Critical"/>
    <d v="2012-08-22T00:00:00"/>
    <x v="1"/>
    <x v="1"/>
    <n v="963881480"/>
    <d v="2012-09-15T00:00:00"/>
    <x v="1"/>
    <n v="205.7"/>
    <n v="117.11"/>
    <n v="576782.80000000005"/>
    <n v="328376.44"/>
    <n v="248406.36"/>
  </r>
  <r>
    <x v="2"/>
    <x v="2"/>
    <x v="2"/>
    <x v="0"/>
    <s v="Low"/>
    <d v="2014-05-02T00:00:00"/>
    <x v="0"/>
    <x v="2"/>
    <n v="341417157"/>
    <d v="2014-05-08T00:00:00"/>
    <x v="2"/>
    <n v="651.21"/>
    <n v="524.96"/>
    <n v="1158502.5900000001"/>
    <n v="933903.84"/>
    <n v="224598.75"/>
  </r>
  <r>
    <x v="3"/>
    <x v="3"/>
    <x v="3"/>
    <x v="1"/>
    <s v="Critical"/>
    <d v="2014-06-20T00:00:00"/>
    <x v="2"/>
    <x v="2"/>
    <n v="514321792"/>
    <d v="2014-07-05T00:00:00"/>
    <x v="3"/>
    <n v="9.33"/>
    <n v="6.92"/>
    <n v="75591.66"/>
    <n v="56065.84"/>
    <n v="19525.82"/>
  </r>
  <r>
    <x v="3"/>
    <x v="4"/>
    <x v="2"/>
    <x v="0"/>
    <s v="Low"/>
    <d v="2013-02-01T00:00:00"/>
    <x v="3"/>
    <x v="3"/>
    <n v="115456712"/>
    <d v="2013-02-06T00:00:00"/>
    <x v="4"/>
    <n v="651.21"/>
    <n v="524.96"/>
    <n v="3296425.02"/>
    <n v="2657347.52"/>
    <n v="639077.5"/>
  </r>
  <r>
    <x v="0"/>
    <x v="5"/>
    <x v="0"/>
    <x v="1"/>
    <s v="Critical"/>
    <d v="2015-02-04T00:00:00"/>
    <x v="3"/>
    <x v="4"/>
    <n v="547995746"/>
    <d v="2015-02-21T00:00:00"/>
    <x v="5"/>
    <n v="255.28"/>
    <n v="159.41999999999999"/>
    <n v="759202.72"/>
    <n v="474115.08"/>
    <n v="285087.64"/>
  </r>
  <r>
    <x v="3"/>
    <x v="6"/>
    <x v="4"/>
    <x v="0"/>
    <s v="Medium"/>
    <d v="2011-04-23T00:00:00"/>
    <x v="4"/>
    <x v="5"/>
    <n v="135425221"/>
    <d v="2011-04-27T00:00:00"/>
    <x v="6"/>
    <n v="668.27"/>
    <n v="502.54"/>
    <n v="2798046.49"/>
    <n v="2104134.98"/>
    <n v="693911.51"/>
  </r>
  <r>
    <x v="3"/>
    <x v="7"/>
    <x v="5"/>
    <x v="1"/>
    <s v="High"/>
    <d v="2012-07-17T00:00:00"/>
    <x v="5"/>
    <x v="1"/>
    <n v="871543967"/>
    <d v="2012-07-27T00:00:00"/>
    <x v="7"/>
    <n v="154.06"/>
    <n v="90.93"/>
    <n v="1245112.92"/>
    <n v="734896.26"/>
    <n v="510216.66"/>
  </r>
  <r>
    <x v="3"/>
    <x v="8"/>
    <x v="6"/>
    <x v="0"/>
    <s v="Medium"/>
    <d v="2015-07-14T00:00:00"/>
    <x v="5"/>
    <x v="4"/>
    <n v="770463311"/>
    <d v="2015-08-25T00:00:00"/>
    <x v="8"/>
    <n v="81.73"/>
    <n v="56.67"/>
    <n v="496101.1"/>
    <n v="343986.9"/>
    <n v="152114.20000000001"/>
  </r>
  <r>
    <x v="3"/>
    <x v="9"/>
    <x v="1"/>
    <x v="1"/>
    <s v="High"/>
    <d v="2014-04-18T00:00:00"/>
    <x v="4"/>
    <x v="2"/>
    <n v="616607081"/>
    <d v="2014-05-30T00:00:00"/>
    <x v="9"/>
    <n v="205.7"/>
    <n v="117.11"/>
    <n v="1356180.1"/>
    <n v="772106.23"/>
    <n v="584073.87"/>
  </r>
  <r>
    <x v="4"/>
    <x v="10"/>
    <x v="5"/>
    <x v="1"/>
    <s v="High"/>
    <d v="2011-06-24T00:00:00"/>
    <x v="2"/>
    <x v="5"/>
    <n v="814711606"/>
    <d v="2011-07-12T00:00:00"/>
    <x v="10"/>
    <n v="154.06"/>
    <n v="90.93"/>
    <n v="19103.439999999999"/>
    <n v="11275.32"/>
    <n v="7828.12"/>
  </r>
  <r>
    <x v="3"/>
    <x v="11"/>
    <x v="7"/>
    <x v="0"/>
    <s v="High"/>
    <d v="2014-08-02T00:00:00"/>
    <x v="1"/>
    <x v="2"/>
    <n v="939825713"/>
    <d v="2014-08-19T00:00:00"/>
    <x v="11"/>
    <n v="109.28"/>
    <n v="35.840000000000003"/>
    <n v="455479.03999999998"/>
    <n v="149381.12"/>
    <n v="306097.91999999998"/>
  </r>
  <r>
    <x v="4"/>
    <x v="12"/>
    <x v="7"/>
    <x v="1"/>
    <s v="Low"/>
    <d v="2017-01-13T00:00:00"/>
    <x v="6"/>
    <x v="6"/>
    <n v="187310731"/>
    <d v="2017-03-01T00:00:00"/>
    <x v="12"/>
    <n v="109.28"/>
    <n v="35.840000000000003"/>
    <n v="902980.64"/>
    <n v="296145.91999999998"/>
    <n v="606834.72"/>
  </r>
  <r>
    <x v="1"/>
    <x v="13"/>
    <x v="4"/>
    <x v="0"/>
    <s v="High"/>
    <d v="2017-02-08T00:00:00"/>
    <x v="3"/>
    <x v="6"/>
    <n v="522840487"/>
    <d v="2017-02-13T00:00:00"/>
    <x v="13"/>
    <n v="668.27"/>
    <n v="502.54"/>
    <n v="5997054.9800000004"/>
    <n v="4509793.96"/>
    <n v="1487261.02"/>
  </r>
  <r>
    <x v="4"/>
    <x v="14"/>
    <x v="6"/>
    <x v="0"/>
    <s v="Critical"/>
    <d v="2014-02-19T00:00:00"/>
    <x v="3"/>
    <x v="2"/>
    <n v="832401311"/>
    <d v="2014-02-23T00:00:00"/>
    <x v="14"/>
    <n v="81.73"/>
    <n v="56.67"/>
    <n v="400558.73"/>
    <n v="277739.67"/>
    <n v="122819.06"/>
  </r>
  <r>
    <x v="2"/>
    <x v="15"/>
    <x v="7"/>
    <x v="1"/>
    <s v="Medium"/>
    <d v="2012-04-23T00:00:00"/>
    <x v="4"/>
    <x v="1"/>
    <n v="972292029"/>
    <d v="2012-06-03T00:00:00"/>
    <x v="15"/>
    <n v="109.28"/>
    <n v="35.840000000000003"/>
    <n v="182825.44"/>
    <n v="59960.32"/>
    <n v="122865.12"/>
  </r>
  <r>
    <x v="4"/>
    <x v="16"/>
    <x v="8"/>
    <x v="0"/>
    <s v="Medium"/>
    <d v="2016-11-19T00:00:00"/>
    <x v="7"/>
    <x v="7"/>
    <n v="419123971"/>
    <d v="2016-12-18T00:00:00"/>
    <x v="16"/>
    <n v="437.2"/>
    <n v="263.33"/>
    <n v="3039414.4"/>
    <n v="1830670.16"/>
    <n v="1208744.24"/>
  </r>
  <r>
    <x v="3"/>
    <x v="17"/>
    <x v="9"/>
    <x v="0"/>
    <s v="Critical"/>
    <d v="2015-04-01T00:00:00"/>
    <x v="4"/>
    <x v="4"/>
    <n v="519820964"/>
    <d v="2015-04-18T00:00:00"/>
    <x v="17"/>
    <n v="47.45"/>
    <n v="31.79"/>
    <n v="257653.5"/>
    <n v="172619.7"/>
    <n v="85033.8"/>
  </r>
  <r>
    <x v="4"/>
    <x v="18"/>
    <x v="4"/>
    <x v="0"/>
    <s v="Low"/>
    <d v="2010-12-30T00:00:00"/>
    <x v="8"/>
    <x v="0"/>
    <n v="441619336"/>
    <d v="2011-01-20T00:00:00"/>
    <x v="18"/>
    <n v="668.27"/>
    <n v="502.54"/>
    <n v="2559474.1"/>
    <n v="1924728.2"/>
    <n v="634745.9"/>
  </r>
  <r>
    <x v="0"/>
    <x v="19"/>
    <x v="10"/>
    <x v="1"/>
    <s v="Low"/>
    <d v="2012-07-31T00:00:00"/>
    <x v="5"/>
    <x v="1"/>
    <n v="322067916"/>
    <d v="2012-09-11T00:00:00"/>
    <x v="19"/>
    <n v="421.89"/>
    <n v="364.69"/>
    <n v="2492526.12"/>
    <n v="2154588.52"/>
    <n v="337937.6"/>
  </r>
  <r>
    <x v="2"/>
    <x v="20"/>
    <x v="0"/>
    <x v="1"/>
    <s v="Low"/>
    <d v="2014-05-14T00:00:00"/>
    <x v="0"/>
    <x v="2"/>
    <n v="819028031"/>
    <d v="2014-06-28T00:00:00"/>
    <x v="20"/>
    <n v="255.28"/>
    <n v="159.41999999999999"/>
    <n v="1901836"/>
    <n v="1187679"/>
    <n v="714157"/>
  </r>
  <r>
    <x v="2"/>
    <x v="21"/>
    <x v="0"/>
    <x v="1"/>
    <s v="High"/>
    <d v="2015-07-31T00:00:00"/>
    <x v="5"/>
    <x v="4"/>
    <n v="860673511"/>
    <d v="2015-09-03T00:00:00"/>
    <x v="21"/>
    <n v="255.28"/>
    <n v="159.41999999999999"/>
    <n v="324971.44"/>
    <n v="202941.66"/>
    <n v="122029.78"/>
  </r>
  <r>
    <x v="1"/>
    <x v="13"/>
    <x v="11"/>
    <x v="1"/>
    <s v="Low"/>
    <d v="2016-06-30T00:00:00"/>
    <x v="2"/>
    <x v="7"/>
    <n v="795490682"/>
    <d v="2016-07-26T00:00:00"/>
    <x v="22"/>
    <n v="152.58000000000001"/>
    <n v="97.44"/>
    <n v="339490.5"/>
    <n v="216804"/>
    <n v="122686.5"/>
  </r>
  <r>
    <x v="0"/>
    <x v="22"/>
    <x v="3"/>
    <x v="1"/>
    <s v="High"/>
    <d v="2014-09-08T00:00:00"/>
    <x v="9"/>
    <x v="2"/>
    <n v="142278373"/>
    <d v="2014-10-04T00:00:00"/>
    <x v="23"/>
    <n v="9.33"/>
    <n v="6.92"/>
    <n v="20404.71"/>
    <n v="15134.04"/>
    <n v="5270.67"/>
  </r>
  <r>
    <x v="2"/>
    <x v="23"/>
    <x v="6"/>
    <x v="1"/>
    <s v="Low"/>
    <d v="2016-05-07T00:00:00"/>
    <x v="0"/>
    <x v="7"/>
    <n v="740147912"/>
    <d v="2016-05-10T00:00:00"/>
    <x v="24"/>
    <n v="81.73"/>
    <n v="56.67"/>
    <n v="414371.1"/>
    <n v="287316.90000000002"/>
    <n v="127054.2"/>
  </r>
  <r>
    <x v="2"/>
    <x v="24"/>
    <x v="8"/>
    <x v="1"/>
    <s v="High"/>
    <d v="2017-05-22T00:00:00"/>
    <x v="0"/>
    <x v="6"/>
    <n v="898523128"/>
    <d v="2017-06-05T00:00:00"/>
    <x v="25"/>
    <n v="437.2"/>
    <n v="263.33"/>
    <n v="793518"/>
    <n v="477943.95"/>
    <n v="315574.05"/>
  </r>
  <r>
    <x v="0"/>
    <x v="25"/>
    <x v="3"/>
    <x v="1"/>
    <s v="Medium"/>
    <d v="2014-10-13T00:00:00"/>
    <x v="10"/>
    <x v="2"/>
    <n v="347140347"/>
    <d v="2014-11-10T00:00:00"/>
    <x v="26"/>
    <n v="9.33"/>
    <n v="6.92"/>
    <n v="50363.34"/>
    <n v="37354.160000000003"/>
    <n v="13009.18"/>
  </r>
  <r>
    <x v="3"/>
    <x v="26"/>
    <x v="3"/>
    <x v="1"/>
    <s v="Low"/>
    <d v="2010-05-07T00:00:00"/>
    <x v="0"/>
    <x v="0"/>
    <n v="686048400"/>
    <d v="2010-05-10T00:00:00"/>
    <x v="27"/>
    <n v="9.33"/>
    <n v="6.92"/>
    <n v="54319.26"/>
    <n v="40288.239999999998"/>
    <n v="14031.02"/>
  </r>
  <r>
    <x v="2"/>
    <x v="20"/>
    <x v="9"/>
    <x v="0"/>
    <s v="Critical"/>
    <d v="2014-07-18T00:00:00"/>
    <x v="5"/>
    <x v="2"/>
    <n v="435608613"/>
    <d v="2014-07-30T00:00:00"/>
    <x v="28"/>
    <n v="47.45"/>
    <n v="31.79"/>
    <n v="243133.8"/>
    <n v="162891.96"/>
    <n v="80241.84"/>
  </r>
  <r>
    <x v="3"/>
    <x v="27"/>
    <x v="4"/>
    <x v="0"/>
    <s v="Low"/>
    <d v="2012-05-26T00:00:00"/>
    <x v="0"/>
    <x v="1"/>
    <n v="886494815"/>
    <d v="2012-06-09T00:00:00"/>
    <x v="29"/>
    <n v="668.27"/>
    <n v="502.54"/>
    <n v="1583799.9"/>
    <n v="1191019.8"/>
    <n v="392780.1"/>
  </r>
  <r>
    <x v="2"/>
    <x v="28"/>
    <x v="8"/>
    <x v="0"/>
    <s v="Medium"/>
    <d v="2012-09-17T00:00:00"/>
    <x v="9"/>
    <x v="1"/>
    <n v="249693334"/>
    <d v="2012-10-20T00:00:00"/>
    <x v="30"/>
    <n v="437.2"/>
    <n v="263.33"/>
    <n v="3786589.2"/>
    <n v="2280701.13"/>
    <n v="1505888.07"/>
  </r>
  <r>
    <x v="3"/>
    <x v="29"/>
    <x v="6"/>
    <x v="0"/>
    <s v="Critical"/>
    <d v="2013-12-29T00:00:00"/>
    <x v="8"/>
    <x v="3"/>
    <n v="406502997"/>
    <d v="2014-01-28T00:00:00"/>
    <x v="31"/>
    <n v="81.73"/>
    <n v="56.67"/>
    <n v="173676.25"/>
    <n v="120423.75"/>
    <n v="53252.5"/>
  </r>
  <r>
    <x v="0"/>
    <x v="30"/>
    <x v="2"/>
    <x v="1"/>
    <s v="Critical"/>
    <d v="2015-10-27T00:00:00"/>
    <x v="10"/>
    <x v="4"/>
    <n v="158535134"/>
    <d v="2015-11-25T00:00:00"/>
    <x v="32"/>
    <n v="651.21"/>
    <n v="524.96"/>
    <n v="1904138.04"/>
    <n v="1534983.04"/>
    <n v="369155"/>
  </r>
  <r>
    <x v="4"/>
    <x v="31"/>
    <x v="4"/>
    <x v="0"/>
    <s v="High"/>
    <d v="2015-01-16T00:00:00"/>
    <x v="6"/>
    <x v="4"/>
    <n v="177713572"/>
    <d v="2015-03-01T00:00:00"/>
    <x v="33"/>
    <n v="668.27"/>
    <n v="502.54"/>
    <n v="5513227.5"/>
    <n v="4145955"/>
    <n v="1367272.5"/>
  </r>
  <r>
    <x v="3"/>
    <x v="32"/>
    <x v="11"/>
    <x v="1"/>
    <s v="Medium"/>
    <d v="2017-02-25T00:00:00"/>
    <x v="3"/>
    <x v="6"/>
    <n v="756274640"/>
    <d v="2017-02-25T00:00:00"/>
    <x v="34"/>
    <n v="152.58000000000001"/>
    <n v="97.44"/>
    <n v="1117953.6599999999"/>
    <n v="713942.88"/>
    <n v="404010.78"/>
  </r>
  <r>
    <x v="1"/>
    <x v="33"/>
    <x v="6"/>
    <x v="0"/>
    <s v="Low"/>
    <d v="2017-05-08T00:00:00"/>
    <x v="0"/>
    <x v="6"/>
    <n v="456767165"/>
    <d v="2017-05-21T00:00:00"/>
    <x v="35"/>
    <n v="81.73"/>
    <n v="56.67"/>
    <n v="523807.57"/>
    <n v="363198.03"/>
    <n v="160609.54"/>
  </r>
  <r>
    <x v="5"/>
    <x v="34"/>
    <x v="3"/>
    <x v="1"/>
    <s v="Low"/>
    <d v="2011-11-22T00:00:00"/>
    <x v="7"/>
    <x v="5"/>
    <n v="162052476"/>
    <d v="2011-12-03T00:00:00"/>
    <x v="36"/>
    <n v="9.33"/>
    <n v="6.92"/>
    <n v="35304.720000000001"/>
    <n v="26185.279999999999"/>
    <n v="9119.44"/>
  </r>
  <r>
    <x v="3"/>
    <x v="27"/>
    <x v="10"/>
    <x v="1"/>
    <s v="Medium"/>
    <d v="2017-01-14T00:00:00"/>
    <x v="6"/>
    <x v="6"/>
    <n v="825304400"/>
    <d v="2017-01-23T00:00:00"/>
    <x v="37"/>
    <n v="421.89"/>
    <n v="364.69"/>
    <n v="2011149.63"/>
    <n v="1738477.23"/>
    <n v="272672.40000000002"/>
  </r>
  <r>
    <x v="4"/>
    <x v="35"/>
    <x v="2"/>
    <x v="1"/>
    <s v="Low"/>
    <d v="2012-04-01T00:00:00"/>
    <x v="4"/>
    <x v="1"/>
    <n v="320009267"/>
    <d v="2012-05-08T00:00:00"/>
    <x v="38"/>
    <n v="651.21"/>
    <n v="524.96"/>
    <n v="4368316.68"/>
    <n v="3521431.68"/>
    <n v="846885"/>
  </r>
  <r>
    <x v="2"/>
    <x v="15"/>
    <x v="2"/>
    <x v="1"/>
    <s v="Medium"/>
    <d v="2012-02-16T00:00:00"/>
    <x v="3"/>
    <x v="1"/>
    <n v="189965903"/>
    <d v="2012-02-28T00:00:00"/>
    <x v="39"/>
    <n v="651.21"/>
    <n v="524.96"/>
    <n v="2596374.27"/>
    <n v="2093015.52"/>
    <n v="503358.75"/>
  </r>
  <r>
    <x v="3"/>
    <x v="36"/>
    <x v="6"/>
    <x v="1"/>
    <s v="High"/>
    <d v="2017-03-11T00:00:00"/>
    <x v="11"/>
    <x v="6"/>
    <n v="699285638"/>
    <d v="2017-03-28T00:00:00"/>
    <x v="40"/>
    <n v="81.73"/>
    <n v="56.67"/>
    <n v="246415.95"/>
    <n v="170860.05"/>
    <n v="75555.899999999994"/>
  </r>
  <r>
    <x v="5"/>
    <x v="37"/>
    <x v="8"/>
    <x v="1"/>
    <s v="Medium"/>
    <d v="2010-02-06T00:00:00"/>
    <x v="3"/>
    <x v="0"/>
    <n v="382392299"/>
    <d v="2010-02-25T00:00:00"/>
    <x v="41"/>
    <n v="437.2"/>
    <n v="263.33"/>
    <n v="3162704.8"/>
    <n v="1904929.22"/>
    <n v="1257775.58"/>
  </r>
  <r>
    <x v="3"/>
    <x v="27"/>
    <x v="1"/>
    <x v="0"/>
    <s v="High"/>
    <d v="2012-06-07T00:00:00"/>
    <x v="2"/>
    <x v="1"/>
    <n v="994022214"/>
    <d v="2012-06-08T00:00:00"/>
    <x v="42"/>
    <n v="205.7"/>
    <n v="117.11"/>
    <n v="435466.9"/>
    <n v="247921.87"/>
    <n v="187545.03"/>
  </r>
  <r>
    <x v="2"/>
    <x v="38"/>
    <x v="5"/>
    <x v="1"/>
    <s v="High"/>
    <d v="2012-10-06T00:00:00"/>
    <x v="10"/>
    <x v="1"/>
    <n v="759224212"/>
    <d v="2012-11-10T00:00:00"/>
    <x v="43"/>
    <n v="154.06"/>
    <n v="90.93"/>
    <n v="26344.26"/>
    <n v="15549.03"/>
    <n v="10795.23"/>
  </r>
  <r>
    <x v="4"/>
    <x v="31"/>
    <x v="7"/>
    <x v="1"/>
    <s v="High"/>
    <d v="2015-11-14T00:00:00"/>
    <x v="7"/>
    <x v="4"/>
    <n v="223359620"/>
    <d v="2015-11-18T00:00:00"/>
    <x v="44"/>
    <n v="109.28"/>
    <n v="35.840000000000003"/>
    <n v="648030.4"/>
    <n v="212531.20000000001"/>
    <n v="435499.2"/>
  </r>
  <r>
    <x v="3"/>
    <x v="39"/>
    <x v="1"/>
    <x v="0"/>
    <s v="High"/>
    <d v="2016-03-29T00:00:00"/>
    <x v="11"/>
    <x v="7"/>
    <n v="902102267"/>
    <d v="2016-04-29T00:00:00"/>
    <x v="45"/>
    <n v="205.7"/>
    <n v="117.11"/>
    <n v="197883.4"/>
    <n v="112659.82"/>
    <n v="85223.58"/>
  </r>
  <r>
    <x v="2"/>
    <x v="40"/>
    <x v="8"/>
    <x v="1"/>
    <s v="Critical"/>
    <d v="2016-12-31T00:00:00"/>
    <x v="8"/>
    <x v="7"/>
    <n v="331438481"/>
    <d v="2016-12-31T00:00:00"/>
    <x v="46"/>
    <n v="437.2"/>
    <n v="263.33"/>
    <n v="3876652.4"/>
    <n v="2334947.11"/>
    <n v="1541705.29"/>
  </r>
  <r>
    <x v="2"/>
    <x v="28"/>
    <x v="6"/>
    <x v="1"/>
    <s v="Medium"/>
    <d v="2010-12-23T00:00:00"/>
    <x v="8"/>
    <x v="0"/>
    <n v="617667090"/>
    <d v="2011-01-31T00:00:00"/>
    <x v="47"/>
    <n v="81.73"/>
    <n v="56.67"/>
    <n v="22312.29"/>
    <n v="15470.91"/>
    <n v="6841.38"/>
  </r>
  <r>
    <x v="2"/>
    <x v="41"/>
    <x v="7"/>
    <x v="0"/>
    <s v="Critical"/>
    <d v="2014-10-14T00:00:00"/>
    <x v="10"/>
    <x v="2"/>
    <n v="787399423"/>
    <d v="2014-11-14T00:00:00"/>
    <x v="48"/>
    <n v="109.28"/>
    <n v="35.840000000000003"/>
    <n v="856973.76"/>
    <n v="281057.28000000003"/>
    <n v="575916.48"/>
  </r>
  <r>
    <x v="3"/>
    <x v="42"/>
    <x v="2"/>
    <x v="0"/>
    <s v="Critical"/>
    <d v="2012-01-11T00:00:00"/>
    <x v="6"/>
    <x v="1"/>
    <n v="837559306"/>
    <d v="2012-01-13T00:00:00"/>
    <x v="49"/>
    <n v="651.21"/>
    <n v="524.96"/>
    <n v="824431.86"/>
    <n v="664599.36"/>
    <n v="159832.5"/>
  </r>
  <r>
    <x v="2"/>
    <x v="43"/>
    <x v="7"/>
    <x v="1"/>
    <s v="Critical"/>
    <d v="2010-02-02T00:00:00"/>
    <x v="3"/>
    <x v="0"/>
    <n v="385383069"/>
    <d v="2010-03-18T00:00:00"/>
    <x v="50"/>
    <n v="109.28"/>
    <n v="35.840000000000003"/>
    <n v="247956.32"/>
    <n v="81320.960000000006"/>
    <n v="166635.35999999999"/>
  </r>
  <r>
    <x v="3"/>
    <x v="44"/>
    <x v="3"/>
    <x v="1"/>
    <s v="Low"/>
    <d v="2013-08-18T00:00:00"/>
    <x v="1"/>
    <x v="3"/>
    <n v="918419539"/>
    <d v="2013-09-18T00:00:00"/>
    <x v="51"/>
    <n v="9.33"/>
    <n v="6.92"/>
    <n v="89623.98"/>
    <n v="66473.52"/>
    <n v="23150.46"/>
  </r>
  <r>
    <x v="5"/>
    <x v="45"/>
    <x v="1"/>
    <x v="1"/>
    <s v="Medium"/>
    <d v="2013-03-25T00:00:00"/>
    <x v="11"/>
    <x v="3"/>
    <n v="844530045"/>
    <d v="2013-03-28T00:00:00"/>
    <x v="52"/>
    <n v="205.7"/>
    <n v="117.11"/>
    <n v="835759.1"/>
    <n v="475817.93"/>
    <n v="359941.17"/>
  </r>
  <r>
    <x v="3"/>
    <x v="46"/>
    <x v="2"/>
    <x v="0"/>
    <s v="Medium"/>
    <d v="2011-11-26T00:00:00"/>
    <x v="7"/>
    <x v="5"/>
    <n v="441888415"/>
    <d v="2012-01-07T00:00:00"/>
    <x v="53"/>
    <n v="651.21"/>
    <n v="524.96"/>
    <n v="2251232.9700000002"/>
    <n v="1814786.72"/>
    <n v="436446.25"/>
  </r>
  <r>
    <x v="3"/>
    <x v="3"/>
    <x v="3"/>
    <x v="0"/>
    <s v="High"/>
    <d v="2013-09-17T00:00:00"/>
    <x v="9"/>
    <x v="3"/>
    <n v="508980977"/>
    <d v="2013-10-24T00:00:00"/>
    <x v="54"/>
    <n v="9.33"/>
    <n v="6.92"/>
    <n v="71253.210000000006"/>
    <n v="52848.04"/>
    <n v="18405.169999999998"/>
  </r>
  <r>
    <x v="3"/>
    <x v="47"/>
    <x v="7"/>
    <x v="1"/>
    <s v="Critical"/>
    <d v="2012-06-08T00:00:00"/>
    <x v="2"/>
    <x v="1"/>
    <n v="114606559"/>
    <d v="2012-06-27T00:00:00"/>
    <x v="55"/>
    <n v="109.28"/>
    <n v="35.840000000000003"/>
    <n v="380512.96"/>
    <n v="124794.88"/>
    <n v="255718.08"/>
  </r>
  <r>
    <x v="0"/>
    <x v="48"/>
    <x v="7"/>
    <x v="0"/>
    <s v="Critical"/>
    <d v="2010-06-30T00:00:00"/>
    <x v="2"/>
    <x v="0"/>
    <n v="647876489"/>
    <d v="2010-08-01T00:00:00"/>
    <x v="56"/>
    <n v="109.28"/>
    <n v="35.840000000000003"/>
    <n v="1082418.3999999999"/>
    <n v="354995.20000000001"/>
    <n v="727423.2"/>
  </r>
  <r>
    <x v="2"/>
    <x v="49"/>
    <x v="8"/>
    <x v="0"/>
    <s v="High"/>
    <d v="2015-02-23T00:00:00"/>
    <x v="3"/>
    <x v="4"/>
    <n v="868214595"/>
    <d v="2015-03-02T00:00:00"/>
    <x v="57"/>
    <n v="437.2"/>
    <n v="263.33"/>
    <n v="1244708.3999999999"/>
    <n v="749700.51"/>
    <n v="495007.89"/>
  </r>
  <r>
    <x v="2"/>
    <x v="50"/>
    <x v="4"/>
    <x v="1"/>
    <s v="Low"/>
    <d v="2012-01-05T00:00:00"/>
    <x v="6"/>
    <x v="1"/>
    <n v="955357205"/>
    <d v="2012-02-14T00:00:00"/>
    <x v="58"/>
    <n v="668.27"/>
    <n v="502.54"/>
    <n v="188452.14"/>
    <n v="141716.28"/>
    <n v="46735.86"/>
  </r>
  <r>
    <x v="3"/>
    <x v="32"/>
    <x v="8"/>
    <x v="0"/>
    <s v="High"/>
    <d v="2014-04-07T00:00:00"/>
    <x v="4"/>
    <x v="2"/>
    <n v="259353148"/>
    <d v="2014-04-19T00:00:00"/>
    <x v="59"/>
    <n v="437.2"/>
    <n v="263.33"/>
    <n v="3154398"/>
    <n v="1899925.95"/>
    <n v="1254472.05"/>
  </r>
  <r>
    <x v="0"/>
    <x v="30"/>
    <x v="1"/>
    <x v="0"/>
    <s v="High"/>
    <d v="2013-06-09T00:00:00"/>
    <x v="2"/>
    <x v="3"/>
    <n v="450563752"/>
    <d v="2013-07-02T00:00:00"/>
    <x v="60"/>
    <n v="205.7"/>
    <n v="117.11"/>
    <n v="140287.4"/>
    <n v="79869.02"/>
    <n v="60418.38"/>
  </r>
  <r>
    <x v="2"/>
    <x v="51"/>
    <x v="0"/>
    <x v="1"/>
    <s v="Low"/>
    <d v="2013-06-26T00:00:00"/>
    <x v="2"/>
    <x v="3"/>
    <n v="569662845"/>
    <d v="2013-07-01T00:00:00"/>
    <x v="61"/>
    <n v="255.28"/>
    <n v="159.41999999999999"/>
    <n v="1212580"/>
    <n v="757245"/>
    <n v="455335"/>
  </r>
  <r>
    <x v="3"/>
    <x v="17"/>
    <x v="2"/>
    <x v="1"/>
    <s v="Medium"/>
    <d v="2011-11-07T00:00:00"/>
    <x v="7"/>
    <x v="5"/>
    <n v="177636754"/>
    <d v="2011-11-15T00:00:00"/>
    <x v="62"/>
    <n v="651.21"/>
    <n v="524.96"/>
    <n v="3593376.78"/>
    <n v="2896729.28"/>
    <n v="696647.5"/>
  </r>
  <r>
    <x v="5"/>
    <x v="52"/>
    <x v="7"/>
    <x v="0"/>
    <s v="High"/>
    <d v="2010-10-30T00:00:00"/>
    <x v="10"/>
    <x v="0"/>
    <n v="705784308"/>
    <d v="2010-11-17T00:00:00"/>
    <x v="63"/>
    <n v="109.28"/>
    <n v="35.840000000000003"/>
    <n v="668356.48"/>
    <n v="219197.44"/>
    <n v="449159.04"/>
  </r>
  <r>
    <x v="1"/>
    <x v="53"/>
    <x v="8"/>
    <x v="0"/>
    <s v="High"/>
    <d v="2013-10-13T00:00:00"/>
    <x v="10"/>
    <x v="3"/>
    <n v="505716836"/>
    <d v="2013-11-16T00:00:00"/>
    <x v="64"/>
    <n v="437.2"/>
    <n v="263.33"/>
    <n v="745426"/>
    <n v="448977.65"/>
    <n v="296448.34999999998"/>
  </r>
  <r>
    <x v="3"/>
    <x v="4"/>
    <x v="8"/>
    <x v="0"/>
    <s v="High"/>
    <d v="2013-10-11T00:00:00"/>
    <x v="10"/>
    <x v="3"/>
    <n v="699358165"/>
    <d v="2013-11-25T00:00:00"/>
    <x v="65"/>
    <n v="437.2"/>
    <n v="263.33"/>
    <n v="1957344.4"/>
    <n v="1178928.4099999999"/>
    <n v="778415.99"/>
  </r>
  <r>
    <x v="3"/>
    <x v="54"/>
    <x v="6"/>
    <x v="0"/>
    <s v="Low"/>
    <d v="2012-07-08T00:00:00"/>
    <x v="5"/>
    <x v="1"/>
    <n v="228944623"/>
    <d v="2012-07-09T00:00:00"/>
    <x v="66"/>
    <n v="81.73"/>
    <n v="56.67"/>
    <n v="707454.88"/>
    <n v="490535.52"/>
    <n v="216919.36"/>
  </r>
  <r>
    <x v="1"/>
    <x v="55"/>
    <x v="7"/>
    <x v="0"/>
    <s v="Medium"/>
    <d v="2016-07-25T00:00:00"/>
    <x v="5"/>
    <x v="7"/>
    <n v="807025039"/>
    <d v="2016-09-07T00:00:00"/>
    <x v="67"/>
    <n v="109.28"/>
    <n v="35.840000000000003"/>
    <n v="600821.43999999994"/>
    <n v="197048.32000000001"/>
    <n v="403773.12"/>
  </r>
  <r>
    <x v="2"/>
    <x v="56"/>
    <x v="2"/>
    <x v="0"/>
    <s v="High"/>
    <d v="2010-10-24T00:00:00"/>
    <x v="10"/>
    <x v="0"/>
    <n v="166460740"/>
    <d v="2010-11-17T00:00:00"/>
    <x v="68"/>
    <n v="651.21"/>
    <n v="524.96"/>
    <n v="5396577.2699999996"/>
    <n v="4350343.5199999996"/>
    <n v="1046233.75"/>
  </r>
  <r>
    <x v="3"/>
    <x v="57"/>
    <x v="7"/>
    <x v="0"/>
    <s v="Low"/>
    <d v="2015-04-25T00:00:00"/>
    <x v="4"/>
    <x v="4"/>
    <n v="610425555"/>
    <d v="2015-05-28T00:00:00"/>
    <x v="69"/>
    <n v="109.28"/>
    <n v="35.840000000000003"/>
    <n v="802333.76"/>
    <n v="263137.28000000003"/>
    <n v="539196.48"/>
  </r>
  <r>
    <x v="4"/>
    <x v="18"/>
    <x v="2"/>
    <x v="1"/>
    <s v="Medium"/>
    <d v="2013-04-23T00:00:00"/>
    <x v="4"/>
    <x v="3"/>
    <n v="462405812"/>
    <d v="2013-05-20T00:00:00"/>
    <x v="70"/>
    <n v="651.21"/>
    <n v="524.96"/>
    <n v="3262562.1"/>
    <n v="2630049.6"/>
    <n v="632512.5"/>
  </r>
  <r>
    <x v="5"/>
    <x v="52"/>
    <x v="3"/>
    <x v="1"/>
    <s v="Low"/>
    <d v="2015-08-14T00:00:00"/>
    <x v="1"/>
    <x v="4"/>
    <n v="816200339"/>
    <d v="2015-09-30T00:00:00"/>
    <x v="71"/>
    <n v="9.33"/>
    <n v="6.92"/>
    <n v="6279.09"/>
    <n v="4657.16"/>
    <n v="1621.93"/>
  </r>
  <r>
    <x v="3"/>
    <x v="58"/>
    <x v="9"/>
    <x v="1"/>
    <s v="Critical"/>
    <d v="2011-05-26T00:00:00"/>
    <x v="0"/>
    <x v="5"/>
    <n v="585920464"/>
    <d v="2011-07-15T00:00:00"/>
    <x v="72"/>
    <n v="47.45"/>
    <n v="31.79"/>
    <n v="272410.45"/>
    <n v="182506.39"/>
    <n v="89904.06"/>
  </r>
  <r>
    <x v="3"/>
    <x v="32"/>
    <x v="1"/>
    <x v="1"/>
    <s v="High"/>
    <d v="2017-05-20T00:00:00"/>
    <x v="0"/>
    <x v="6"/>
    <n v="555990016"/>
    <d v="2017-06-17T00:00:00"/>
    <x v="66"/>
    <n v="205.7"/>
    <n v="117.11"/>
    <n v="1780539.2"/>
    <n v="1013704.16"/>
    <n v="766835.04"/>
  </r>
  <r>
    <x v="5"/>
    <x v="59"/>
    <x v="8"/>
    <x v="0"/>
    <s v="Low"/>
    <d v="2013-07-05T00:00:00"/>
    <x v="5"/>
    <x v="3"/>
    <n v="231145322"/>
    <d v="2013-08-16T00:00:00"/>
    <x v="73"/>
    <n v="437.2"/>
    <n v="263.33"/>
    <n v="4324782.4000000004"/>
    <n v="2604860.36"/>
    <n v="1719922.04"/>
  </r>
  <r>
    <x v="6"/>
    <x v="60"/>
    <x v="4"/>
    <x v="0"/>
    <s v="Critical"/>
    <d v="2014-11-06T00:00:00"/>
    <x v="7"/>
    <x v="2"/>
    <n v="986435210"/>
    <d v="2014-12-12T00:00:00"/>
    <x v="74"/>
    <n v="668.27"/>
    <n v="502.54"/>
    <n v="4647149.58"/>
    <n v="3494663.16"/>
    <n v="1152486.42"/>
  </r>
  <r>
    <x v="0"/>
    <x v="61"/>
    <x v="9"/>
    <x v="1"/>
    <s v="Critical"/>
    <d v="2014-10-28T00:00:00"/>
    <x v="10"/>
    <x v="2"/>
    <n v="217221009"/>
    <d v="2014-11-15T00:00:00"/>
    <x v="75"/>
    <n v="47.45"/>
    <n v="31.79"/>
    <n v="445033.55"/>
    <n v="298158.40999999997"/>
    <n v="146875.14000000001"/>
  </r>
  <r>
    <x v="4"/>
    <x v="62"/>
    <x v="5"/>
    <x v="0"/>
    <s v="Critical"/>
    <d v="2011-09-15T00:00:00"/>
    <x v="9"/>
    <x v="5"/>
    <n v="789176547"/>
    <d v="2011-10-23T00:00:00"/>
    <x v="76"/>
    <n v="154.06"/>
    <n v="90.93"/>
    <n v="574951.92000000004"/>
    <n v="339350.76"/>
    <n v="235601.16"/>
  </r>
  <r>
    <x v="2"/>
    <x v="63"/>
    <x v="0"/>
    <x v="0"/>
    <s v="High"/>
    <d v="2012-05-29T00:00:00"/>
    <x v="0"/>
    <x v="1"/>
    <n v="688288152"/>
    <d v="2012-06-02T00:00:00"/>
    <x v="77"/>
    <n v="255.28"/>
    <n v="159.41999999999999"/>
    <n v="2198981.92"/>
    <n v="1373243.88"/>
    <n v="825738.04"/>
  </r>
  <r>
    <x v="0"/>
    <x v="64"/>
    <x v="8"/>
    <x v="1"/>
    <s v="High"/>
    <d v="2013-07-20T00:00:00"/>
    <x v="5"/>
    <x v="3"/>
    <n v="670854651"/>
    <d v="2013-08-07T00:00:00"/>
    <x v="78"/>
    <n v="437.2"/>
    <n v="263.33"/>
    <n v="4220728.8"/>
    <n v="2542187.8199999998"/>
    <n v="1678540.98"/>
  </r>
  <r>
    <x v="2"/>
    <x v="65"/>
    <x v="4"/>
    <x v="0"/>
    <s v="Low"/>
    <d v="2012-10-21T00:00:00"/>
    <x v="10"/>
    <x v="1"/>
    <n v="213487374"/>
    <d v="2012-11-30T00:00:00"/>
    <x v="79"/>
    <n v="668.27"/>
    <n v="502.54"/>
    <n v="3015902.51"/>
    <n v="2267963.02"/>
    <n v="747939.49"/>
  </r>
  <r>
    <x v="5"/>
    <x v="66"/>
    <x v="7"/>
    <x v="1"/>
    <s v="Low"/>
    <d v="2012-09-18T00:00:00"/>
    <x v="9"/>
    <x v="1"/>
    <n v="663110148"/>
    <d v="2012-10-08T00:00:00"/>
    <x v="80"/>
    <n v="109.28"/>
    <n v="35.840000000000003"/>
    <n v="861563.52"/>
    <n v="282562.56"/>
    <n v="579000.96"/>
  </r>
  <r>
    <x v="5"/>
    <x v="67"/>
    <x v="8"/>
    <x v="1"/>
    <s v="High"/>
    <d v="2016-11-15T00:00:00"/>
    <x v="7"/>
    <x v="7"/>
    <n v="286959302"/>
    <d v="2016-12-08T00:00:00"/>
    <x v="81"/>
    <n v="437.2"/>
    <n v="263.33"/>
    <n v="2836990.8"/>
    <n v="1708748.37"/>
    <n v="1128242.43"/>
  </r>
  <r>
    <x v="3"/>
    <x v="68"/>
    <x v="11"/>
    <x v="1"/>
    <s v="Low"/>
    <d v="2011-01-04T00:00:00"/>
    <x v="6"/>
    <x v="5"/>
    <n v="122583663"/>
    <d v="2011-01-05T00:00:00"/>
    <x v="82"/>
    <n v="152.58000000000001"/>
    <n v="97.44"/>
    <n v="623289.30000000005"/>
    <n v="398042.4"/>
    <n v="225246.9"/>
  </r>
  <r>
    <x v="3"/>
    <x v="69"/>
    <x v="5"/>
    <x v="1"/>
    <s v="Low"/>
    <d v="2012-03-18T00:00:00"/>
    <x v="11"/>
    <x v="1"/>
    <n v="827844560"/>
    <d v="2012-04-07T00:00:00"/>
    <x v="83"/>
    <n v="154.06"/>
    <n v="90.93"/>
    <n v="994765.42"/>
    <n v="587135.01"/>
    <n v="407630.41"/>
  </r>
  <r>
    <x v="6"/>
    <x v="60"/>
    <x v="6"/>
    <x v="0"/>
    <s v="Low"/>
    <d v="2012-02-17T00:00:00"/>
    <x v="3"/>
    <x v="1"/>
    <n v="430915820"/>
    <d v="2012-03-20T00:00:00"/>
    <x v="84"/>
    <n v="81.73"/>
    <n v="56.67"/>
    <n v="524870.06000000006"/>
    <n v="363934.74"/>
    <n v="160935.32"/>
  </r>
  <r>
    <x v="3"/>
    <x v="3"/>
    <x v="9"/>
    <x v="0"/>
    <s v="Critical"/>
    <d v="2011-01-16T00:00:00"/>
    <x v="6"/>
    <x v="5"/>
    <n v="180283772"/>
    <d v="2011-01-21T00:00:00"/>
    <x v="85"/>
    <n v="47.45"/>
    <n v="31.79"/>
    <n v="418936.05"/>
    <n v="280673.90999999997"/>
    <n v="138262.14000000001"/>
  </r>
  <r>
    <x v="3"/>
    <x v="27"/>
    <x v="0"/>
    <x v="0"/>
    <s v="Medium"/>
    <d v="2014-02-03T00:00:00"/>
    <x v="3"/>
    <x v="2"/>
    <n v="494747245"/>
    <d v="2014-03-20T00:00:00"/>
    <x v="86"/>
    <n v="255.28"/>
    <n v="159.41999999999999"/>
    <n v="1419101.52"/>
    <n v="886215.78"/>
    <n v="532885.74"/>
  </r>
  <r>
    <x v="5"/>
    <x v="70"/>
    <x v="3"/>
    <x v="1"/>
    <s v="Medium"/>
    <d v="2012-04-30T00:00:00"/>
    <x v="4"/>
    <x v="1"/>
    <n v="513417565"/>
    <d v="2012-05-18T00:00:00"/>
    <x v="87"/>
    <n v="9.33"/>
    <n v="6.92"/>
    <n v="4870.26"/>
    <n v="3612.24"/>
    <n v="1258.02"/>
  </r>
  <r>
    <x v="2"/>
    <x v="71"/>
    <x v="9"/>
    <x v="0"/>
    <s v="Critical"/>
    <d v="2016-10-23T00:00:00"/>
    <x v="10"/>
    <x v="7"/>
    <n v="345718562"/>
    <d v="2016-11-25T00:00:00"/>
    <x v="88"/>
    <n v="47.45"/>
    <n v="31.79"/>
    <n v="221117"/>
    <n v="148141.4"/>
    <n v="72975.600000000006"/>
  </r>
  <r>
    <x v="3"/>
    <x v="46"/>
    <x v="2"/>
    <x v="0"/>
    <s v="High"/>
    <d v="2016-12-06T00:00:00"/>
    <x v="8"/>
    <x v="7"/>
    <n v="621386563"/>
    <d v="2016-12-14T00:00:00"/>
    <x v="89"/>
    <n v="651.21"/>
    <n v="524.96"/>
    <n v="617347.07999999996"/>
    <n v="497662.08"/>
    <n v="119685"/>
  </r>
  <r>
    <x v="0"/>
    <x v="30"/>
    <x v="9"/>
    <x v="0"/>
    <s v="High"/>
    <d v="2014-07-07T00:00:00"/>
    <x v="5"/>
    <x v="2"/>
    <n v="240470397"/>
    <d v="2014-07-11T00:00:00"/>
    <x v="90"/>
    <n v="47.45"/>
    <n v="31.79"/>
    <n v="445508.05"/>
    <n v="298476.31"/>
    <n v="147031.74"/>
  </r>
  <r>
    <x v="5"/>
    <x v="37"/>
    <x v="2"/>
    <x v="1"/>
    <s v="Medium"/>
    <d v="2012-06-13T00:00:00"/>
    <x v="2"/>
    <x v="1"/>
    <n v="423331391"/>
    <d v="2012-07-24T00:00:00"/>
    <x v="91"/>
    <n v="651.21"/>
    <n v="524.96"/>
    <n v="1316095.4099999999"/>
    <n v="1060944.1599999999"/>
    <n v="255151.25"/>
  </r>
  <r>
    <x v="2"/>
    <x v="72"/>
    <x v="8"/>
    <x v="1"/>
    <s v="High"/>
    <d v="2010-11-26T00:00:00"/>
    <x v="7"/>
    <x v="0"/>
    <n v="660643374"/>
    <d v="2010-12-25T00:00:00"/>
    <x v="92"/>
    <n v="437.2"/>
    <n v="263.33"/>
    <n v="3458252"/>
    <n v="2082940.3"/>
    <n v="1375311.7"/>
  </r>
  <r>
    <x v="1"/>
    <x v="73"/>
    <x v="9"/>
    <x v="0"/>
    <s v="Critical"/>
    <d v="2011-02-08T00:00:00"/>
    <x v="3"/>
    <x v="5"/>
    <n v="963392674"/>
    <d v="2011-03-21T00:00:00"/>
    <x v="93"/>
    <n v="47.45"/>
    <n v="31.79"/>
    <n v="387002.2"/>
    <n v="259279.24"/>
    <n v="127722.96"/>
  </r>
  <r>
    <x v="3"/>
    <x v="26"/>
    <x v="7"/>
    <x v="1"/>
    <s v="Medium"/>
    <d v="2011-07-26T00:00:00"/>
    <x v="5"/>
    <x v="5"/>
    <n v="512878119"/>
    <d v="2011-09-03T00:00:00"/>
    <x v="94"/>
    <n v="109.28"/>
    <n v="35.840000000000003"/>
    <n v="97040.639999999999"/>
    <n v="31825.919999999998"/>
    <n v="65214.720000000001"/>
  </r>
  <r>
    <x v="4"/>
    <x v="74"/>
    <x v="3"/>
    <x v="0"/>
    <s v="Low"/>
    <d v="2011-11-11T00:00:00"/>
    <x v="7"/>
    <x v="5"/>
    <n v="810711038"/>
    <d v="2011-12-28T00:00:00"/>
    <x v="95"/>
    <n v="9.33"/>
    <n v="6.92"/>
    <n v="58471.11"/>
    <n v="43367.64"/>
    <n v="15103.47"/>
  </r>
  <r>
    <x v="3"/>
    <x v="46"/>
    <x v="5"/>
    <x v="0"/>
    <s v="Critical"/>
    <d v="2016-06-01T00:00:00"/>
    <x v="2"/>
    <x v="7"/>
    <n v="728815257"/>
    <d v="2016-06-29T00:00:00"/>
    <x v="96"/>
    <n v="154.06"/>
    <n v="90.93"/>
    <n v="228779.1"/>
    <n v="135031.04999999999"/>
    <n v="93748.05"/>
  </r>
  <r>
    <x v="6"/>
    <x v="60"/>
    <x v="6"/>
    <x v="0"/>
    <s v="Medium"/>
    <d v="2015-07-30T00:00:00"/>
    <x v="5"/>
    <x v="4"/>
    <n v="559427106"/>
    <d v="2015-08-08T00:00:00"/>
    <x v="97"/>
    <n v="81.73"/>
    <n v="56.67"/>
    <n v="471336.91"/>
    <n v="326815.89"/>
    <n v="144521.01999999999"/>
  </r>
  <r>
    <x v="3"/>
    <x v="75"/>
    <x v="4"/>
    <x v="0"/>
    <s v="Low"/>
    <d v="2012-02-10T00:00:00"/>
    <x v="3"/>
    <x v="1"/>
    <n v="665095412"/>
    <d v="2012-02-15T00:00:00"/>
    <x v="98"/>
    <n v="668.27"/>
    <n v="502.54"/>
    <n v="3586605.09"/>
    <n v="2697132.18"/>
    <n v="889472.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589DD2-673D-4614-BE1E-7F1B18224AC8}" name="Monthly"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3">
  <location ref="AA3:AC15" firstHeaderRow="0" firstDataRow="1" firstDataCol="1" rowPageCount="1" colPageCount="1"/>
  <pivotFields count="16">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items count="13">
        <item x="0"/>
        <item x="9"/>
        <item x="1"/>
        <item x="7"/>
        <item x="8"/>
        <item x="3"/>
        <item x="4"/>
        <item x="10"/>
        <item x="2"/>
        <item x="6"/>
        <item x="11"/>
        <item x="5"/>
        <item t="default"/>
      </items>
    </pivotField>
    <pivotField showAll="0">
      <items count="3">
        <item x="0"/>
        <item x="1"/>
        <item t="default"/>
      </items>
    </pivotField>
    <pivotField showAll="0"/>
    <pivotField numFmtId="14" showAll="0"/>
    <pivotField axis="axisRow" showAll="0">
      <items count="13">
        <item x="6"/>
        <item x="3"/>
        <item x="11"/>
        <item x="4"/>
        <item x="0"/>
        <item x="2"/>
        <item x="5"/>
        <item x="1"/>
        <item x="9"/>
        <item x="10"/>
        <item x="7"/>
        <item x="8"/>
        <item t="default"/>
      </items>
    </pivotField>
    <pivotField axis="axisPage" multipleItemSelectionAllowed="1" showAll="0">
      <items count="9">
        <item x="0"/>
        <item x="5"/>
        <item x="1"/>
        <item x="3"/>
        <item x="2"/>
        <item x="4"/>
        <item x="7"/>
        <item x="6"/>
        <item t="default"/>
      </items>
    </pivotField>
    <pivotField showAll="0"/>
    <pivotField numFmtId="14" showAll="0"/>
    <pivotField showAll="0">
      <items count="100">
        <item x="10"/>
        <item x="43"/>
        <item x="47"/>
        <item x="58"/>
        <item x="87"/>
        <item x="71"/>
        <item x="60"/>
        <item x="94"/>
        <item x="89"/>
        <item x="45"/>
        <item x="49"/>
        <item x="21"/>
        <item x="96"/>
        <item x="15"/>
        <item x="64"/>
        <item x="2"/>
        <item x="25"/>
        <item x="91"/>
        <item x="42"/>
        <item x="31"/>
        <item x="23"/>
        <item x="22"/>
        <item x="50"/>
        <item x="29"/>
        <item x="1"/>
        <item x="57"/>
        <item x="32"/>
        <item x="5"/>
        <item x="40"/>
        <item x="53"/>
        <item x="55"/>
        <item x="76"/>
        <item x="36"/>
        <item x="18"/>
        <item x="39"/>
        <item x="52"/>
        <item x="82"/>
        <item x="11"/>
        <item x="6"/>
        <item x="65"/>
        <item x="79"/>
        <item x="88"/>
        <item x="61"/>
        <item x="37"/>
        <item x="14"/>
        <item x="70"/>
        <item x="4"/>
        <item x="24"/>
        <item x="28"/>
        <item x="98"/>
        <item x="26"/>
        <item x="17"/>
        <item x="67"/>
        <item x="62"/>
        <item x="86"/>
        <item x="72"/>
        <item x="97"/>
        <item x="27"/>
        <item x="19"/>
        <item x="44"/>
        <item x="8"/>
        <item x="63"/>
        <item x="95"/>
        <item x="35"/>
        <item x="84"/>
        <item x="83"/>
        <item x="81"/>
        <item x="9"/>
        <item x="38"/>
        <item x="16"/>
        <item x="74"/>
        <item x="59"/>
        <item x="41"/>
        <item x="34"/>
        <item x="69"/>
        <item x="20"/>
        <item x="54"/>
        <item x="48"/>
        <item x="80"/>
        <item x="92"/>
        <item x="7"/>
        <item x="3"/>
        <item x="93"/>
        <item x="33"/>
        <item x="12"/>
        <item x="68"/>
        <item x="77"/>
        <item x="66"/>
        <item x="30"/>
        <item x="85"/>
        <item x="46"/>
        <item x="13"/>
        <item x="75"/>
        <item x="90"/>
        <item x="51"/>
        <item x="78"/>
        <item x="73"/>
        <item x="56"/>
        <item x="0"/>
        <item t="default"/>
      </items>
    </pivotField>
    <pivotField numFmtId="166" showAll="0"/>
    <pivotField numFmtId="166" showAll="0"/>
    <pivotField dataField="1" numFmtId="166" showAll="0"/>
    <pivotField numFmtId="166" showAll="0"/>
    <pivotField dataField="1" numFmtId="166" showAll="0"/>
  </pivotFields>
  <rowFields count="1">
    <field x="6"/>
  </rowFields>
  <rowItems count="12">
    <i>
      <x/>
    </i>
    <i>
      <x v="1"/>
    </i>
    <i>
      <x v="2"/>
    </i>
    <i>
      <x v="3"/>
    </i>
    <i>
      <x v="4"/>
    </i>
    <i>
      <x v="5"/>
    </i>
    <i>
      <x v="6"/>
    </i>
    <i>
      <x v="7"/>
    </i>
    <i>
      <x v="8"/>
    </i>
    <i>
      <x v="9"/>
    </i>
    <i>
      <x v="10"/>
    </i>
    <i>
      <x v="11"/>
    </i>
  </rowItems>
  <colFields count="1">
    <field x="-2"/>
  </colFields>
  <colItems count="2">
    <i>
      <x/>
    </i>
    <i i="1">
      <x v="1"/>
    </i>
  </colItems>
  <pageFields count="1">
    <pageField fld="7" hier="-1"/>
  </pageFields>
  <dataFields count="2">
    <dataField name="Sum of Total Revenue" fld="13" baseField="0" baseItem="0"/>
    <dataField name="Sum of Total Profit" fld="15" baseField="0" baseItem="0"/>
  </dataFields>
  <chartFormats count="8">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6" format="2">
      <pivotArea type="data" outline="0" fieldPosition="0">
        <references count="2">
          <reference field="4294967294" count="1" selected="0">
            <x v="1"/>
          </reference>
          <reference field="6" count="1" selected="0">
            <x v="10"/>
          </reference>
        </references>
      </pivotArea>
    </chartFormat>
    <chartFormat chart="26" format="3">
      <pivotArea type="data" outline="0" fieldPosition="0">
        <references count="2">
          <reference field="4294967294" count="1" selected="0">
            <x v="1"/>
          </reference>
          <reference field="6" count="1" selected="0">
            <x v="1"/>
          </reference>
        </references>
      </pivotArea>
    </chartFormat>
    <chartFormat chart="32" format="8"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1"/>
          </reference>
        </references>
      </pivotArea>
    </chartFormat>
    <chartFormat chart="32" format="10">
      <pivotArea type="data" outline="0" fieldPosition="0">
        <references count="2">
          <reference field="4294967294" count="1" selected="0">
            <x v="1"/>
          </reference>
          <reference field="6" count="1" selected="0">
            <x v="1"/>
          </reference>
        </references>
      </pivotArea>
    </chartFormat>
    <chartFormat chart="32" format="11">
      <pivotArea type="data" outline="0" fieldPosition="0">
        <references count="2">
          <reference field="4294967294" count="1" selected="0">
            <x v="1"/>
          </reference>
          <reference field="6"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44EB3D-CAE5-4FED-A74F-6DEF8E414AAE}" name="Sales_channel"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X3:Y5" firstHeaderRow="1" firstDataRow="1" firstDataCol="1"/>
  <pivotFields count="16">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items count="13">
        <item x="0"/>
        <item x="9"/>
        <item x="1"/>
        <item x="7"/>
        <item x="8"/>
        <item x="3"/>
        <item x="4"/>
        <item x="10"/>
        <item x="2"/>
        <item x="6"/>
        <item x="11"/>
        <item x="5"/>
        <item t="default"/>
      </items>
    </pivotField>
    <pivotField axis="axisRow" showAll="0">
      <items count="3">
        <item x="0"/>
        <item x="1"/>
        <item t="default"/>
      </items>
    </pivotField>
    <pivotField showAll="0"/>
    <pivotField numFmtId="14" showAll="0"/>
    <pivotField showAll="0">
      <items count="13">
        <item x="6"/>
        <item x="3"/>
        <item x="11"/>
        <item x="4"/>
        <item x="0"/>
        <item x="2"/>
        <item x="5"/>
        <item x="1"/>
        <item x="9"/>
        <item x="10"/>
        <item x="7"/>
        <item x="8"/>
        <item t="default"/>
      </items>
    </pivotField>
    <pivotField showAll="0">
      <items count="9">
        <item x="0"/>
        <item x="5"/>
        <item x="1"/>
        <item x="3"/>
        <item x="2"/>
        <item x="4"/>
        <item x="7"/>
        <item x="6"/>
        <item t="default"/>
      </items>
    </pivotField>
    <pivotField showAll="0"/>
    <pivotField numFmtId="14" showAll="0"/>
    <pivotField dataField="1" showAll="0"/>
    <pivotField numFmtId="166" showAll="0"/>
    <pivotField numFmtId="166" showAll="0"/>
    <pivotField numFmtId="166" showAll="0"/>
    <pivotField numFmtId="166" showAll="0"/>
    <pivotField numFmtId="166" showAll="0"/>
  </pivotFields>
  <rowFields count="1">
    <field x="3"/>
  </rowFields>
  <rowItems count="2">
    <i>
      <x/>
    </i>
    <i>
      <x v="1"/>
    </i>
  </rowItems>
  <colItems count="1">
    <i/>
  </colItems>
  <dataFields count="1">
    <dataField name="Sum of Units Sold" fld="10" baseField="0" baseItem="0"/>
  </dataFields>
  <chartFormats count="4">
    <chartFormat chart="5"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3" count="1" selected="0">
            <x v="0"/>
          </reference>
        </references>
      </pivotArea>
    </chartFormat>
    <chartFormat chart="11"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D4FA5F-4229-4DDD-B361-80069BC593E6}" name="Item_type_by_year"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L3:U16" firstHeaderRow="1" firstDataRow="2" firstDataCol="1"/>
  <pivotFields count="16">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items count="13">
        <item x="0"/>
        <item x="9"/>
        <item x="1"/>
        <item x="7"/>
        <item x="8"/>
        <item x="3"/>
        <item x="4"/>
        <item x="10"/>
        <item x="2"/>
        <item x="6"/>
        <item x="11"/>
        <item x="5"/>
        <item t="default"/>
      </items>
    </pivotField>
    <pivotField showAll="0">
      <items count="3">
        <item x="0"/>
        <item x="1"/>
        <item t="default"/>
      </items>
    </pivotField>
    <pivotField showAll="0"/>
    <pivotField numFmtId="14" showAll="0"/>
    <pivotField showAll="0">
      <items count="13">
        <item x="6"/>
        <item x="3"/>
        <item x="11"/>
        <item x="4"/>
        <item x="0"/>
        <item x="2"/>
        <item x="5"/>
        <item x="1"/>
        <item x="9"/>
        <item x="10"/>
        <item x="7"/>
        <item x="8"/>
        <item t="default"/>
      </items>
    </pivotField>
    <pivotField axis="axisCol" showAll="0">
      <items count="9">
        <item x="0"/>
        <item x="5"/>
        <item x="1"/>
        <item x="3"/>
        <item x="2"/>
        <item x="4"/>
        <item x="7"/>
        <item x="6"/>
        <item t="default"/>
      </items>
    </pivotField>
    <pivotField showAll="0"/>
    <pivotField numFmtId="14" showAll="0"/>
    <pivotField dataField="1" showAll="0"/>
    <pivotField numFmtId="166" showAll="0"/>
    <pivotField numFmtId="166" showAll="0"/>
    <pivotField numFmtId="166" showAll="0"/>
    <pivotField numFmtId="166" showAll="0"/>
    <pivotField numFmtId="166" showAll="0"/>
  </pivotFields>
  <rowFields count="1">
    <field x="2"/>
  </rowFields>
  <rowItems count="12">
    <i>
      <x/>
    </i>
    <i>
      <x v="1"/>
    </i>
    <i>
      <x v="2"/>
    </i>
    <i>
      <x v="3"/>
    </i>
    <i>
      <x v="4"/>
    </i>
    <i>
      <x v="5"/>
    </i>
    <i>
      <x v="6"/>
    </i>
    <i>
      <x v="7"/>
    </i>
    <i>
      <x v="8"/>
    </i>
    <i>
      <x v="9"/>
    </i>
    <i>
      <x v="10"/>
    </i>
    <i>
      <x v="11"/>
    </i>
  </rowItems>
  <colFields count="1">
    <field x="7"/>
  </colFields>
  <colItems count="9">
    <i>
      <x/>
    </i>
    <i>
      <x v="1"/>
    </i>
    <i>
      <x v="2"/>
    </i>
    <i>
      <x v="3"/>
    </i>
    <i>
      <x v="4"/>
    </i>
    <i>
      <x v="5"/>
    </i>
    <i>
      <x v="6"/>
    </i>
    <i>
      <x v="7"/>
    </i>
    <i t="grand">
      <x/>
    </i>
  </colItems>
  <dataFields count="1">
    <dataField name="Sum of Units Sold" fld="10" baseField="0" baseItem="0"/>
  </dataFields>
  <formats count="1">
    <format dxfId="152">
      <pivotArea outline="0" collapsedLevelsAreSubtotals="1" fieldPosition="0"/>
    </format>
  </formats>
  <chartFormats count="117">
    <chartFormat chart="8" format="0" series="1">
      <pivotArea type="data" outline="0" fieldPosition="0">
        <references count="2">
          <reference field="4294967294" count="1" selected="0">
            <x v="0"/>
          </reference>
          <reference field="7" count="1" selected="0">
            <x v="0"/>
          </reference>
        </references>
      </pivotArea>
    </chartFormat>
    <chartFormat chart="8" format="1" series="1">
      <pivotArea type="data" outline="0" fieldPosition="0">
        <references count="2">
          <reference field="4294967294" count="1" selected="0">
            <x v="0"/>
          </reference>
          <reference field="7" count="1" selected="0">
            <x v="1"/>
          </reference>
        </references>
      </pivotArea>
    </chartFormat>
    <chartFormat chart="8" format="2" series="1">
      <pivotArea type="data" outline="0" fieldPosition="0">
        <references count="2">
          <reference field="4294967294" count="1" selected="0">
            <x v="0"/>
          </reference>
          <reference field="7" count="1" selected="0">
            <x v="2"/>
          </reference>
        </references>
      </pivotArea>
    </chartFormat>
    <chartFormat chart="8" format="3" series="1">
      <pivotArea type="data" outline="0" fieldPosition="0">
        <references count="2">
          <reference field="4294967294" count="1" selected="0">
            <x v="0"/>
          </reference>
          <reference field="7" count="1" selected="0">
            <x v="3"/>
          </reference>
        </references>
      </pivotArea>
    </chartFormat>
    <chartFormat chart="8" format="4" series="1">
      <pivotArea type="data" outline="0" fieldPosition="0">
        <references count="2">
          <reference field="4294967294" count="1" selected="0">
            <x v="0"/>
          </reference>
          <reference field="7" count="1" selected="0">
            <x v="4"/>
          </reference>
        </references>
      </pivotArea>
    </chartFormat>
    <chartFormat chart="8" format="5" series="1">
      <pivotArea type="data" outline="0" fieldPosition="0">
        <references count="2">
          <reference field="4294967294" count="1" selected="0">
            <x v="0"/>
          </reference>
          <reference field="7" count="1" selected="0">
            <x v="5"/>
          </reference>
        </references>
      </pivotArea>
    </chartFormat>
    <chartFormat chart="8" format="6" series="1">
      <pivotArea type="data" outline="0" fieldPosition="0">
        <references count="2">
          <reference field="4294967294" count="1" selected="0">
            <x v="0"/>
          </reference>
          <reference field="7" count="1" selected="0">
            <x v="6"/>
          </reference>
        </references>
      </pivotArea>
    </chartFormat>
    <chartFormat chart="8" format="7" series="1">
      <pivotArea type="data" outline="0" fieldPosition="0">
        <references count="2">
          <reference field="4294967294" count="1" selected="0">
            <x v="0"/>
          </reference>
          <reference field="7" count="1" selected="0">
            <x v="7"/>
          </reference>
        </references>
      </pivotArea>
    </chartFormat>
    <chartFormat chart="8" format="8">
      <pivotArea type="data" outline="0" fieldPosition="0">
        <references count="3">
          <reference field="4294967294" count="1" selected="0">
            <x v="0"/>
          </reference>
          <reference field="2" count="1" selected="0">
            <x v="8"/>
          </reference>
          <reference field="7" count="1" selected="0">
            <x v="0"/>
          </reference>
        </references>
      </pivotArea>
    </chartFormat>
    <chartFormat chart="8" format="9">
      <pivotArea type="data" outline="0" fieldPosition="0">
        <references count="3">
          <reference field="4294967294" count="1" selected="0">
            <x v="0"/>
          </reference>
          <reference field="2" count="1" selected="0">
            <x v="0"/>
          </reference>
          <reference field="7" count="1" selected="0">
            <x v="0"/>
          </reference>
        </references>
      </pivotArea>
    </chartFormat>
    <chartFormat chart="8" format="10">
      <pivotArea type="data" outline="0" fieldPosition="0">
        <references count="3">
          <reference field="4294967294" count="1" selected="0">
            <x v="0"/>
          </reference>
          <reference field="2" count="1" selected="0">
            <x v="3"/>
          </reference>
          <reference field="7" count="1" selected="0">
            <x v="0"/>
          </reference>
        </references>
      </pivotArea>
    </chartFormat>
    <chartFormat chart="8" format="11">
      <pivotArea type="data" outline="0" fieldPosition="0">
        <references count="3">
          <reference field="4294967294" count="1" selected="0">
            <x v="0"/>
          </reference>
          <reference field="2" count="1" selected="0">
            <x v="4"/>
          </reference>
          <reference field="7" count="1" selected="0">
            <x v="0"/>
          </reference>
        </references>
      </pivotArea>
    </chartFormat>
    <chartFormat chart="8" format="12">
      <pivotArea type="data" outline="0" fieldPosition="0">
        <references count="3">
          <reference field="4294967294" count="1" selected="0">
            <x v="0"/>
          </reference>
          <reference field="2" count="1" selected="0">
            <x v="5"/>
          </reference>
          <reference field="7" count="1" selected="0">
            <x v="0"/>
          </reference>
        </references>
      </pivotArea>
    </chartFormat>
    <chartFormat chart="14" format="117" series="1">
      <pivotArea type="data" outline="0" fieldPosition="0">
        <references count="2">
          <reference field="4294967294" count="1" selected="0">
            <x v="0"/>
          </reference>
          <reference field="7" count="1" selected="0">
            <x v="0"/>
          </reference>
        </references>
      </pivotArea>
    </chartFormat>
    <chartFormat chart="14" format="118">
      <pivotArea type="data" outline="0" fieldPosition="0">
        <references count="3">
          <reference field="4294967294" count="1" selected="0">
            <x v="0"/>
          </reference>
          <reference field="2" count="1" selected="0">
            <x v="0"/>
          </reference>
          <reference field="7" count="1" selected="0">
            <x v="0"/>
          </reference>
        </references>
      </pivotArea>
    </chartFormat>
    <chartFormat chart="14" format="119">
      <pivotArea type="data" outline="0" fieldPosition="0">
        <references count="3">
          <reference field="4294967294" count="1" selected="0">
            <x v="0"/>
          </reference>
          <reference field="2" count="1" selected="0">
            <x v="1"/>
          </reference>
          <reference field="7" count="1" selected="0">
            <x v="0"/>
          </reference>
        </references>
      </pivotArea>
    </chartFormat>
    <chartFormat chart="14" format="120">
      <pivotArea type="data" outline="0" fieldPosition="0">
        <references count="3">
          <reference field="4294967294" count="1" selected="0">
            <x v="0"/>
          </reference>
          <reference field="2" count="1" selected="0">
            <x v="2"/>
          </reference>
          <reference field="7" count="1" selected="0">
            <x v="0"/>
          </reference>
        </references>
      </pivotArea>
    </chartFormat>
    <chartFormat chart="14" format="121">
      <pivotArea type="data" outline="0" fieldPosition="0">
        <references count="3">
          <reference field="4294967294" count="1" selected="0">
            <x v="0"/>
          </reference>
          <reference field="2" count="1" selected="0">
            <x v="3"/>
          </reference>
          <reference field="7" count="1" selected="0">
            <x v="0"/>
          </reference>
        </references>
      </pivotArea>
    </chartFormat>
    <chartFormat chart="14" format="122">
      <pivotArea type="data" outline="0" fieldPosition="0">
        <references count="3">
          <reference field="4294967294" count="1" selected="0">
            <x v="0"/>
          </reference>
          <reference field="2" count="1" selected="0">
            <x v="4"/>
          </reference>
          <reference field="7" count="1" selected="0">
            <x v="0"/>
          </reference>
        </references>
      </pivotArea>
    </chartFormat>
    <chartFormat chart="14" format="123">
      <pivotArea type="data" outline="0" fieldPosition="0">
        <references count="3">
          <reference field="4294967294" count="1" selected="0">
            <x v="0"/>
          </reference>
          <reference field="2" count="1" selected="0">
            <x v="5"/>
          </reference>
          <reference field="7" count="1" selected="0">
            <x v="0"/>
          </reference>
        </references>
      </pivotArea>
    </chartFormat>
    <chartFormat chart="14" format="124">
      <pivotArea type="data" outline="0" fieldPosition="0">
        <references count="3">
          <reference field="4294967294" count="1" selected="0">
            <x v="0"/>
          </reference>
          <reference field="2" count="1" selected="0">
            <x v="6"/>
          </reference>
          <reference field="7" count="1" selected="0">
            <x v="0"/>
          </reference>
        </references>
      </pivotArea>
    </chartFormat>
    <chartFormat chart="14" format="125">
      <pivotArea type="data" outline="0" fieldPosition="0">
        <references count="3">
          <reference field="4294967294" count="1" selected="0">
            <x v="0"/>
          </reference>
          <reference field="2" count="1" selected="0">
            <x v="7"/>
          </reference>
          <reference field="7" count="1" selected="0">
            <x v="0"/>
          </reference>
        </references>
      </pivotArea>
    </chartFormat>
    <chartFormat chart="14" format="126">
      <pivotArea type="data" outline="0" fieldPosition="0">
        <references count="3">
          <reference field="4294967294" count="1" selected="0">
            <x v="0"/>
          </reference>
          <reference field="2" count="1" selected="0">
            <x v="8"/>
          </reference>
          <reference field="7" count="1" selected="0">
            <x v="0"/>
          </reference>
        </references>
      </pivotArea>
    </chartFormat>
    <chartFormat chart="14" format="127">
      <pivotArea type="data" outline="0" fieldPosition="0">
        <references count="3">
          <reference field="4294967294" count="1" selected="0">
            <x v="0"/>
          </reference>
          <reference field="2" count="1" selected="0">
            <x v="9"/>
          </reference>
          <reference field="7" count="1" selected="0">
            <x v="0"/>
          </reference>
        </references>
      </pivotArea>
    </chartFormat>
    <chartFormat chart="14" format="128">
      <pivotArea type="data" outline="0" fieldPosition="0">
        <references count="3">
          <reference field="4294967294" count="1" selected="0">
            <x v="0"/>
          </reference>
          <reference field="2" count="1" selected="0">
            <x v="10"/>
          </reference>
          <reference field="7" count="1" selected="0">
            <x v="0"/>
          </reference>
        </references>
      </pivotArea>
    </chartFormat>
    <chartFormat chart="14" format="129">
      <pivotArea type="data" outline="0" fieldPosition="0">
        <references count="3">
          <reference field="4294967294" count="1" selected="0">
            <x v="0"/>
          </reference>
          <reference field="2" count="1" selected="0">
            <x v="11"/>
          </reference>
          <reference field="7" count="1" selected="0">
            <x v="0"/>
          </reference>
        </references>
      </pivotArea>
    </chartFormat>
    <chartFormat chart="14" format="130" series="1">
      <pivotArea type="data" outline="0" fieldPosition="0">
        <references count="2">
          <reference field="4294967294" count="1" selected="0">
            <x v="0"/>
          </reference>
          <reference field="7" count="1" selected="0">
            <x v="1"/>
          </reference>
        </references>
      </pivotArea>
    </chartFormat>
    <chartFormat chart="14" format="131">
      <pivotArea type="data" outline="0" fieldPosition="0">
        <references count="3">
          <reference field="4294967294" count="1" selected="0">
            <x v="0"/>
          </reference>
          <reference field="2" count="1" selected="0">
            <x v="0"/>
          </reference>
          <reference field="7" count="1" selected="0">
            <x v="1"/>
          </reference>
        </references>
      </pivotArea>
    </chartFormat>
    <chartFormat chart="14" format="132">
      <pivotArea type="data" outline="0" fieldPosition="0">
        <references count="3">
          <reference field="4294967294" count="1" selected="0">
            <x v="0"/>
          </reference>
          <reference field="2" count="1" selected="0">
            <x v="1"/>
          </reference>
          <reference field="7" count="1" selected="0">
            <x v="1"/>
          </reference>
        </references>
      </pivotArea>
    </chartFormat>
    <chartFormat chart="14" format="133">
      <pivotArea type="data" outline="0" fieldPosition="0">
        <references count="3">
          <reference field="4294967294" count="1" selected="0">
            <x v="0"/>
          </reference>
          <reference field="2" count="1" selected="0">
            <x v="2"/>
          </reference>
          <reference field="7" count="1" selected="0">
            <x v="1"/>
          </reference>
        </references>
      </pivotArea>
    </chartFormat>
    <chartFormat chart="14" format="134">
      <pivotArea type="data" outline="0" fieldPosition="0">
        <references count="3">
          <reference field="4294967294" count="1" selected="0">
            <x v="0"/>
          </reference>
          <reference field="2" count="1" selected="0">
            <x v="3"/>
          </reference>
          <reference field="7" count="1" selected="0">
            <x v="1"/>
          </reference>
        </references>
      </pivotArea>
    </chartFormat>
    <chartFormat chart="14" format="135">
      <pivotArea type="data" outline="0" fieldPosition="0">
        <references count="3">
          <reference field="4294967294" count="1" selected="0">
            <x v="0"/>
          </reference>
          <reference field="2" count="1" selected="0">
            <x v="4"/>
          </reference>
          <reference field="7" count="1" selected="0">
            <x v="1"/>
          </reference>
        </references>
      </pivotArea>
    </chartFormat>
    <chartFormat chart="14" format="136">
      <pivotArea type="data" outline="0" fieldPosition="0">
        <references count="3">
          <reference field="4294967294" count="1" selected="0">
            <x v="0"/>
          </reference>
          <reference field="2" count="1" selected="0">
            <x v="5"/>
          </reference>
          <reference field="7" count="1" selected="0">
            <x v="1"/>
          </reference>
        </references>
      </pivotArea>
    </chartFormat>
    <chartFormat chart="14" format="137">
      <pivotArea type="data" outline="0" fieldPosition="0">
        <references count="3">
          <reference field="4294967294" count="1" selected="0">
            <x v="0"/>
          </reference>
          <reference field="2" count="1" selected="0">
            <x v="6"/>
          </reference>
          <reference field="7" count="1" selected="0">
            <x v="1"/>
          </reference>
        </references>
      </pivotArea>
    </chartFormat>
    <chartFormat chart="14" format="138">
      <pivotArea type="data" outline="0" fieldPosition="0">
        <references count="3">
          <reference field="4294967294" count="1" selected="0">
            <x v="0"/>
          </reference>
          <reference field="2" count="1" selected="0">
            <x v="7"/>
          </reference>
          <reference field="7" count="1" selected="0">
            <x v="1"/>
          </reference>
        </references>
      </pivotArea>
    </chartFormat>
    <chartFormat chart="14" format="139">
      <pivotArea type="data" outline="0" fieldPosition="0">
        <references count="3">
          <reference field="4294967294" count="1" selected="0">
            <x v="0"/>
          </reference>
          <reference field="2" count="1" selected="0">
            <x v="8"/>
          </reference>
          <reference field="7" count="1" selected="0">
            <x v="1"/>
          </reference>
        </references>
      </pivotArea>
    </chartFormat>
    <chartFormat chart="14" format="140">
      <pivotArea type="data" outline="0" fieldPosition="0">
        <references count="3">
          <reference field="4294967294" count="1" selected="0">
            <x v="0"/>
          </reference>
          <reference field="2" count="1" selected="0">
            <x v="9"/>
          </reference>
          <reference field="7" count="1" selected="0">
            <x v="1"/>
          </reference>
        </references>
      </pivotArea>
    </chartFormat>
    <chartFormat chart="14" format="141">
      <pivotArea type="data" outline="0" fieldPosition="0">
        <references count="3">
          <reference field="4294967294" count="1" selected="0">
            <x v="0"/>
          </reference>
          <reference field="2" count="1" selected="0">
            <x v="10"/>
          </reference>
          <reference field="7" count="1" selected="0">
            <x v="1"/>
          </reference>
        </references>
      </pivotArea>
    </chartFormat>
    <chartFormat chart="14" format="142">
      <pivotArea type="data" outline="0" fieldPosition="0">
        <references count="3">
          <reference field="4294967294" count="1" selected="0">
            <x v="0"/>
          </reference>
          <reference field="2" count="1" selected="0">
            <x v="11"/>
          </reference>
          <reference field="7" count="1" selected="0">
            <x v="1"/>
          </reference>
        </references>
      </pivotArea>
    </chartFormat>
    <chartFormat chart="14" format="143" series="1">
      <pivotArea type="data" outline="0" fieldPosition="0">
        <references count="2">
          <reference field="4294967294" count="1" selected="0">
            <x v="0"/>
          </reference>
          <reference field="7" count="1" selected="0">
            <x v="2"/>
          </reference>
        </references>
      </pivotArea>
    </chartFormat>
    <chartFormat chart="14" format="144">
      <pivotArea type="data" outline="0" fieldPosition="0">
        <references count="3">
          <reference field="4294967294" count="1" selected="0">
            <x v="0"/>
          </reference>
          <reference field="2" count="1" selected="0">
            <x v="0"/>
          </reference>
          <reference field="7" count="1" selected="0">
            <x v="2"/>
          </reference>
        </references>
      </pivotArea>
    </chartFormat>
    <chartFormat chart="14" format="145">
      <pivotArea type="data" outline="0" fieldPosition="0">
        <references count="3">
          <reference field="4294967294" count="1" selected="0">
            <x v="0"/>
          </reference>
          <reference field="2" count="1" selected="0">
            <x v="1"/>
          </reference>
          <reference field="7" count="1" selected="0">
            <x v="2"/>
          </reference>
        </references>
      </pivotArea>
    </chartFormat>
    <chartFormat chart="14" format="146">
      <pivotArea type="data" outline="0" fieldPosition="0">
        <references count="3">
          <reference field="4294967294" count="1" selected="0">
            <x v="0"/>
          </reference>
          <reference field="2" count="1" selected="0">
            <x v="2"/>
          </reference>
          <reference field="7" count="1" selected="0">
            <x v="2"/>
          </reference>
        </references>
      </pivotArea>
    </chartFormat>
    <chartFormat chart="14" format="147">
      <pivotArea type="data" outline="0" fieldPosition="0">
        <references count="3">
          <reference field="4294967294" count="1" selected="0">
            <x v="0"/>
          </reference>
          <reference field="2" count="1" selected="0">
            <x v="3"/>
          </reference>
          <reference field="7" count="1" selected="0">
            <x v="2"/>
          </reference>
        </references>
      </pivotArea>
    </chartFormat>
    <chartFormat chart="14" format="148">
      <pivotArea type="data" outline="0" fieldPosition="0">
        <references count="3">
          <reference field="4294967294" count="1" selected="0">
            <x v="0"/>
          </reference>
          <reference field="2" count="1" selected="0">
            <x v="4"/>
          </reference>
          <reference field="7" count="1" selected="0">
            <x v="2"/>
          </reference>
        </references>
      </pivotArea>
    </chartFormat>
    <chartFormat chart="14" format="149">
      <pivotArea type="data" outline="0" fieldPosition="0">
        <references count="3">
          <reference field="4294967294" count="1" selected="0">
            <x v="0"/>
          </reference>
          <reference field="2" count="1" selected="0">
            <x v="5"/>
          </reference>
          <reference field="7" count="1" selected="0">
            <x v="2"/>
          </reference>
        </references>
      </pivotArea>
    </chartFormat>
    <chartFormat chart="14" format="150">
      <pivotArea type="data" outline="0" fieldPosition="0">
        <references count="3">
          <reference field="4294967294" count="1" selected="0">
            <x v="0"/>
          </reference>
          <reference field="2" count="1" selected="0">
            <x v="6"/>
          </reference>
          <reference field="7" count="1" selected="0">
            <x v="2"/>
          </reference>
        </references>
      </pivotArea>
    </chartFormat>
    <chartFormat chart="14" format="151">
      <pivotArea type="data" outline="0" fieldPosition="0">
        <references count="3">
          <reference field="4294967294" count="1" selected="0">
            <x v="0"/>
          </reference>
          <reference field="2" count="1" selected="0">
            <x v="7"/>
          </reference>
          <reference field="7" count="1" selected="0">
            <x v="2"/>
          </reference>
        </references>
      </pivotArea>
    </chartFormat>
    <chartFormat chart="14" format="152">
      <pivotArea type="data" outline="0" fieldPosition="0">
        <references count="3">
          <reference field="4294967294" count="1" selected="0">
            <x v="0"/>
          </reference>
          <reference field="2" count="1" selected="0">
            <x v="8"/>
          </reference>
          <reference field="7" count="1" selected="0">
            <x v="2"/>
          </reference>
        </references>
      </pivotArea>
    </chartFormat>
    <chartFormat chart="14" format="153">
      <pivotArea type="data" outline="0" fieldPosition="0">
        <references count="3">
          <reference field="4294967294" count="1" selected="0">
            <x v="0"/>
          </reference>
          <reference field="2" count="1" selected="0">
            <x v="9"/>
          </reference>
          <reference field="7" count="1" selected="0">
            <x v="2"/>
          </reference>
        </references>
      </pivotArea>
    </chartFormat>
    <chartFormat chart="14" format="154">
      <pivotArea type="data" outline="0" fieldPosition="0">
        <references count="3">
          <reference field="4294967294" count="1" selected="0">
            <x v="0"/>
          </reference>
          <reference field="2" count="1" selected="0">
            <x v="10"/>
          </reference>
          <reference field="7" count="1" selected="0">
            <x v="2"/>
          </reference>
        </references>
      </pivotArea>
    </chartFormat>
    <chartFormat chart="14" format="155">
      <pivotArea type="data" outline="0" fieldPosition="0">
        <references count="3">
          <reference field="4294967294" count="1" selected="0">
            <x v="0"/>
          </reference>
          <reference field="2" count="1" selected="0">
            <x v="11"/>
          </reference>
          <reference field="7" count="1" selected="0">
            <x v="2"/>
          </reference>
        </references>
      </pivotArea>
    </chartFormat>
    <chartFormat chart="14" format="156" series="1">
      <pivotArea type="data" outline="0" fieldPosition="0">
        <references count="2">
          <reference field="4294967294" count="1" selected="0">
            <x v="0"/>
          </reference>
          <reference field="7" count="1" selected="0">
            <x v="3"/>
          </reference>
        </references>
      </pivotArea>
    </chartFormat>
    <chartFormat chart="14" format="157">
      <pivotArea type="data" outline="0" fieldPosition="0">
        <references count="3">
          <reference field="4294967294" count="1" selected="0">
            <x v="0"/>
          </reference>
          <reference field="2" count="1" selected="0">
            <x v="0"/>
          </reference>
          <reference field="7" count="1" selected="0">
            <x v="3"/>
          </reference>
        </references>
      </pivotArea>
    </chartFormat>
    <chartFormat chart="14" format="158">
      <pivotArea type="data" outline="0" fieldPosition="0">
        <references count="3">
          <reference field="4294967294" count="1" selected="0">
            <x v="0"/>
          </reference>
          <reference field="2" count="1" selected="0">
            <x v="1"/>
          </reference>
          <reference field="7" count="1" selected="0">
            <x v="3"/>
          </reference>
        </references>
      </pivotArea>
    </chartFormat>
    <chartFormat chart="14" format="159">
      <pivotArea type="data" outline="0" fieldPosition="0">
        <references count="3">
          <reference field="4294967294" count="1" selected="0">
            <x v="0"/>
          </reference>
          <reference field="2" count="1" selected="0">
            <x v="2"/>
          </reference>
          <reference field="7" count="1" selected="0">
            <x v="3"/>
          </reference>
        </references>
      </pivotArea>
    </chartFormat>
    <chartFormat chart="14" format="160">
      <pivotArea type="data" outline="0" fieldPosition="0">
        <references count="3">
          <reference field="4294967294" count="1" selected="0">
            <x v="0"/>
          </reference>
          <reference field="2" count="1" selected="0">
            <x v="3"/>
          </reference>
          <reference field="7" count="1" selected="0">
            <x v="3"/>
          </reference>
        </references>
      </pivotArea>
    </chartFormat>
    <chartFormat chart="14" format="161">
      <pivotArea type="data" outline="0" fieldPosition="0">
        <references count="3">
          <reference field="4294967294" count="1" selected="0">
            <x v="0"/>
          </reference>
          <reference field="2" count="1" selected="0">
            <x v="4"/>
          </reference>
          <reference field="7" count="1" selected="0">
            <x v="3"/>
          </reference>
        </references>
      </pivotArea>
    </chartFormat>
    <chartFormat chart="14" format="162">
      <pivotArea type="data" outline="0" fieldPosition="0">
        <references count="3">
          <reference field="4294967294" count="1" selected="0">
            <x v="0"/>
          </reference>
          <reference field="2" count="1" selected="0">
            <x v="5"/>
          </reference>
          <reference field="7" count="1" selected="0">
            <x v="3"/>
          </reference>
        </references>
      </pivotArea>
    </chartFormat>
    <chartFormat chart="14" format="163">
      <pivotArea type="data" outline="0" fieldPosition="0">
        <references count="3">
          <reference field="4294967294" count="1" selected="0">
            <x v="0"/>
          </reference>
          <reference field="2" count="1" selected="0">
            <x v="6"/>
          </reference>
          <reference field="7" count="1" selected="0">
            <x v="3"/>
          </reference>
        </references>
      </pivotArea>
    </chartFormat>
    <chartFormat chart="14" format="164">
      <pivotArea type="data" outline="0" fieldPosition="0">
        <references count="3">
          <reference field="4294967294" count="1" selected="0">
            <x v="0"/>
          </reference>
          <reference field="2" count="1" selected="0">
            <x v="7"/>
          </reference>
          <reference field="7" count="1" selected="0">
            <x v="3"/>
          </reference>
        </references>
      </pivotArea>
    </chartFormat>
    <chartFormat chart="14" format="165">
      <pivotArea type="data" outline="0" fieldPosition="0">
        <references count="3">
          <reference field="4294967294" count="1" selected="0">
            <x v="0"/>
          </reference>
          <reference field="2" count="1" selected="0">
            <x v="8"/>
          </reference>
          <reference field="7" count="1" selected="0">
            <x v="3"/>
          </reference>
        </references>
      </pivotArea>
    </chartFormat>
    <chartFormat chart="14" format="166">
      <pivotArea type="data" outline="0" fieldPosition="0">
        <references count="3">
          <reference field="4294967294" count="1" selected="0">
            <x v="0"/>
          </reference>
          <reference field="2" count="1" selected="0">
            <x v="9"/>
          </reference>
          <reference field="7" count="1" selected="0">
            <x v="3"/>
          </reference>
        </references>
      </pivotArea>
    </chartFormat>
    <chartFormat chart="14" format="167">
      <pivotArea type="data" outline="0" fieldPosition="0">
        <references count="3">
          <reference field="4294967294" count="1" selected="0">
            <x v="0"/>
          </reference>
          <reference field="2" count="1" selected="0">
            <x v="10"/>
          </reference>
          <reference field="7" count="1" selected="0">
            <x v="3"/>
          </reference>
        </references>
      </pivotArea>
    </chartFormat>
    <chartFormat chart="14" format="168">
      <pivotArea type="data" outline="0" fieldPosition="0">
        <references count="3">
          <reference field="4294967294" count="1" selected="0">
            <x v="0"/>
          </reference>
          <reference field="2" count="1" selected="0">
            <x v="11"/>
          </reference>
          <reference field="7" count="1" selected="0">
            <x v="3"/>
          </reference>
        </references>
      </pivotArea>
    </chartFormat>
    <chartFormat chart="14" format="169" series="1">
      <pivotArea type="data" outline="0" fieldPosition="0">
        <references count="2">
          <reference field="4294967294" count="1" selected="0">
            <x v="0"/>
          </reference>
          <reference field="7" count="1" selected="0">
            <x v="4"/>
          </reference>
        </references>
      </pivotArea>
    </chartFormat>
    <chartFormat chart="14" format="170">
      <pivotArea type="data" outline="0" fieldPosition="0">
        <references count="3">
          <reference field="4294967294" count="1" selected="0">
            <x v="0"/>
          </reference>
          <reference field="2" count="1" selected="0">
            <x v="0"/>
          </reference>
          <reference field="7" count="1" selected="0">
            <x v="4"/>
          </reference>
        </references>
      </pivotArea>
    </chartFormat>
    <chartFormat chart="14" format="171">
      <pivotArea type="data" outline="0" fieldPosition="0">
        <references count="3">
          <reference field="4294967294" count="1" selected="0">
            <x v="0"/>
          </reference>
          <reference field="2" count="1" selected="0">
            <x v="1"/>
          </reference>
          <reference field="7" count="1" selected="0">
            <x v="4"/>
          </reference>
        </references>
      </pivotArea>
    </chartFormat>
    <chartFormat chart="14" format="172">
      <pivotArea type="data" outline="0" fieldPosition="0">
        <references count="3">
          <reference field="4294967294" count="1" selected="0">
            <x v="0"/>
          </reference>
          <reference field="2" count="1" selected="0">
            <x v="2"/>
          </reference>
          <reference field="7" count="1" selected="0">
            <x v="4"/>
          </reference>
        </references>
      </pivotArea>
    </chartFormat>
    <chartFormat chart="14" format="173">
      <pivotArea type="data" outline="0" fieldPosition="0">
        <references count="3">
          <reference field="4294967294" count="1" selected="0">
            <x v="0"/>
          </reference>
          <reference field="2" count="1" selected="0">
            <x v="3"/>
          </reference>
          <reference field="7" count="1" selected="0">
            <x v="4"/>
          </reference>
        </references>
      </pivotArea>
    </chartFormat>
    <chartFormat chart="14" format="174">
      <pivotArea type="data" outline="0" fieldPosition="0">
        <references count="3">
          <reference field="4294967294" count="1" selected="0">
            <x v="0"/>
          </reference>
          <reference field="2" count="1" selected="0">
            <x v="4"/>
          </reference>
          <reference field="7" count="1" selected="0">
            <x v="4"/>
          </reference>
        </references>
      </pivotArea>
    </chartFormat>
    <chartFormat chart="14" format="175">
      <pivotArea type="data" outline="0" fieldPosition="0">
        <references count="3">
          <reference field="4294967294" count="1" selected="0">
            <x v="0"/>
          </reference>
          <reference field="2" count="1" selected="0">
            <x v="5"/>
          </reference>
          <reference field="7" count="1" selected="0">
            <x v="4"/>
          </reference>
        </references>
      </pivotArea>
    </chartFormat>
    <chartFormat chart="14" format="176">
      <pivotArea type="data" outline="0" fieldPosition="0">
        <references count="3">
          <reference field="4294967294" count="1" selected="0">
            <x v="0"/>
          </reference>
          <reference field="2" count="1" selected="0">
            <x v="6"/>
          </reference>
          <reference field="7" count="1" selected="0">
            <x v="4"/>
          </reference>
        </references>
      </pivotArea>
    </chartFormat>
    <chartFormat chart="14" format="177">
      <pivotArea type="data" outline="0" fieldPosition="0">
        <references count="3">
          <reference field="4294967294" count="1" selected="0">
            <x v="0"/>
          </reference>
          <reference field="2" count="1" selected="0">
            <x v="7"/>
          </reference>
          <reference field="7" count="1" selected="0">
            <x v="4"/>
          </reference>
        </references>
      </pivotArea>
    </chartFormat>
    <chartFormat chart="14" format="178">
      <pivotArea type="data" outline="0" fieldPosition="0">
        <references count="3">
          <reference field="4294967294" count="1" selected="0">
            <x v="0"/>
          </reference>
          <reference field="2" count="1" selected="0">
            <x v="8"/>
          </reference>
          <reference field="7" count="1" selected="0">
            <x v="4"/>
          </reference>
        </references>
      </pivotArea>
    </chartFormat>
    <chartFormat chart="14" format="179">
      <pivotArea type="data" outline="0" fieldPosition="0">
        <references count="3">
          <reference field="4294967294" count="1" selected="0">
            <x v="0"/>
          </reference>
          <reference field="2" count="1" selected="0">
            <x v="9"/>
          </reference>
          <reference field="7" count="1" selected="0">
            <x v="4"/>
          </reference>
        </references>
      </pivotArea>
    </chartFormat>
    <chartFormat chart="14" format="180">
      <pivotArea type="data" outline="0" fieldPosition="0">
        <references count="3">
          <reference field="4294967294" count="1" selected="0">
            <x v="0"/>
          </reference>
          <reference field="2" count="1" selected="0">
            <x v="10"/>
          </reference>
          <reference field="7" count="1" selected="0">
            <x v="4"/>
          </reference>
        </references>
      </pivotArea>
    </chartFormat>
    <chartFormat chart="14" format="181">
      <pivotArea type="data" outline="0" fieldPosition="0">
        <references count="3">
          <reference field="4294967294" count="1" selected="0">
            <x v="0"/>
          </reference>
          <reference field="2" count="1" selected="0">
            <x v="11"/>
          </reference>
          <reference field="7" count="1" selected="0">
            <x v="4"/>
          </reference>
        </references>
      </pivotArea>
    </chartFormat>
    <chartFormat chart="14" format="182" series="1">
      <pivotArea type="data" outline="0" fieldPosition="0">
        <references count="2">
          <reference field="4294967294" count="1" selected="0">
            <x v="0"/>
          </reference>
          <reference field="7" count="1" selected="0">
            <x v="5"/>
          </reference>
        </references>
      </pivotArea>
    </chartFormat>
    <chartFormat chart="14" format="183">
      <pivotArea type="data" outline="0" fieldPosition="0">
        <references count="3">
          <reference field="4294967294" count="1" selected="0">
            <x v="0"/>
          </reference>
          <reference field="2" count="1" selected="0">
            <x v="0"/>
          </reference>
          <reference field="7" count="1" selected="0">
            <x v="5"/>
          </reference>
        </references>
      </pivotArea>
    </chartFormat>
    <chartFormat chart="14" format="184">
      <pivotArea type="data" outline="0" fieldPosition="0">
        <references count="3">
          <reference field="4294967294" count="1" selected="0">
            <x v="0"/>
          </reference>
          <reference field="2" count="1" selected="0">
            <x v="1"/>
          </reference>
          <reference field="7" count="1" selected="0">
            <x v="5"/>
          </reference>
        </references>
      </pivotArea>
    </chartFormat>
    <chartFormat chart="14" format="185">
      <pivotArea type="data" outline="0" fieldPosition="0">
        <references count="3">
          <reference field="4294967294" count="1" selected="0">
            <x v="0"/>
          </reference>
          <reference field="2" count="1" selected="0">
            <x v="2"/>
          </reference>
          <reference field="7" count="1" selected="0">
            <x v="5"/>
          </reference>
        </references>
      </pivotArea>
    </chartFormat>
    <chartFormat chart="14" format="186">
      <pivotArea type="data" outline="0" fieldPosition="0">
        <references count="3">
          <reference field="4294967294" count="1" selected="0">
            <x v="0"/>
          </reference>
          <reference field="2" count="1" selected="0">
            <x v="3"/>
          </reference>
          <reference field="7" count="1" selected="0">
            <x v="5"/>
          </reference>
        </references>
      </pivotArea>
    </chartFormat>
    <chartFormat chart="14" format="187">
      <pivotArea type="data" outline="0" fieldPosition="0">
        <references count="3">
          <reference field="4294967294" count="1" selected="0">
            <x v="0"/>
          </reference>
          <reference field="2" count="1" selected="0">
            <x v="4"/>
          </reference>
          <reference field="7" count="1" selected="0">
            <x v="5"/>
          </reference>
        </references>
      </pivotArea>
    </chartFormat>
    <chartFormat chart="14" format="188">
      <pivotArea type="data" outline="0" fieldPosition="0">
        <references count="3">
          <reference field="4294967294" count="1" selected="0">
            <x v="0"/>
          </reference>
          <reference field="2" count="1" selected="0">
            <x v="5"/>
          </reference>
          <reference field="7" count="1" selected="0">
            <x v="5"/>
          </reference>
        </references>
      </pivotArea>
    </chartFormat>
    <chartFormat chart="14" format="189">
      <pivotArea type="data" outline="0" fieldPosition="0">
        <references count="3">
          <reference field="4294967294" count="1" selected="0">
            <x v="0"/>
          </reference>
          <reference field="2" count="1" selected="0">
            <x v="6"/>
          </reference>
          <reference field="7" count="1" selected="0">
            <x v="5"/>
          </reference>
        </references>
      </pivotArea>
    </chartFormat>
    <chartFormat chart="14" format="190">
      <pivotArea type="data" outline="0" fieldPosition="0">
        <references count="3">
          <reference field="4294967294" count="1" selected="0">
            <x v="0"/>
          </reference>
          <reference field="2" count="1" selected="0">
            <x v="7"/>
          </reference>
          <reference field="7" count="1" selected="0">
            <x v="5"/>
          </reference>
        </references>
      </pivotArea>
    </chartFormat>
    <chartFormat chart="14" format="191">
      <pivotArea type="data" outline="0" fieldPosition="0">
        <references count="3">
          <reference field="4294967294" count="1" selected="0">
            <x v="0"/>
          </reference>
          <reference field="2" count="1" selected="0">
            <x v="8"/>
          </reference>
          <reference field="7" count="1" selected="0">
            <x v="5"/>
          </reference>
        </references>
      </pivotArea>
    </chartFormat>
    <chartFormat chart="14" format="192">
      <pivotArea type="data" outline="0" fieldPosition="0">
        <references count="3">
          <reference field="4294967294" count="1" selected="0">
            <x v="0"/>
          </reference>
          <reference field="2" count="1" selected="0">
            <x v="9"/>
          </reference>
          <reference field="7" count="1" selected="0">
            <x v="5"/>
          </reference>
        </references>
      </pivotArea>
    </chartFormat>
    <chartFormat chart="14" format="193">
      <pivotArea type="data" outline="0" fieldPosition="0">
        <references count="3">
          <reference field="4294967294" count="1" selected="0">
            <x v="0"/>
          </reference>
          <reference field="2" count="1" selected="0">
            <x v="10"/>
          </reference>
          <reference field="7" count="1" selected="0">
            <x v="5"/>
          </reference>
        </references>
      </pivotArea>
    </chartFormat>
    <chartFormat chart="14" format="194">
      <pivotArea type="data" outline="0" fieldPosition="0">
        <references count="3">
          <reference field="4294967294" count="1" selected="0">
            <x v="0"/>
          </reference>
          <reference field="2" count="1" selected="0">
            <x v="11"/>
          </reference>
          <reference field="7" count="1" selected="0">
            <x v="5"/>
          </reference>
        </references>
      </pivotArea>
    </chartFormat>
    <chartFormat chart="14" format="195" series="1">
      <pivotArea type="data" outline="0" fieldPosition="0">
        <references count="2">
          <reference field="4294967294" count="1" selected="0">
            <x v="0"/>
          </reference>
          <reference field="7" count="1" selected="0">
            <x v="6"/>
          </reference>
        </references>
      </pivotArea>
    </chartFormat>
    <chartFormat chart="14" format="196">
      <pivotArea type="data" outline="0" fieldPosition="0">
        <references count="3">
          <reference field="4294967294" count="1" selected="0">
            <x v="0"/>
          </reference>
          <reference field="2" count="1" selected="0">
            <x v="0"/>
          </reference>
          <reference field="7" count="1" selected="0">
            <x v="6"/>
          </reference>
        </references>
      </pivotArea>
    </chartFormat>
    <chartFormat chart="14" format="197">
      <pivotArea type="data" outline="0" fieldPosition="0">
        <references count="3">
          <reference field="4294967294" count="1" selected="0">
            <x v="0"/>
          </reference>
          <reference field="2" count="1" selected="0">
            <x v="1"/>
          </reference>
          <reference field="7" count="1" selected="0">
            <x v="6"/>
          </reference>
        </references>
      </pivotArea>
    </chartFormat>
    <chartFormat chart="14" format="198">
      <pivotArea type="data" outline="0" fieldPosition="0">
        <references count="3">
          <reference field="4294967294" count="1" selected="0">
            <x v="0"/>
          </reference>
          <reference field="2" count="1" selected="0">
            <x v="2"/>
          </reference>
          <reference field="7" count="1" selected="0">
            <x v="6"/>
          </reference>
        </references>
      </pivotArea>
    </chartFormat>
    <chartFormat chart="14" format="199">
      <pivotArea type="data" outline="0" fieldPosition="0">
        <references count="3">
          <reference field="4294967294" count="1" selected="0">
            <x v="0"/>
          </reference>
          <reference field="2" count="1" selected="0">
            <x v="3"/>
          </reference>
          <reference field="7" count="1" selected="0">
            <x v="6"/>
          </reference>
        </references>
      </pivotArea>
    </chartFormat>
    <chartFormat chart="14" format="200">
      <pivotArea type="data" outline="0" fieldPosition="0">
        <references count="3">
          <reference field="4294967294" count="1" selected="0">
            <x v="0"/>
          </reference>
          <reference field="2" count="1" selected="0">
            <x v="4"/>
          </reference>
          <reference field="7" count="1" selected="0">
            <x v="6"/>
          </reference>
        </references>
      </pivotArea>
    </chartFormat>
    <chartFormat chart="14" format="201">
      <pivotArea type="data" outline="0" fieldPosition="0">
        <references count="3">
          <reference field="4294967294" count="1" selected="0">
            <x v="0"/>
          </reference>
          <reference field="2" count="1" selected="0">
            <x v="5"/>
          </reference>
          <reference field="7" count="1" selected="0">
            <x v="6"/>
          </reference>
        </references>
      </pivotArea>
    </chartFormat>
    <chartFormat chart="14" format="202">
      <pivotArea type="data" outline="0" fieldPosition="0">
        <references count="3">
          <reference field="4294967294" count="1" selected="0">
            <x v="0"/>
          </reference>
          <reference field="2" count="1" selected="0">
            <x v="6"/>
          </reference>
          <reference field="7" count="1" selected="0">
            <x v="6"/>
          </reference>
        </references>
      </pivotArea>
    </chartFormat>
    <chartFormat chart="14" format="203">
      <pivotArea type="data" outline="0" fieldPosition="0">
        <references count="3">
          <reference field="4294967294" count="1" selected="0">
            <x v="0"/>
          </reference>
          <reference field="2" count="1" selected="0">
            <x v="7"/>
          </reference>
          <reference field="7" count="1" selected="0">
            <x v="6"/>
          </reference>
        </references>
      </pivotArea>
    </chartFormat>
    <chartFormat chart="14" format="204">
      <pivotArea type="data" outline="0" fieldPosition="0">
        <references count="3">
          <reference field="4294967294" count="1" selected="0">
            <x v="0"/>
          </reference>
          <reference field="2" count="1" selected="0">
            <x v="8"/>
          </reference>
          <reference field="7" count="1" selected="0">
            <x v="6"/>
          </reference>
        </references>
      </pivotArea>
    </chartFormat>
    <chartFormat chart="14" format="205">
      <pivotArea type="data" outline="0" fieldPosition="0">
        <references count="3">
          <reference field="4294967294" count="1" selected="0">
            <x v="0"/>
          </reference>
          <reference field="2" count="1" selected="0">
            <x v="9"/>
          </reference>
          <reference field="7" count="1" selected="0">
            <x v="6"/>
          </reference>
        </references>
      </pivotArea>
    </chartFormat>
    <chartFormat chart="14" format="206">
      <pivotArea type="data" outline="0" fieldPosition="0">
        <references count="3">
          <reference field="4294967294" count="1" selected="0">
            <x v="0"/>
          </reference>
          <reference field="2" count="1" selected="0">
            <x v="10"/>
          </reference>
          <reference field="7" count="1" selected="0">
            <x v="6"/>
          </reference>
        </references>
      </pivotArea>
    </chartFormat>
    <chartFormat chart="14" format="207">
      <pivotArea type="data" outline="0" fieldPosition="0">
        <references count="3">
          <reference field="4294967294" count="1" selected="0">
            <x v="0"/>
          </reference>
          <reference field="2" count="1" selected="0">
            <x v="11"/>
          </reference>
          <reference field="7" count="1" selected="0">
            <x v="6"/>
          </reference>
        </references>
      </pivotArea>
    </chartFormat>
    <chartFormat chart="14" format="208" series="1">
      <pivotArea type="data" outline="0" fieldPosition="0">
        <references count="2">
          <reference field="4294967294" count="1" selected="0">
            <x v="0"/>
          </reference>
          <reference field="7" count="1" selected="0">
            <x v="7"/>
          </reference>
        </references>
      </pivotArea>
    </chartFormat>
    <chartFormat chart="14" format="209">
      <pivotArea type="data" outline="0" fieldPosition="0">
        <references count="3">
          <reference field="4294967294" count="1" selected="0">
            <x v="0"/>
          </reference>
          <reference field="2" count="1" selected="0">
            <x v="0"/>
          </reference>
          <reference field="7" count="1" selected="0">
            <x v="7"/>
          </reference>
        </references>
      </pivotArea>
    </chartFormat>
    <chartFormat chart="14" format="210">
      <pivotArea type="data" outline="0" fieldPosition="0">
        <references count="3">
          <reference field="4294967294" count="1" selected="0">
            <x v="0"/>
          </reference>
          <reference field="2" count="1" selected="0">
            <x v="1"/>
          </reference>
          <reference field="7" count="1" selected="0">
            <x v="7"/>
          </reference>
        </references>
      </pivotArea>
    </chartFormat>
    <chartFormat chart="14" format="211">
      <pivotArea type="data" outline="0" fieldPosition="0">
        <references count="3">
          <reference field="4294967294" count="1" selected="0">
            <x v="0"/>
          </reference>
          <reference field="2" count="1" selected="0">
            <x v="2"/>
          </reference>
          <reference field="7" count="1" selected="0">
            <x v="7"/>
          </reference>
        </references>
      </pivotArea>
    </chartFormat>
    <chartFormat chart="14" format="212">
      <pivotArea type="data" outline="0" fieldPosition="0">
        <references count="3">
          <reference field="4294967294" count="1" selected="0">
            <x v="0"/>
          </reference>
          <reference field="2" count="1" selected="0">
            <x v="3"/>
          </reference>
          <reference field="7" count="1" selected="0">
            <x v="7"/>
          </reference>
        </references>
      </pivotArea>
    </chartFormat>
    <chartFormat chart="14" format="213">
      <pivotArea type="data" outline="0" fieldPosition="0">
        <references count="3">
          <reference field="4294967294" count="1" selected="0">
            <x v="0"/>
          </reference>
          <reference field="2" count="1" selected="0">
            <x v="4"/>
          </reference>
          <reference field="7" count="1" selected="0">
            <x v="7"/>
          </reference>
        </references>
      </pivotArea>
    </chartFormat>
    <chartFormat chart="14" format="214">
      <pivotArea type="data" outline="0" fieldPosition="0">
        <references count="3">
          <reference field="4294967294" count="1" selected="0">
            <x v="0"/>
          </reference>
          <reference field="2" count="1" selected="0">
            <x v="5"/>
          </reference>
          <reference field="7" count="1" selected="0">
            <x v="7"/>
          </reference>
        </references>
      </pivotArea>
    </chartFormat>
    <chartFormat chart="14" format="215">
      <pivotArea type="data" outline="0" fieldPosition="0">
        <references count="3">
          <reference field="4294967294" count="1" selected="0">
            <x v="0"/>
          </reference>
          <reference field="2" count="1" selected="0">
            <x v="6"/>
          </reference>
          <reference field="7" count="1" selected="0">
            <x v="7"/>
          </reference>
        </references>
      </pivotArea>
    </chartFormat>
    <chartFormat chart="14" format="216">
      <pivotArea type="data" outline="0" fieldPosition="0">
        <references count="3">
          <reference field="4294967294" count="1" selected="0">
            <x v="0"/>
          </reference>
          <reference field="2" count="1" selected="0">
            <x v="7"/>
          </reference>
          <reference field="7" count="1" selected="0">
            <x v="7"/>
          </reference>
        </references>
      </pivotArea>
    </chartFormat>
    <chartFormat chart="14" format="217">
      <pivotArea type="data" outline="0" fieldPosition="0">
        <references count="3">
          <reference field="4294967294" count="1" selected="0">
            <x v="0"/>
          </reference>
          <reference field="2" count="1" selected="0">
            <x v="8"/>
          </reference>
          <reference field="7" count="1" selected="0">
            <x v="7"/>
          </reference>
        </references>
      </pivotArea>
    </chartFormat>
    <chartFormat chart="14" format="218">
      <pivotArea type="data" outline="0" fieldPosition="0">
        <references count="3">
          <reference field="4294967294" count="1" selected="0">
            <x v="0"/>
          </reference>
          <reference field="2" count="1" selected="0">
            <x v="9"/>
          </reference>
          <reference field="7" count="1" selected="0">
            <x v="7"/>
          </reference>
        </references>
      </pivotArea>
    </chartFormat>
    <chartFormat chart="14" format="219">
      <pivotArea type="data" outline="0" fieldPosition="0">
        <references count="3">
          <reference field="4294967294" count="1" selected="0">
            <x v="0"/>
          </reference>
          <reference field="2" count="1" selected="0">
            <x v="10"/>
          </reference>
          <reference field="7" count="1" selected="0">
            <x v="7"/>
          </reference>
        </references>
      </pivotArea>
    </chartFormat>
    <chartFormat chart="14" format="220">
      <pivotArea type="data" outline="0" fieldPosition="0">
        <references count="3">
          <reference field="4294967294" count="1" selected="0">
            <x v="0"/>
          </reference>
          <reference field="2" count="1" selected="0">
            <x v="11"/>
          </reference>
          <reference field="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B9E6D7-347C-4AF4-8B91-2663C9D43769}" name="Country"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H3:I79" firstHeaderRow="1" firstDataRow="1" firstDataCol="1"/>
  <pivotFields count="16">
    <pivotField showAll="0">
      <items count="8">
        <item x="4"/>
        <item x="0"/>
        <item x="1"/>
        <item x="2"/>
        <item x="5"/>
        <item x="6"/>
        <item x="3"/>
        <item t="default"/>
      </items>
    </pivotField>
    <pivotField axis="axisRow" showAll="0" sortType="descending">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autoSortScope>
        <pivotArea dataOnly="0" outline="0" fieldPosition="0">
          <references count="1">
            <reference field="4294967294" count="1" selected="0">
              <x v="0"/>
            </reference>
          </references>
        </pivotArea>
      </autoSortScope>
    </pivotField>
    <pivotField showAll="0">
      <items count="13">
        <item x="0"/>
        <item x="9"/>
        <item x="1"/>
        <item x="7"/>
        <item x="8"/>
        <item x="3"/>
        <item x="4"/>
        <item x="10"/>
        <item x="2"/>
        <item x="6"/>
        <item x="11"/>
        <item x="5"/>
        <item t="default"/>
      </items>
    </pivotField>
    <pivotField showAll="0">
      <items count="3">
        <item x="0"/>
        <item x="1"/>
        <item t="default"/>
      </items>
    </pivotField>
    <pivotField showAll="0"/>
    <pivotField numFmtId="14" showAll="0"/>
    <pivotField showAll="0">
      <items count="13">
        <item x="6"/>
        <item x="3"/>
        <item x="11"/>
        <item x="4"/>
        <item x="0"/>
        <item x="2"/>
        <item x="5"/>
        <item x="1"/>
        <item x="9"/>
        <item x="10"/>
        <item x="7"/>
        <item x="8"/>
        <item t="default"/>
      </items>
    </pivotField>
    <pivotField showAll="0">
      <items count="9">
        <item x="0"/>
        <item x="5"/>
        <item x="1"/>
        <item x="3"/>
        <item x="2"/>
        <item x="4"/>
        <item x="7"/>
        <item x="6"/>
        <item t="default"/>
      </items>
    </pivotField>
    <pivotField showAll="0"/>
    <pivotField numFmtId="14" showAll="0"/>
    <pivotField dataField="1" showAll="0"/>
    <pivotField numFmtId="166" showAll="0"/>
    <pivotField numFmtId="166" showAll="0"/>
    <pivotField numFmtId="166" showAll="0"/>
    <pivotField numFmtId="166" showAll="0"/>
    <pivotField numFmtId="166" showAll="0"/>
  </pivotFields>
  <rowFields count="1">
    <field x="1"/>
  </rowFields>
  <rowItems count="76">
    <i>
      <x v="59"/>
    </i>
    <i>
      <x v="16"/>
    </i>
    <i>
      <x v="41"/>
    </i>
    <i>
      <x v="71"/>
    </i>
    <i>
      <x v="46"/>
    </i>
    <i>
      <x v="2"/>
    </i>
    <i>
      <x v="50"/>
    </i>
    <i>
      <x v="24"/>
    </i>
    <i>
      <x v="10"/>
    </i>
    <i>
      <x v="73"/>
    </i>
    <i>
      <x v="19"/>
    </i>
    <i>
      <x v="51"/>
    </i>
    <i>
      <x v="57"/>
    </i>
    <i>
      <x v="33"/>
    </i>
    <i>
      <x v="56"/>
    </i>
    <i>
      <x v="18"/>
    </i>
    <i>
      <x v="4"/>
    </i>
    <i>
      <x v="69"/>
    </i>
    <i>
      <x v="25"/>
    </i>
    <i>
      <x v="72"/>
    </i>
    <i>
      <x v="21"/>
    </i>
    <i>
      <x v="43"/>
    </i>
    <i>
      <x v="35"/>
    </i>
    <i>
      <x v="5"/>
    </i>
    <i>
      <x v="48"/>
    </i>
    <i>
      <x v="9"/>
    </i>
    <i>
      <x v="54"/>
    </i>
    <i>
      <x v="32"/>
    </i>
    <i>
      <x v="36"/>
    </i>
    <i>
      <x v="37"/>
    </i>
    <i>
      <x v="68"/>
    </i>
    <i>
      <x v="34"/>
    </i>
    <i>
      <x v="39"/>
    </i>
    <i>
      <x v="7"/>
    </i>
    <i>
      <x v="61"/>
    </i>
    <i>
      <x v="26"/>
    </i>
    <i>
      <x v="27"/>
    </i>
    <i>
      <x v="13"/>
    </i>
    <i>
      <x v="38"/>
    </i>
    <i>
      <x v="53"/>
    </i>
    <i>
      <x v="17"/>
    </i>
    <i>
      <x v="62"/>
    </i>
    <i>
      <x v="15"/>
    </i>
    <i>
      <x v="8"/>
    </i>
    <i>
      <x v="6"/>
    </i>
    <i>
      <x v="28"/>
    </i>
    <i>
      <x v="45"/>
    </i>
    <i>
      <x v="42"/>
    </i>
    <i>
      <x v="44"/>
    </i>
    <i>
      <x v="58"/>
    </i>
    <i>
      <x v="64"/>
    </i>
    <i>
      <x v="67"/>
    </i>
    <i>
      <x v="1"/>
    </i>
    <i>
      <x v="11"/>
    </i>
    <i>
      <x v="75"/>
    </i>
    <i>
      <x v="60"/>
    </i>
    <i>
      <x v="70"/>
    </i>
    <i>
      <x v="31"/>
    </i>
    <i>
      <x v="14"/>
    </i>
    <i>
      <x v="49"/>
    </i>
    <i>
      <x v="65"/>
    </i>
    <i>
      <x v="3"/>
    </i>
    <i>
      <x v="22"/>
    </i>
    <i>
      <x/>
    </i>
    <i>
      <x v="47"/>
    </i>
    <i>
      <x v="66"/>
    </i>
    <i>
      <x v="20"/>
    </i>
    <i>
      <x v="55"/>
    </i>
    <i>
      <x v="23"/>
    </i>
    <i>
      <x v="52"/>
    </i>
    <i>
      <x v="40"/>
    </i>
    <i>
      <x v="12"/>
    </i>
    <i>
      <x v="29"/>
    </i>
    <i>
      <x v="74"/>
    </i>
    <i>
      <x v="63"/>
    </i>
    <i>
      <x v="30"/>
    </i>
  </rowItems>
  <colItems count="1">
    <i/>
  </colItems>
  <dataFields count="1">
    <dataField name="Sum of Units Sold" fld="10" baseField="0" baseItem="0"/>
  </dataFields>
  <formats count="2">
    <format dxfId="154">
      <pivotArea outline="0" collapsedLevelsAreSubtotals="1" fieldPosition="0"/>
    </format>
    <format dxfId="15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B8991E-0EF2-4B46-897C-A203C08EF43E}" name="Yearly"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D3:F11" firstHeaderRow="0" firstDataRow="1" firstDataCol="1"/>
  <pivotFields count="16">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items count="13">
        <item x="0"/>
        <item x="9"/>
        <item x="1"/>
        <item x="7"/>
        <item x="8"/>
        <item x="3"/>
        <item x="4"/>
        <item x="10"/>
        <item x="2"/>
        <item x="6"/>
        <item x="11"/>
        <item x="5"/>
        <item t="default"/>
      </items>
    </pivotField>
    <pivotField showAll="0">
      <items count="3">
        <item x="0"/>
        <item x="1"/>
        <item t="default"/>
      </items>
    </pivotField>
    <pivotField showAll="0"/>
    <pivotField numFmtId="14" showAll="0"/>
    <pivotField showAll="0">
      <items count="13">
        <item x="6"/>
        <item x="3"/>
        <item x="11"/>
        <item x="4"/>
        <item x="0"/>
        <item x="2"/>
        <item x="5"/>
        <item x="1"/>
        <item x="9"/>
        <item x="10"/>
        <item x="7"/>
        <item x="8"/>
        <item t="default"/>
      </items>
    </pivotField>
    <pivotField axis="axisRow" showAll="0" sortType="ascending">
      <items count="9">
        <item x="0"/>
        <item x="5"/>
        <item x="1"/>
        <item x="3"/>
        <item x="2"/>
        <item x="4"/>
        <item x="7"/>
        <item x="6"/>
        <item t="default"/>
      </items>
    </pivotField>
    <pivotField showAll="0"/>
    <pivotField numFmtId="14" showAll="0"/>
    <pivotField showAll="0"/>
    <pivotField numFmtId="166" showAll="0"/>
    <pivotField numFmtId="166" showAll="0"/>
    <pivotField dataField="1" numFmtId="166" showAll="0"/>
    <pivotField numFmtId="166" showAll="0"/>
    <pivotField dataField="1" numFmtId="166" showAll="0"/>
  </pivotFields>
  <rowFields count="1">
    <field x="7"/>
  </rowFields>
  <rowItems count="8">
    <i>
      <x/>
    </i>
    <i>
      <x v="1"/>
    </i>
    <i>
      <x v="2"/>
    </i>
    <i>
      <x v="3"/>
    </i>
    <i>
      <x v="4"/>
    </i>
    <i>
      <x v="5"/>
    </i>
    <i>
      <x v="6"/>
    </i>
    <i>
      <x v="7"/>
    </i>
  </rowItems>
  <colFields count="1">
    <field x="-2"/>
  </colFields>
  <colItems count="2">
    <i>
      <x/>
    </i>
    <i i="1">
      <x v="1"/>
    </i>
  </colItems>
  <dataFields count="2">
    <dataField name="Sum of Total Revenue" fld="13" baseField="0" baseItem="0"/>
    <dataField name="Sum of Total Profit" fld="15" baseField="0" baseItem="0"/>
  </dataFields>
  <formats count="1">
    <format dxfId="155">
      <pivotArea outline="0" collapsedLevelsAreSubtotals="1" fieldPosition="0"/>
    </format>
  </format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A37331-72DA-462B-B7FF-8956B18B3ABF}" name="Region"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A3:B10" firstHeaderRow="1" firstDataRow="1" firstDataCol="1"/>
  <pivotFields count="16">
    <pivotField axis="axisRow" showAll="0" sortType="de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items count="13">
        <item x="0"/>
        <item x="9"/>
        <item x="1"/>
        <item x="7"/>
        <item x="8"/>
        <item x="3"/>
        <item x="4"/>
        <item x="10"/>
        <item x="2"/>
        <item x="6"/>
        <item x="11"/>
        <item x="5"/>
        <item t="default"/>
      </items>
    </pivotField>
    <pivotField showAll="0">
      <items count="3">
        <item x="0"/>
        <item x="1"/>
        <item t="default"/>
      </items>
    </pivotField>
    <pivotField showAll="0"/>
    <pivotField numFmtId="14" showAll="0"/>
    <pivotField showAll="0">
      <items count="13">
        <item x="6"/>
        <item x="3"/>
        <item x="11"/>
        <item x="4"/>
        <item x="0"/>
        <item x="2"/>
        <item x="5"/>
        <item x="1"/>
        <item x="9"/>
        <item x="10"/>
        <item x="7"/>
        <item x="8"/>
        <item t="default"/>
      </items>
    </pivotField>
    <pivotField showAll="0">
      <items count="9">
        <item x="0"/>
        <item x="5"/>
        <item x="1"/>
        <item x="3"/>
        <item x="2"/>
        <item x="4"/>
        <item x="7"/>
        <item x="6"/>
        <item t="default"/>
      </items>
    </pivotField>
    <pivotField showAll="0"/>
    <pivotField numFmtId="14" showAll="0"/>
    <pivotField showAll="0"/>
    <pivotField numFmtId="166" showAll="0"/>
    <pivotField numFmtId="166" showAll="0"/>
    <pivotField dataField="1" numFmtId="166" showAll="0"/>
    <pivotField numFmtId="166" showAll="0"/>
    <pivotField numFmtId="166" showAll="0"/>
  </pivotFields>
  <rowFields count="1">
    <field x="0"/>
  </rowFields>
  <rowItems count="7">
    <i>
      <x v="6"/>
    </i>
    <i>
      <x v="3"/>
    </i>
    <i>
      <x/>
    </i>
    <i>
      <x v="1"/>
    </i>
    <i>
      <x v="4"/>
    </i>
    <i>
      <x v="2"/>
    </i>
    <i>
      <x v="5"/>
    </i>
  </rowItems>
  <colItems count="1">
    <i/>
  </colItems>
  <dataFields count="1">
    <dataField name="Sum of Total Revenue" fld="13" baseField="0" baseItem="0" numFmtId="166"/>
  </dataFields>
  <formats count="1">
    <format dxfId="156">
      <pivotArea outline="0" collapsedLevelsAreSubtotals="1" fieldPosition="0"/>
    </format>
  </formats>
  <chartFormats count="3">
    <chartFormat chart="18"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6DA5CA-190E-40BE-8DDC-35A34F662A5A}" sourceName="Region">
  <pivotTables>
    <pivotTable tabId="3" name="Country"/>
    <pivotTable tabId="3" name="Item_type_by_year"/>
    <pivotTable tabId="3" name="Monthly"/>
    <pivotTable tabId="3" name="Sales_channel"/>
    <pivotTable tabId="3" name="Yearly"/>
    <pivotTable tabId="3" name="Region"/>
  </pivotTables>
  <data>
    <tabular pivotCacheId="1588650601">
      <items count="7">
        <i x="4" s="1"/>
        <i x="0" s="1"/>
        <i x="1" s="1"/>
        <i x="2" s="1"/>
        <i x="5"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7853F91-0D0B-4756-BCBD-93C0E7376466}" sourceName="Country">
  <pivotTables>
    <pivotTable tabId="3" name="Region"/>
    <pivotTable tabId="3" name="Country"/>
    <pivotTable tabId="3" name="Item_type_by_year"/>
    <pivotTable tabId="3" name="Monthly"/>
    <pivotTable tabId="3" name="Sales_channel"/>
    <pivotTable tabId="3" name="Yearly"/>
  </pivotTables>
  <data>
    <tabular pivotCacheId="1588650601">
      <items count="76">
        <i x="43" s="1"/>
        <i x="6" s="1"/>
        <i x="30" s="1"/>
        <i x="49" s="1"/>
        <i x="37" s="1"/>
        <i x="12" s="1"/>
        <i x="55" s="1"/>
        <i x="35" s="1"/>
        <i x="15" s="1"/>
        <i x="7" s="1"/>
        <i x="17" s="1"/>
        <i x="11" s="1"/>
        <i x="39" s="1"/>
        <i x="33" s="1"/>
        <i x="47" s="1"/>
        <i x="58" s="1"/>
        <i x="32" s="1"/>
        <i x="19" s="1"/>
        <i x="61" s="1"/>
        <i x="48" s="1"/>
        <i x="24" s="1"/>
        <i x="54" s="1"/>
        <i x="1" s="1"/>
        <i x="53" s="1"/>
        <i x="13" s="1"/>
        <i x="40" s="1"/>
        <i x="67" s="1"/>
        <i x="69" s="1"/>
        <i x="25" s="1"/>
        <i x="70" s="1"/>
        <i x="10" s="1"/>
        <i x="62" s="1"/>
        <i x="66" s="1"/>
        <i x="44" s="1"/>
        <i x="52" s="1"/>
        <i x="56" s="1"/>
        <i x="41" s="1"/>
        <i x="57" s="1"/>
        <i x="74" s="1"/>
        <i x="26" s="1"/>
        <i x="42" s="1"/>
        <i x="60" s="1"/>
        <i x="23" s="1"/>
        <i x="63" s="1"/>
        <i x="14" s="1"/>
        <i x="75" s="1"/>
        <i x="31" s="1"/>
        <i x="22" s="1"/>
        <i x="73" s="1"/>
        <i x="36" s="1"/>
        <i x="20" s="1"/>
        <i x="59" s="1"/>
        <i x="21" s="1"/>
        <i x="8" s="1"/>
        <i x="72" s="1"/>
        <i x="2" s="1"/>
        <i x="4" s="1"/>
        <i x="64" s="1"/>
        <i x="51" s="1"/>
        <i x="3" s="1"/>
        <i x="45" s="1"/>
        <i x="9" s="1"/>
        <i x="46" s="1"/>
        <i x="38" s="1"/>
        <i x="71" s="1"/>
        <i x="5" s="1"/>
        <i x="29" s="1"/>
        <i x="65" s="1"/>
        <i x="16" s="1"/>
        <i x="28" s="1"/>
        <i x="34" s="1"/>
        <i x="27" s="1"/>
        <i x="18" s="1"/>
        <i x="0" s="1"/>
        <i x="50" s="1"/>
        <i x="6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455AE50-B31F-4C7F-8CA4-71F1ACD44C02}" sourceName="Item Type">
  <pivotTables>
    <pivotTable tabId="3" name="Region"/>
    <pivotTable tabId="3" name="Country"/>
    <pivotTable tabId="3" name="Item_type_by_year"/>
    <pivotTable tabId="3" name="Monthly"/>
    <pivotTable tabId="3" name="Sales_channel"/>
    <pivotTable tabId="3" name="Yearly"/>
  </pivotTables>
  <data>
    <tabular pivotCacheId="1588650601">
      <items count="12">
        <i x="0" s="1"/>
        <i x="9" s="1"/>
        <i x="1" s="1"/>
        <i x="7" s="1"/>
        <i x="8" s="1"/>
        <i x="3" s="1"/>
        <i x="4" s="1"/>
        <i x="10" s="1"/>
        <i x="2" s="1"/>
        <i x="6" s="1"/>
        <i x="1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95BB98B4-DF83-4B1D-9E1A-101C256E85E7}" sourceName="Sales Channel">
  <pivotTables>
    <pivotTable tabId="3" name="Region"/>
    <pivotTable tabId="3" name="Country"/>
    <pivotTable tabId="3" name="Item_type_by_year"/>
    <pivotTable tabId="3" name="Monthly"/>
    <pivotTable tabId="3" name="Sales_channel"/>
    <pivotTable tabId="3" name="Yearly"/>
  </pivotTables>
  <data>
    <tabular pivotCacheId="158865060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85870394-1B83-45E1-8527-FE6B02EEFFAF}" sourceName="Order Month">
  <pivotTables>
    <pivotTable tabId="3" name="Region"/>
    <pivotTable tabId="3" name="Country"/>
    <pivotTable tabId="3" name="Item_type_by_year"/>
    <pivotTable tabId="3" name="Monthly"/>
    <pivotTable tabId="3" name="Sales_channel"/>
    <pivotTable tabId="3" name="Yearly"/>
  </pivotTables>
  <data>
    <tabular pivotCacheId="1588650601">
      <items count="12">
        <i x="6" s="1"/>
        <i x="3" s="1"/>
        <i x="11" s="1"/>
        <i x="4" s="1"/>
        <i x="0" s="1"/>
        <i x="2" s="1"/>
        <i x="5" s="1"/>
        <i x="1" s="1"/>
        <i x="9" s="1"/>
        <i x="10" s="1"/>
        <i x="7" s="1"/>
        <i x="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FAC2FDF1-B5EF-4E07-8DDA-6DF3E5F23AF3}" sourceName="Order Year">
  <pivotTables>
    <pivotTable tabId="3" name="Region"/>
    <pivotTable tabId="3" name="Country"/>
    <pivotTable tabId="3" name="Item_type_by_year"/>
    <pivotTable tabId="3" name="Monthly"/>
    <pivotTable tabId="3" name="Sales_channel"/>
    <pivotTable tabId="3" name="Yearly"/>
  </pivotTables>
  <data>
    <tabular pivotCacheId="1588650601">
      <items count="8">
        <i x="0" s="1"/>
        <i x="5" s="1"/>
        <i x="1" s="1"/>
        <i x="3" s="1"/>
        <i x="2" s="1"/>
        <i x="4" s="1"/>
        <i x="7"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6758AC4-D37F-4CEA-BF15-13BCC9E0C0EC}" cache="Slicer_Region" caption="Region" startItem="1" rowHeight="241300"/>
  <slicer name="Country" xr10:uid="{A02C7523-4512-4248-9064-A019E4630F1F}" cache="Slicer_Country" caption="Country" startItem="34" rowHeight="241300"/>
  <slicer name="Item Type" xr10:uid="{8DD6FB75-260E-4FC2-858B-10B63D1489D5}" cache="Slicer_Item_Type" caption="Item Type" rowHeight="241300"/>
  <slicer name="Sales Channel" xr10:uid="{1D15DAC5-3A30-49B7-B855-2A9EEBAC6E21}" cache="Slicer_Sales_Channel" caption="Sales Channel" rowHeight="241300"/>
  <slicer name="Order Month" xr10:uid="{02409CBF-7266-45B5-A89B-8F00A5632273}" cache="Slicer_Order_Month" caption="Order Month" rowHeight="241300"/>
  <slicer name="Order Year" xr10:uid="{09881588-28D1-400A-9DF6-B0D784796D07}" cache="Slicer_Order_Year" caption="Order 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39D921D-3218-4555-801E-DB3ABAA9661A}" cache="Slicer_Region" caption="Region" style="SlicerStyleDark2" rowHeight="241300"/>
  <slicer name="Country 1" xr10:uid="{6D279DCE-B8ED-4F18-8955-18F3B2D2E2E0}" cache="Slicer_Country" caption="Country" style="SlicerStyleDark2" rowHeight="241300"/>
  <slicer name="Item Type 1" xr10:uid="{AD6FA284-C890-4216-8B51-66D6EFF80A6A}" cache="Slicer_Item_Type" caption="Item Type" style="SlicerStyleDark2" rowHeight="241300"/>
  <slicer name="Sales Channel 1" xr10:uid="{13B450AD-2E18-4283-BCA1-120AC5FCC525}" cache="Slicer_Sales_Channel" caption="Sales Channel" columnCount="2" style="SlicerStyleDark2" rowHeight="241300"/>
  <slicer name="Order Month 1" xr10:uid="{EB37E147-E50B-4B11-B93C-F532C3125B1C}" cache="Slicer_Order_Month" caption="Order Month" startItem="4" style="SlicerStyleDark2" rowHeight="241300"/>
  <slicer name="Order Year 1" xr10:uid="{DE89F374-F928-452B-89AE-1FF9ED642BA3}" cache="Slicer_Order_Year" caption="Order Year"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1230BC-95F9-446F-9A47-BF1C0357A45C}" name="sales_tbl" displayName="sales_tbl" ref="A1:P101" totalsRowShown="0" headerRowDxfId="157">
  <autoFilter ref="A1:P101" xr:uid="{901230BC-95F9-446F-9A47-BF1C0357A45C}"/>
  <tableColumns count="16">
    <tableColumn id="1" xr3:uid="{4F9E9CD5-F37E-44BB-A118-7083E07619B9}" name="Region"/>
    <tableColumn id="2" xr3:uid="{371EEBC0-04CD-4AE0-9259-B76B6B687684}" name="Country"/>
    <tableColumn id="3" xr3:uid="{83A93360-93A4-42D5-AAD3-710BD45FF5A4}" name="Item Type"/>
    <tableColumn id="4" xr3:uid="{6A5F9AE5-90C5-4709-B552-708B7D5038EA}" name="Sales Channel"/>
    <tableColumn id="5" xr3:uid="{33313D39-8236-4E39-87F8-C120510B8AC7}" name="Order Priority"/>
    <tableColumn id="6" xr3:uid="{04E77E44-4D47-453E-8C65-0F4F4C5BC16E}" name="Order Date" dataDxfId="167"/>
    <tableColumn id="7" xr3:uid="{A0C52087-1377-4D11-AC9E-41FC370543E8}" name="Order Month" dataDxfId="166">
      <calculatedColumnFormula>TEXT(F2,"MMM")</calculatedColumnFormula>
    </tableColumn>
    <tableColumn id="8" xr3:uid="{B8EE85FF-13C1-4132-BD00-E7CFFBE78C99}" name="Order Year" dataDxfId="165">
      <calculatedColumnFormula>TEXT(F2,"YYY")</calculatedColumnFormula>
    </tableColumn>
    <tableColumn id="9" xr3:uid="{98AF85EB-566C-4B50-95ED-47F3CF40B25C}" name="Order ID"/>
    <tableColumn id="10" xr3:uid="{9A475F30-4323-403D-9815-3592688E4BE2}" name="Ship Date" dataDxfId="164"/>
    <tableColumn id="11" xr3:uid="{37D6B025-1BD8-46CC-8AC1-32D2572DF3C9}" name="Units Sold" dataDxfId="163"/>
    <tableColumn id="12" xr3:uid="{32132085-EC8B-4DEB-8112-E865CC7B0A64}" name="Unit Price" dataDxfId="162"/>
    <tableColumn id="13" xr3:uid="{98217C22-3D5A-4577-9499-4E4A3171D681}" name="Unit Cost" dataDxfId="161"/>
    <tableColumn id="14" xr3:uid="{F4A9D3C3-CCD2-4662-80BF-D305887EDE96}" name="Total Revenue" dataDxfId="160"/>
    <tableColumn id="15" xr3:uid="{8C6478BB-A0C3-47F8-8659-659037D8A43F}" name="Total Cost" dataDxfId="159"/>
    <tableColumn id="16" xr3:uid="{20F51501-7A45-4575-BDCC-A7AF02A9FBF4}" name="Total Profit" dataDxfId="158"/>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1"/>
  <sheetViews>
    <sheetView workbookViewId="0">
      <selection activeCell="D11" sqref="D11"/>
    </sheetView>
  </sheetViews>
  <sheetFormatPr defaultRowHeight="15" x14ac:dyDescent="0.25"/>
  <cols>
    <col min="1" max="1" width="30.28515625" customWidth="1"/>
    <col min="2" max="2" width="31.5703125" customWidth="1"/>
    <col min="3" max="3" width="14.5703125" customWidth="1"/>
    <col min="4" max="4" width="13.42578125" customWidth="1"/>
    <col min="5" max="5" width="13.28515625" customWidth="1"/>
    <col min="6" max="6" width="10.7109375" customWidth="1"/>
    <col min="7" max="7" width="10" customWidth="1"/>
    <col min="8" max="8" width="26.140625" customWidth="1"/>
    <col min="9" max="9" width="9.85546875" customWidth="1"/>
    <col min="10" max="10" width="9.5703125" customWidth="1"/>
    <col min="11" max="11" width="9" customWidth="1"/>
    <col min="12" max="12" width="13.85546875" customWidth="1"/>
    <col min="13" max="14" width="1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t="s">
        <v>15</v>
      </c>
      <c r="C2" t="s">
        <v>16</v>
      </c>
      <c r="D2" t="s">
        <v>17</v>
      </c>
      <c r="E2" t="s">
        <v>18</v>
      </c>
      <c r="F2" s="1">
        <v>40326</v>
      </c>
      <c r="G2">
        <v>669165933</v>
      </c>
      <c r="H2" s="1">
        <v>40356</v>
      </c>
      <c r="I2">
        <v>9925</v>
      </c>
      <c r="J2">
        <v>255.28</v>
      </c>
      <c r="K2">
        <v>159.41999999999999</v>
      </c>
      <c r="L2">
        <v>2533654</v>
      </c>
      <c r="M2">
        <v>1582243.5</v>
      </c>
      <c r="N2">
        <v>951410.5</v>
      </c>
    </row>
    <row r="3" spans="1:14" x14ac:dyDescent="0.25">
      <c r="A3" t="s">
        <v>19</v>
      </c>
      <c r="B3" t="s">
        <v>20</v>
      </c>
      <c r="C3" t="s">
        <v>21</v>
      </c>
      <c r="D3" t="s">
        <v>22</v>
      </c>
      <c r="E3" t="s">
        <v>23</v>
      </c>
      <c r="F3" s="1">
        <v>41143</v>
      </c>
      <c r="G3">
        <v>963881480</v>
      </c>
      <c r="H3" s="1">
        <v>41167</v>
      </c>
      <c r="I3">
        <v>2804</v>
      </c>
      <c r="J3">
        <v>205.7</v>
      </c>
      <c r="K3">
        <v>117.11</v>
      </c>
      <c r="L3">
        <v>576782.80000000005</v>
      </c>
      <c r="M3">
        <v>328376.44</v>
      </c>
      <c r="N3">
        <v>248406.36</v>
      </c>
    </row>
    <row r="4" spans="1:14" x14ac:dyDescent="0.25">
      <c r="A4" t="s">
        <v>24</v>
      </c>
      <c r="B4" t="s">
        <v>25</v>
      </c>
      <c r="C4" t="s">
        <v>26</v>
      </c>
      <c r="D4" t="s">
        <v>17</v>
      </c>
      <c r="E4" t="s">
        <v>27</v>
      </c>
      <c r="F4" s="1">
        <v>41761</v>
      </c>
      <c r="G4">
        <v>341417157</v>
      </c>
      <c r="H4" s="1">
        <v>41767</v>
      </c>
      <c r="I4">
        <v>1779</v>
      </c>
      <c r="J4">
        <v>651.21</v>
      </c>
      <c r="K4">
        <v>524.96</v>
      </c>
      <c r="L4">
        <v>1158502.5900000001</v>
      </c>
      <c r="M4">
        <v>933903.84</v>
      </c>
      <c r="N4">
        <v>224598.75</v>
      </c>
    </row>
    <row r="5" spans="1:14" x14ac:dyDescent="0.25">
      <c r="A5" t="s">
        <v>28</v>
      </c>
      <c r="B5" t="s">
        <v>29</v>
      </c>
      <c r="C5" t="s">
        <v>30</v>
      </c>
      <c r="D5" t="s">
        <v>22</v>
      </c>
      <c r="E5" t="s">
        <v>23</v>
      </c>
      <c r="F5" s="1">
        <v>41810</v>
      </c>
      <c r="G5">
        <v>514321792</v>
      </c>
      <c r="H5" s="1">
        <v>41825</v>
      </c>
      <c r="I5">
        <v>8102</v>
      </c>
      <c r="J5">
        <v>9.33</v>
      </c>
      <c r="K5">
        <v>6.92</v>
      </c>
      <c r="L5">
        <v>75591.66</v>
      </c>
      <c r="M5">
        <v>56065.84</v>
      </c>
      <c r="N5">
        <v>19525.82</v>
      </c>
    </row>
    <row r="6" spans="1:14" x14ac:dyDescent="0.25">
      <c r="A6" t="s">
        <v>28</v>
      </c>
      <c r="B6" t="s">
        <v>31</v>
      </c>
      <c r="C6" t="s">
        <v>26</v>
      </c>
      <c r="D6" t="s">
        <v>17</v>
      </c>
      <c r="E6" t="s">
        <v>27</v>
      </c>
      <c r="F6" s="1">
        <v>41306</v>
      </c>
      <c r="G6">
        <v>115456712</v>
      </c>
      <c r="H6" s="1">
        <v>41311</v>
      </c>
      <c r="I6">
        <v>5062</v>
      </c>
      <c r="J6">
        <v>651.21</v>
      </c>
      <c r="K6">
        <v>524.96</v>
      </c>
      <c r="L6">
        <v>3296425.02</v>
      </c>
      <c r="M6">
        <v>2657347.52</v>
      </c>
      <c r="N6">
        <v>639077.5</v>
      </c>
    </row>
    <row r="7" spans="1:14" x14ac:dyDescent="0.25">
      <c r="A7" t="s">
        <v>14</v>
      </c>
      <c r="B7" t="s">
        <v>32</v>
      </c>
      <c r="C7" t="s">
        <v>16</v>
      </c>
      <c r="D7" t="s">
        <v>22</v>
      </c>
      <c r="E7" t="s">
        <v>23</v>
      </c>
      <c r="F7" s="1">
        <v>42039</v>
      </c>
      <c r="G7">
        <v>547995746</v>
      </c>
      <c r="H7" s="1">
        <v>42056</v>
      </c>
      <c r="I7">
        <v>2974</v>
      </c>
      <c r="J7">
        <v>255.28</v>
      </c>
      <c r="K7">
        <v>159.41999999999999</v>
      </c>
      <c r="L7">
        <v>759202.72</v>
      </c>
      <c r="M7">
        <v>474115.08</v>
      </c>
      <c r="N7">
        <v>285087.64</v>
      </c>
    </row>
    <row r="8" spans="1:14" x14ac:dyDescent="0.25">
      <c r="A8" t="s">
        <v>28</v>
      </c>
      <c r="B8" t="s">
        <v>33</v>
      </c>
      <c r="C8" t="s">
        <v>34</v>
      </c>
      <c r="D8" t="s">
        <v>17</v>
      </c>
      <c r="E8" t="s">
        <v>35</v>
      </c>
      <c r="F8" s="1">
        <v>40656</v>
      </c>
      <c r="G8">
        <v>135425221</v>
      </c>
      <c r="H8" s="1">
        <v>40660</v>
      </c>
      <c r="I8">
        <v>4187</v>
      </c>
      <c r="J8">
        <v>668.27</v>
      </c>
      <c r="K8">
        <v>502.54</v>
      </c>
      <c r="L8">
        <v>2798046.49</v>
      </c>
      <c r="M8">
        <v>2104134.98</v>
      </c>
      <c r="N8">
        <v>693911.51</v>
      </c>
    </row>
    <row r="9" spans="1:14" x14ac:dyDescent="0.25">
      <c r="A9" t="s">
        <v>28</v>
      </c>
      <c r="B9" t="s">
        <v>36</v>
      </c>
      <c r="C9" t="s">
        <v>37</v>
      </c>
      <c r="D9" t="s">
        <v>22</v>
      </c>
      <c r="E9" t="s">
        <v>18</v>
      </c>
      <c r="F9" s="1">
        <v>41107</v>
      </c>
      <c r="G9">
        <v>871543967</v>
      </c>
      <c r="H9" s="1">
        <v>41117</v>
      </c>
      <c r="I9">
        <v>8082</v>
      </c>
      <c r="J9">
        <v>154.06</v>
      </c>
      <c r="K9">
        <v>90.93</v>
      </c>
      <c r="L9">
        <v>1245112.92</v>
      </c>
      <c r="M9">
        <v>734896.26</v>
      </c>
      <c r="N9">
        <v>510216.66</v>
      </c>
    </row>
    <row r="10" spans="1:14" x14ac:dyDescent="0.25">
      <c r="A10" t="s">
        <v>28</v>
      </c>
      <c r="B10" t="s">
        <v>38</v>
      </c>
      <c r="C10" t="s">
        <v>39</v>
      </c>
      <c r="D10" t="s">
        <v>17</v>
      </c>
      <c r="E10" t="s">
        <v>35</v>
      </c>
      <c r="F10" s="1">
        <v>42199</v>
      </c>
      <c r="G10">
        <v>770463311</v>
      </c>
      <c r="H10" s="1">
        <v>42241</v>
      </c>
      <c r="I10">
        <v>6070</v>
      </c>
      <c r="J10">
        <v>81.73</v>
      </c>
      <c r="K10">
        <v>56.67</v>
      </c>
      <c r="L10">
        <v>496101.1</v>
      </c>
      <c r="M10">
        <v>343986.9</v>
      </c>
      <c r="N10">
        <v>152114.20000000001</v>
      </c>
    </row>
    <row r="11" spans="1:14" x14ac:dyDescent="0.25">
      <c r="A11" t="s">
        <v>28</v>
      </c>
      <c r="B11" t="s">
        <v>40</v>
      </c>
      <c r="C11" t="s">
        <v>21</v>
      </c>
      <c r="D11" t="s">
        <v>22</v>
      </c>
      <c r="E11" t="s">
        <v>18</v>
      </c>
      <c r="F11" s="1">
        <v>41747</v>
      </c>
      <c r="G11">
        <v>616607081</v>
      </c>
      <c r="H11" s="1">
        <v>41789</v>
      </c>
      <c r="I11">
        <v>6593</v>
      </c>
      <c r="J11">
        <v>205.7</v>
      </c>
      <c r="K11">
        <v>117.11</v>
      </c>
      <c r="L11">
        <v>1356180.1</v>
      </c>
      <c r="M11">
        <v>772106.23</v>
      </c>
      <c r="N11">
        <v>584073.87</v>
      </c>
    </row>
    <row r="12" spans="1:14" x14ac:dyDescent="0.25">
      <c r="A12" t="s">
        <v>41</v>
      </c>
      <c r="B12" t="s">
        <v>42</v>
      </c>
      <c r="C12" t="s">
        <v>37</v>
      </c>
      <c r="D12" t="s">
        <v>22</v>
      </c>
      <c r="E12" t="s">
        <v>18</v>
      </c>
      <c r="F12" s="1">
        <v>40718</v>
      </c>
      <c r="G12">
        <v>814711606</v>
      </c>
      <c r="H12" s="1">
        <v>40736</v>
      </c>
      <c r="I12">
        <v>124</v>
      </c>
      <c r="J12">
        <v>154.06</v>
      </c>
      <c r="K12">
        <v>90.93</v>
      </c>
      <c r="L12">
        <v>19103.439999999999</v>
      </c>
      <c r="M12">
        <v>11275.32</v>
      </c>
      <c r="N12">
        <v>7828.12</v>
      </c>
    </row>
    <row r="13" spans="1:14" x14ac:dyDescent="0.25">
      <c r="A13" t="s">
        <v>28</v>
      </c>
      <c r="B13" t="s">
        <v>43</v>
      </c>
      <c r="C13" t="s">
        <v>44</v>
      </c>
      <c r="D13" t="s">
        <v>17</v>
      </c>
      <c r="E13" t="s">
        <v>18</v>
      </c>
      <c r="F13" s="1">
        <v>41853</v>
      </c>
      <c r="G13">
        <v>939825713</v>
      </c>
      <c r="H13" s="1">
        <v>41870</v>
      </c>
      <c r="I13">
        <v>4168</v>
      </c>
      <c r="J13">
        <v>109.28</v>
      </c>
      <c r="K13">
        <v>35.840000000000003</v>
      </c>
      <c r="L13">
        <v>455479.03999999998</v>
      </c>
      <c r="M13">
        <v>149381.12</v>
      </c>
      <c r="N13">
        <v>306097.91999999998</v>
      </c>
    </row>
    <row r="14" spans="1:14" x14ac:dyDescent="0.25">
      <c r="A14" t="s">
        <v>41</v>
      </c>
      <c r="B14" t="s">
        <v>45</v>
      </c>
      <c r="C14" t="s">
        <v>44</v>
      </c>
      <c r="D14" t="s">
        <v>22</v>
      </c>
      <c r="E14" t="s">
        <v>27</v>
      </c>
      <c r="F14" s="1">
        <v>42748</v>
      </c>
      <c r="G14">
        <v>187310731</v>
      </c>
      <c r="H14" s="1">
        <v>42795</v>
      </c>
      <c r="I14">
        <v>8263</v>
      </c>
      <c r="J14">
        <v>109.28</v>
      </c>
      <c r="K14">
        <v>35.840000000000003</v>
      </c>
      <c r="L14">
        <v>902980.64</v>
      </c>
      <c r="M14">
        <v>296145.91999999998</v>
      </c>
      <c r="N14">
        <v>606834.72</v>
      </c>
    </row>
    <row r="15" spans="1:14" x14ac:dyDescent="0.25">
      <c r="A15" t="s">
        <v>19</v>
      </c>
      <c r="B15" t="s">
        <v>46</v>
      </c>
      <c r="C15" t="s">
        <v>34</v>
      </c>
      <c r="D15" t="s">
        <v>17</v>
      </c>
      <c r="E15" t="s">
        <v>18</v>
      </c>
      <c r="F15" s="1">
        <v>42774</v>
      </c>
      <c r="G15">
        <v>522840487</v>
      </c>
      <c r="H15" s="1">
        <v>42779</v>
      </c>
      <c r="I15">
        <v>8974</v>
      </c>
      <c r="J15">
        <v>668.27</v>
      </c>
      <c r="K15">
        <v>502.54</v>
      </c>
      <c r="L15">
        <v>5997054.9800000004</v>
      </c>
      <c r="M15">
        <v>4509793.96</v>
      </c>
      <c r="N15">
        <v>1487261.02</v>
      </c>
    </row>
    <row r="16" spans="1:14" x14ac:dyDescent="0.25">
      <c r="A16" t="s">
        <v>41</v>
      </c>
      <c r="B16" t="s">
        <v>47</v>
      </c>
      <c r="C16" t="s">
        <v>39</v>
      </c>
      <c r="D16" t="s">
        <v>17</v>
      </c>
      <c r="E16" t="s">
        <v>23</v>
      </c>
      <c r="F16" s="1">
        <v>41689</v>
      </c>
      <c r="G16">
        <v>832401311</v>
      </c>
      <c r="H16" s="1">
        <v>41693</v>
      </c>
      <c r="I16">
        <v>4901</v>
      </c>
      <c r="J16">
        <v>81.73</v>
      </c>
      <c r="K16">
        <v>56.67</v>
      </c>
      <c r="L16">
        <v>400558.73</v>
      </c>
      <c r="M16">
        <v>277739.67</v>
      </c>
      <c r="N16">
        <v>122819.06</v>
      </c>
    </row>
    <row r="17" spans="1:14" x14ac:dyDescent="0.25">
      <c r="A17" t="s">
        <v>24</v>
      </c>
      <c r="B17" t="s">
        <v>48</v>
      </c>
      <c r="C17" t="s">
        <v>44</v>
      </c>
      <c r="D17" t="s">
        <v>22</v>
      </c>
      <c r="E17" t="s">
        <v>35</v>
      </c>
      <c r="F17" s="1">
        <v>41022</v>
      </c>
      <c r="G17">
        <v>972292029</v>
      </c>
      <c r="H17" s="1">
        <v>41063</v>
      </c>
      <c r="I17">
        <v>1673</v>
      </c>
      <c r="J17">
        <v>109.28</v>
      </c>
      <c r="K17">
        <v>35.840000000000003</v>
      </c>
      <c r="L17">
        <v>182825.44</v>
      </c>
      <c r="M17">
        <v>59960.32</v>
      </c>
      <c r="N17">
        <v>122865.12</v>
      </c>
    </row>
    <row r="18" spans="1:14" x14ac:dyDescent="0.25">
      <c r="A18" t="s">
        <v>41</v>
      </c>
      <c r="B18" t="s">
        <v>49</v>
      </c>
      <c r="C18" t="s">
        <v>50</v>
      </c>
      <c r="D18" t="s">
        <v>17</v>
      </c>
      <c r="E18" t="s">
        <v>35</v>
      </c>
      <c r="F18" s="1">
        <v>42693</v>
      </c>
      <c r="G18">
        <v>419123971</v>
      </c>
      <c r="H18" s="1">
        <v>42722</v>
      </c>
      <c r="I18">
        <v>6952</v>
      </c>
      <c r="J18">
        <v>437.2</v>
      </c>
      <c r="K18">
        <v>263.33</v>
      </c>
      <c r="L18">
        <v>3039414.4</v>
      </c>
      <c r="M18">
        <v>1830670.16</v>
      </c>
      <c r="N18">
        <v>1208744.24</v>
      </c>
    </row>
    <row r="19" spans="1:14" x14ac:dyDescent="0.25">
      <c r="A19" t="s">
        <v>28</v>
      </c>
      <c r="B19" t="s">
        <v>51</v>
      </c>
      <c r="C19" t="s">
        <v>52</v>
      </c>
      <c r="D19" t="s">
        <v>17</v>
      </c>
      <c r="E19" t="s">
        <v>23</v>
      </c>
      <c r="F19" s="1">
        <v>42095</v>
      </c>
      <c r="G19">
        <v>519820964</v>
      </c>
      <c r="H19" s="1">
        <v>42112</v>
      </c>
      <c r="I19">
        <v>5430</v>
      </c>
      <c r="J19">
        <v>47.45</v>
      </c>
      <c r="K19">
        <v>31.79</v>
      </c>
      <c r="L19">
        <v>257653.5</v>
      </c>
      <c r="M19">
        <v>172619.7</v>
      </c>
      <c r="N19">
        <v>85033.8</v>
      </c>
    </row>
    <row r="20" spans="1:14" x14ac:dyDescent="0.25">
      <c r="A20" t="s">
        <v>41</v>
      </c>
      <c r="B20" t="s">
        <v>53</v>
      </c>
      <c r="C20" t="s">
        <v>34</v>
      </c>
      <c r="D20" t="s">
        <v>17</v>
      </c>
      <c r="E20" t="s">
        <v>27</v>
      </c>
      <c r="F20" s="1">
        <v>40542</v>
      </c>
      <c r="G20">
        <v>441619336</v>
      </c>
      <c r="H20" s="1">
        <v>40563</v>
      </c>
      <c r="I20">
        <v>3830</v>
      </c>
      <c r="J20">
        <v>668.27</v>
      </c>
      <c r="K20">
        <v>502.54</v>
      </c>
      <c r="L20">
        <v>2559474.1</v>
      </c>
      <c r="M20">
        <v>1924728.2</v>
      </c>
      <c r="N20">
        <v>634745.9</v>
      </c>
    </row>
    <row r="21" spans="1:14" x14ac:dyDescent="0.25">
      <c r="A21" t="s">
        <v>14</v>
      </c>
      <c r="B21" t="s">
        <v>54</v>
      </c>
      <c r="C21" t="s">
        <v>55</v>
      </c>
      <c r="D21" t="s">
        <v>22</v>
      </c>
      <c r="E21" t="s">
        <v>27</v>
      </c>
      <c r="F21" s="1">
        <v>41121</v>
      </c>
      <c r="G21">
        <v>322067916</v>
      </c>
      <c r="H21" s="1">
        <v>41163</v>
      </c>
      <c r="I21">
        <v>5908</v>
      </c>
      <c r="J21">
        <v>421.89</v>
      </c>
      <c r="K21">
        <v>364.69</v>
      </c>
      <c r="L21">
        <v>2492526.12</v>
      </c>
      <c r="M21">
        <v>2154588.52</v>
      </c>
      <c r="N21">
        <v>337937.6</v>
      </c>
    </row>
    <row r="22" spans="1:14" x14ac:dyDescent="0.25">
      <c r="A22" t="s">
        <v>24</v>
      </c>
      <c r="B22" t="s">
        <v>56</v>
      </c>
      <c r="C22" t="s">
        <v>16</v>
      </c>
      <c r="D22" t="s">
        <v>22</v>
      </c>
      <c r="E22" t="s">
        <v>27</v>
      </c>
      <c r="F22" s="1">
        <v>41773</v>
      </c>
      <c r="G22">
        <v>819028031</v>
      </c>
      <c r="H22" s="1">
        <v>41818</v>
      </c>
      <c r="I22">
        <v>7450</v>
      </c>
      <c r="J22">
        <v>255.28</v>
      </c>
      <c r="K22">
        <v>159.41999999999999</v>
      </c>
      <c r="L22">
        <v>1901836</v>
      </c>
      <c r="M22">
        <v>1187679</v>
      </c>
      <c r="N22">
        <v>714157</v>
      </c>
    </row>
    <row r="23" spans="1:14" x14ac:dyDescent="0.25">
      <c r="A23" t="s">
        <v>24</v>
      </c>
      <c r="B23" t="s">
        <v>57</v>
      </c>
      <c r="C23" t="s">
        <v>16</v>
      </c>
      <c r="D23" t="s">
        <v>22</v>
      </c>
      <c r="E23" t="s">
        <v>18</v>
      </c>
      <c r="F23" s="1">
        <v>42216</v>
      </c>
      <c r="G23">
        <v>860673511</v>
      </c>
      <c r="H23" s="1">
        <v>42250</v>
      </c>
      <c r="I23">
        <v>1273</v>
      </c>
      <c r="J23">
        <v>255.28</v>
      </c>
      <c r="K23">
        <v>159.41999999999999</v>
      </c>
      <c r="L23">
        <v>324971.44</v>
      </c>
      <c r="M23">
        <v>202941.66</v>
      </c>
      <c r="N23">
        <v>122029.78</v>
      </c>
    </row>
    <row r="24" spans="1:14" x14ac:dyDescent="0.25">
      <c r="A24" t="s">
        <v>19</v>
      </c>
      <c r="B24" t="s">
        <v>46</v>
      </c>
      <c r="C24" t="s">
        <v>58</v>
      </c>
      <c r="D24" t="s">
        <v>22</v>
      </c>
      <c r="E24" t="s">
        <v>27</v>
      </c>
      <c r="F24" s="1">
        <v>42551</v>
      </c>
      <c r="G24">
        <v>795490682</v>
      </c>
      <c r="H24" s="1">
        <v>42577</v>
      </c>
      <c r="I24">
        <v>2225</v>
      </c>
      <c r="J24">
        <v>152.58000000000001</v>
      </c>
      <c r="K24">
        <v>97.44</v>
      </c>
      <c r="L24">
        <v>339490.5</v>
      </c>
      <c r="M24">
        <v>216804</v>
      </c>
      <c r="N24">
        <v>122686.5</v>
      </c>
    </row>
    <row r="25" spans="1:14" x14ac:dyDescent="0.25">
      <c r="A25" t="s">
        <v>14</v>
      </c>
      <c r="B25" t="s">
        <v>59</v>
      </c>
      <c r="C25" t="s">
        <v>30</v>
      </c>
      <c r="D25" t="s">
        <v>22</v>
      </c>
      <c r="E25" t="s">
        <v>18</v>
      </c>
      <c r="F25" s="1">
        <v>41890</v>
      </c>
      <c r="G25">
        <v>142278373</v>
      </c>
      <c r="H25" s="1">
        <v>41916</v>
      </c>
      <c r="I25">
        <v>2187</v>
      </c>
      <c r="J25">
        <v>9.33</v>
      </c>
      <c r="K25">
        <v>6.92</v>
      </c>
      <c r="L25">
        <v>20404.71</v>
      </c>
      <c r="M25">
        <v>15134.04</v>
      </c>
      <c r="N25">
        <v>5270.67</v>
      </c>
    </row>
    <row r="26" spans="1:14" x14ac:dyDescent="0.25">
      <c r="A26" t="s">
        <v>24</v>
      </c>
      <c r="B26" t="s">
        <v>60</v>
      </c>
      <c r="C26" t="s">
        <v>39</v>
      </c>
      <c r="D26" t="s">
        <v>22</v>
      </c>
      <c r="E26" t="s">
        <v>27</v>
      </c>
      <c r="F26" s="1">
        <v>42497</v>
      </c>
      <c r="G26">
        <v>740147912</v>
      </c>
      <c r="H26" s="1">
        <v>42500</v>
      </c>
      <c r="I26">
        <v>5070</v>
      </c>
      <c r="J26">
        <v>81.73</v>
      </c>
      <c r="K26">
        <v>56.67</v>
      </c>
      <c r="L26">
        <v>414371.1</v>
      </c>
      <c r="M26">
        <v>287316.90000000002</v>
      </c>
      <c r="N26">
        <v>127054.2</v>
      </c>
    </row>
    <row r="27" spans="1:14" x14ac:dyDescent="0.25">
      <c r="A27" t="s">
        <v>24</v>
      </c>
      <c r="B27" t="s">
        <v>61</v>
      </c>
      <c r="C27" t="s">
        <v>50</v>
      </c>
      <c r="D27" t="s">
        <v>22</v>
      </c>
      <c r="E27" t="s">
        <v>18</v>
      </c>
      <c r="F27" s="1">
        <v>42877</v>
      </c>
      <c r="G27">
        <v>898523128</v>
      </c>
      <c r="H27" s="1">
        <v>42891</v>
      </c>
      <c r="I27">
        <v>1815</v>
      </c>
      <c r="J27">
        <v>437.2</v>
      </c>
      <c r="K27">
        <v>263.33</v>
      </c>
      <c r="L27">
        <v>793518</v>
      </c>
      <c r="M27">
        <v>477943.95</v>
      </c>
      <c r="N27">
        <v>315574.05</v>
      </c>
    </row>
    <row r="28" spans="1:14" x14ac:dyDescent="0.25">
      <c r="A28" t="s">
        <v>14</v>
      </c>
      <c r="B28" t="s">
        <v>62</v>
      </c>
      <c r="C28" t="s">
        <v>30</v>
      </c>
      <c r="D28" t="s">
        <v>22</v>
      </c>
      <c r="E28" t="s">
        <v>35</v>
      </c>
      <c r="F28" s="1">
        <v>41925</v>
      </c>
      <c r="G28">
        <v>347140347</v>
      </c>
      <c r="H28" s="1">
        <v>41953</v>
      </c>
      <c r="I28">
        <v>5398</v>
      </c>
      <c r="J28">
        <v>9.33</v>
      </c>
      <c r="K28">
        <v>6.92</v>
      </c>
      <c r="L28">
        <v>50363.34</v>
      </c>
      <c r="M28">
        <v>37354.160000000003</v>
      </c>
      <c r="N28">
        <v>13009.18</v>
      </c>
    </row>
    <row r="29" spans="1:14" x14ac:dyDescent="0.25">
      <c r="A29" t="s">
        <v>28</v>
      </c>
      <c r="B29" t="s">
        <v>63</v>
      </c>
      <c r="C29" t="s">
        <v>30</v>
      </c>
      <c r="D29" t="s">
        <v>22</v>
      </c>
      <c r="E29" t="s">
        <v>27</v>
      </c>
      <c r="F29" s="1">
        <v>40305</v>
      </c>
      <c r="G29">
        <v>686048400</v>
      </c>
      <c r="H29" s="1">
        <v>40308</v>
      </c>
      <c r="I29">
        <v>5822</v>
      </c>
      <c r="J29">
        <v>9.33</v>
      </c>
      <c r="K29">
        <v>6.92</v>
      </c>
      <c r="L29">
        <v>54319.26</v>
      </c>
      <c r="M29">
        <v>40288.239999999998</v>
      </c>
      <c r="N29">
        <v>14031.02</v>
      </c>
    </row>
    <row r="30" spans="1:14" x14ac:dyDescent="0.25">
      <c r="A30" t="s">
        <v>24</v>
      </c>
      <c r="B30" t="s">
        <v>56</v>
      </c>
      <c r="C30" t="s">
        <v>52</v>
      </c>
      <c r="D30" t="s">
        <v>17</v>
      </c>
      <c r="E30" t="s">
        <v>23</v>
      </c>
      <c r="F30" s="1">
        <v>41838</v>
      </c>
      <c r="G30">
        <v>435608613</v>
      </c>
      <c r="H30" s="1">
        <v>41850</v>
      </c>
      <c r="I30">
        <v>5124</v>
      </c>
      <c r="J30">
        <v>47.45</v>
      </c>
      <c r="K30">
        <v>31.79</v>
      </c>
      <c r="L30">
        <v>243133.8</v>
      </c>
      <c r="M30">
        <v>162891.96</v>
      </c>
      <c r="N30">
        <v>80241.84</v>
      </c>
    </row>
    <row r="31" spans="1:14" x14ac:dyDescent="0.25">
      <c r="A31" t="s">
        <v>28</v>
      </c>
      <c r="B31" t="s">
        <v>64</v>
      </c>
      <c r="C31" t="s">
        <v>34</v>
      </c>
      <c r="D31" t="s">
        <v>17</v>
      </c>
      <c r="E31" t="s">
        <v>27</v>
      </c>
      <c r="F31" s="1">
        <v>41055</v>
      </c>
      <c r="G31">
        <v>886494815</v>
      </c>
      <c r="H31" s="1">
        <v>41069</v>
      </c>
      <c r="I31">
        <v>2370</v>
      </c>
      <c r="J31">
        <v>668.27</v>
      </c>
      <c r="K31">
        <v>502.54</v>
      </c>
      <c r="L31">
        <v>1583799.9</v>
      </c>
      <c r="M31">
        <v>1191019.8</v>
      </c>
      <c r="N31">
        <v>392780.1</v>
      </c>
    </row>
    <row r="32" spans="1:14" x14ac:dyDescent="0.25">
      <c r="A32" t="s">
        <v>24</v>
      </c>
      <c r="B32" t="s">
        <v>65</v>
      </c>
      <c r="C32" t="s">
        <v>50</v>
      </c>
      <c r="D32" t="s">
        <v>17</v>
      </c>
      <c r="E32" t="s">
        <v>35</v>
      </c>
      <c r="F32" s="1">
        <v>41169</v>
      </c>
      <c r="G32">
        <v>249693334</v>
      </c>
      <c r="H32" s="1">
        <v>41202</v>
      </c>
      <c r="I32">
        <v>8661</v>
      </c>
      <c r="J32">
        <v>437.2</v>
      </c>
      <c r="K32">
        <v>263.33</v>
      </c>
      <c r="L32">
        <v>3786589.2</v>
      </c>
      <c r="M32">
        <v>2280701.13</v>
      </c>
      <c r="N32">
        <v>1505888.07</v>
      </c>
    </row>
    <row r="33" spans="1:14" x14ac:dyDescent="0.25">
      <c r="A33" t="s">
        <v>28</v>
      </c>
      <c r="B33" t="s">
        <v>66</v>
      </c>
      <c r="C33" t="s">
        <v>39</v>
      </c>
      <c r="D33" t="s">
        <v>17</v>
      </c>
      <c r="E33" t="s">
        <v>23</v>
      </c>
      <c r="F33" s="1">
        <v>41637</v>
      </c>
      <c r="G33">
        <v>406502997</v>
      </c>
      <c r="H33" s="1">
        <v>41667</v>
      </c>
      <c r="I33">
        <v>2125</v>
      </c>
      <c r="J33">
        <v>81.73</v>
      </c>
      <c r="K33">
        <v>56.67</v>
      </c>
      <c r="L33">
        <v>173676.25</v>
      </c>
      <c r="M33">
        <v>120423.75</v>
      </c>
      <c r="N33">
        <v>53252.5</v>
      </c>
    </row>
    <row r="34" spans="1:14" x14ac:dyDescent="0.25">
      <c r="A34" t="s">
        <v>14</v>
      </c>
      <c r="B34" t="s">
        <v>67</v>
      </c>
      <c r="C34" t="s">
        <v>26</v>
      </c>
      <c r="D34" t="s">
        <v>22</v>
      </c>
      <c r="E34" t="s">
        <v>23</v>
      </c>
      <c r="F34" s="1">
        <v>42304</v>
      </c>
      <c r="G34">
        <v>158535134</v>
      </c>
      <c r="H34" s="1">
        <v>42333</v>
      </c>
      <c r="I34">
        <v>2924</v>
      </c>
      <c r="J34">
        <v>651.21</v>
      </c>
      <c r="K34">
        <v>524.96</v>
      </c>
      <c r="L34">
        <v>1904138.04</v>
      </c>
      <c r="M34">
        <v>1534983.04</v>
      </c>
      <c r="N34">
        <v>369155</v>
      </c>
    </row>
    <row r="35" spans="1:14" x14ac:dyDescent="0.25">
      <c r="A35" t="s">
        <v>41</v>
      </c>
      <c r="B35" t="s">
        <v>68</v>
      </c>
      <c r="C35" t="s">
        <v>34</v>
      </c>
      <c r="D35" t="s">
        <v>17</v>
      </c>
      <c r="E35" t="s">
        <v>18</v>
      </c>
      <c r="F35" s="1">
        <v>42020</v>
      </c>
      <c r="G35">
        <v>177713572</v>
      </c>
      <c r="H35" s="1">
        <v>42064</v>
      </c>
      <c r="I35">
        <v>8250</v>
      </c>
      <c r="J35">
        <v>668.27</v>
      </c>
      <c r="K35">
        <v>502.54</v>
      </c>
      <c r="L35">
        <v>5513227.5</v>
      </c>
      <c r="M35">
        <v>4145955</v>
      </c>
      <c r="N35">
        <v>1367272.5</v>
      </c>
    </row>
    <row r="36" spans="1:14" x14ac:dyDescent="0.25">
      <c r="A36" t="s">
        <v>28</v>
      </c>
      <c r="B36" t="s">
        <v>69</v>
      </c>
      <c r="C36" t="s">
        <v>58</v>
      </c>
      <c r="D36" t="s">
        <v>22</v>
      </c>
      <c r="E36" t="s">
        <v>35</v>
      </c>
      <c r="F36" s="1">
        <v>42791</v>
      </c>
      <c r="G36">
        <v>756274640</v>
      </c>
      <c r="H36" s="1">
        <v>42791</v>
      </c>
      <c r="I36">
        <v>7327</v>
      </c>
      <c r="J36">
        <v>152.58000000000001</v>
      </c>
      <c r="K36">
        <v>97.44</v>
      </c>
      <c r="L36">
        <v>1117953.6599999999</v>
      </c>
      <c r="M36">
        <v>713942.88</v>
      </c>
      <c r="N36">
        <v>404010.78</v>
      </c>
    </row>
    <row r="37" spans="1:14" x14ac:dyDescent="0.25">
      <c r="A37" t="s">
        <v>19</v>
      </c>
      <c r="B37" t="s">
        <v>70</v>
      </c>
      <c r="C37" t="s">
        <v>39</v>
      </c>
      <c r="D37" t="s">
        <v>17</v>
      </c>
      <c r="E37" t="s">
        <v>27</v>
      </c>
      <c r="F37" s="1">
        <v>42863</v>
      </c>
      <c r="G37">
        <v>456767165</v>
      </c>
      <c r="H37" s="1">
        <v>42876</v>
      </c>
      <c r="I37">
        <v>6409</v>
      </c>
      <c r="J37">
        <v>81.73</v>
      </c>
      <c r="K37">
        <v>56.67</v>
      </c>
      <c r="L37">
        <v>523807.57</v>
      </c>
      <c r="M37">
        <v>363198.03</v>
      </c>
      <c r="N37">
        <v>160609.54</v>
      </c>
    </row>
    <row r="38" spans="1:14" x14ac:dyDescent="0.25">
      <c r="A38" t="s">
        <v>71</v>
      </c>
      <c r="B38" t="s">
        <v>72</v>
      </c>
      <c r="C38" t="s">
        <v>30</v>
      </c>
      <c r="D38" t="s">
        <v>22</v>
      </c>
      <c r="E38" t="s">
        <v>27</v>
      </c>
      <c r="F38" s="1">
        <v>40869</v>
      </c>
      <c r="G38">
        <v>162052476</v>
      </c>
      <c r="H38" s="1">
        <v>40880</v>
      </c>
      <c r="I38">
        <v>3784</v>
      </c>
      <c r="J38">
        <v>9.33</v>
      </c>
      <c r="K38">
        <v>6.92</v>
      </c>
      <c r="L38">
        <v>35304.720000000001</v>
      </c>
      <c r="M38">
        <v>26185.279999999999</v>
      </c>
      <c r="N38">
        <v>9119.44</v>
      </c>
    </row>
    <row r="39" spans="1:14" x14ac:dyDescent="0.25">
      <c r="A39" t="s">
        <v>28</v>
      </c>
      <c r="B39" t="s">
        <v>64</v>
      </c>
      <c r="C39" t="s">
        <v>55</v>
      </c>
      <c r="D39" t="s">
        <v>22</v>
      </c>
      <c r="E39" t="s">
        <v>35</v>
      </c>
      <c r="F39" s="1">
        <v>42749</v>
      </c>
      <c r="G39">
        <v>825304400</v>
      </c>
      <c r="H39" s="1">
        <v>42758</v>
      </c>
      <c r="I39">
        <v>4767</v>
      </c>
      <c r="J39">
        <v>421.89</v>
      </c>
      <c r="K39">
        <v>364.69</v>
      </c>
      <c r="L39">
        <v>2011149.63</v>
      </c>
      <c r="M39">
        <v>1738477.23</v>
      </c>
      <c r="N39">
        <v>272672.40000000002</v>
      </c>
    </row>
    <row r="40" spans="1:14" x14ac:dyDescent="0.25">
      <c r="A40" t="s">
        <v>41</v>
      </c>
      <c r="B40" t="s">
        <v>73</v>
      </c>
      <c r="C40" t="s">
        <v>26</v>
      </c>
      <c r="D40" t="s">
        <v>22</v>
      </c>
      <c r="E40" t="s">
        <v>27</v>
      </c>
      <c r="F40" s="1">
        <v>41000</v>
      </c>
      <c r="G40">
        <v>320009267</v>
      </c>
      <c r="H40" s="1">
        <v>41037</v>
      </c>
      <c r="I40">
        <v>6708</v>
      </c>
      <c r="J40">
        <v>651.21</v>
      </c>
      <c r="K40">
        <v>524.96</v>
      </c>
      <c r="L40">
        <v>4368316.68</v>
      </c>
      <c r="M40">
        <v>3521431.68</v>
      </c>
      <c r="N40">
        <v>846885</v>
      </c>
    </row>
    <row r="41" spans="1:14" x14ac:dyDescent="0.25">
      <c r="A41" t="s">
        <v>24</v>
      </c>
      <c r="B41" t="s">
        <v>48</v>
      </c>
      <c r="C41" t="s">
        <v>26</v>
      </c>
      <c r="D41" t="s">
        <v>22</v>
      </c>
      <c r="E41" t="s">
        <v>35</v>
      </c>
      <c r="F41" s="1">
        <v>40955</v>
      </c>
      <c r="G41">
        <v>189965903</v>
      </c>
      <c r="H41" s="1">
        <v>40967</v>
      </c>
      <c r="I41">
        <v>3987</v>
      </c>
      <c r="J41">
        <v>651.21</v>
      </c>
      <c r="K41">
        <v>524.96</v>
      </c>
      <c r="L41">
        <v>2596374.27</v>
      </c>
      <c r="M41">
        <v>2093015.52</v>
      </c>
      <c r="N41">
        <v>503358.75</v>
      </c>
    </row>
    <row r="42" spans="1:14" x14ac:dyDescent="0.25">
      <c r="A42" t="s">
        <v>28</v>
      </c>
      <c r="B42" t="s">
        <v>74</v>
      </c>
      <c r="C42" t="s">
        <v>39</v>
      </c>
      <c r="D42" t="s">
        <v>22</v>
      </c>
      <c r="E42" t="s">
        <v>18</v>
      </c>
      <c r="F42" s="1">
        <v>42805</v>
      </c>
      <c r="G42">
        <v>699285638</v>
      </c>
      <c r="H42" s="1">
        <v>42822</v>
      </c>
      <c r="I42">
        <v>3015</v>
      </c>
      <c r="J42">
        <v>81.73</v>
      </c>
      <c r="K42">
        <v>56.67</v>
      </c>
      <c r="L42">
        <v>246415.95</v>
      </c>
      <c r="M42">
        <v>170860.05</v>
      </c>
      <c r="N42">
        <v>75555.899999999994</v>
      </c>
    </row>
    <row r="43" spans="1:14" x14ac:dyDescent="0.25">
      <c r="A43" t="s">
        <v>71</v>
      </c>
      <c r="B43" t="s">
        <v>75</v>
      </c>
      <c r="C43" t="s">
        <v>50</v>
      </c>
      <c r="D43" t="s">
        <v>22</v>
      </c>
      <c r="E43" t="s">
        <v>35</v>
      </c>
      <c r="F43" s="1">
        <v>40215</v>
      </c>
      <c r="G43">
        <v>382392299</v>
      </c>
      <c r="H43" s="1">
        <v>40234</v>
      </c>
      <c r="I43">
        <v>7234</v>
      </c>
      <c r="J43">
        <v>437.2</v>
      </c>
      <c r="K43">
        <v>263.33</v>
      </c>
      <c r="L43">
        <v>3162704.8</v>
      </c>
      <c r="M43">
        <v>1904929.22</v>
      </c>
      <c r="N43">
        <v>1257775.58</v>
      </c>
    </row>
    <row r="44" spans="1:14" x14ac:dyDescent="0.25">
      <c r="A44" t="s">
        <v>28</v>
      </c>
      <c r="B44" t="s">
        <v>64</v>
      </c>
      <c r="C44" t="s">
        <v>21</v>
      </c>
      <c r="D44" t="s">
        <v>17</v>
      </c>
      <c r="E44" t="s">
        <v>18</v>
      </c>
      <c r="F44" s="1">
        <v>41067</v>
      </c>
      <c r="G44">
        <v>994022214</v>
      </c>
      <c r="H44" s="1">
        <v>41068</v>
      </c>
      <c r="I44">
        <v>2117</v>
      </c>
      <c r="J44">
        <v>205.7</v>
      </c>
      <c r="K44">
        <v>117.11</v>
      </c>
      <c r="L44">
        <v>435466.9</v>
      </c>
      <c r="M44">
        <v>247921.87</v>
      </c>
      <c r="N44">
        <v>187545.03</v>
      </c>
    </row>
    <row r="45" spans="1:14" x14ac:dyDescent="0.25">
      <c r="A45" t="s">
        <v>24</v>
      </c>
      <c r="B45" t="s">
        <v>76</v>
      </c>
      <c r="C45" t="s">
        <v>37</v>
      </c>
      <c r="D45" t="s">
        <v>22</v>
      </c>
      <c r="E45" t="s">
        <v>18</v>
      </c>
      <c r="F45" s="1">
        <v>41188</v>
      </c>
      <c r="G45">
        <v>759224212</v>
      </c>
      <c r="H45" s="1">
        <v>41223</v>
      </c>
      <c r="I45">
        <v>171</v>
      </c>
      <c r="J45">
        <v>154.06</v>
      </c>
      <c r="K45">
        <v>90.93</v>
      </c>
      <c r="L45">
        <v>26344.26</v>
      </c>
      <c r="M45">
        <v>15549.03</v>
      </c>
      <c r="N45">
        <v>10795.23</v>
      </c>
    </row>
    <row r="46" spans="1:14" x14ac:dyDescent="0.25">
      <c r="A46" t="s">
        <v>41</v>
      </c>
      <c r="B46" t="s">
        <v>68</v>
      </c>
      <c r="C46" t="s">
        <v>44</v>
      </c>
      <c r="D46" t="s">
        <v>22</v>
      </c>
      <c r="E46" t="s">
        <v>18</v>
      </c>
      <c r="F46" s="1">
        <v>42322</v>
      </c>
      <c r="G46">
        <v>223359620</v>
      </c>
      <c r="H46" s="1">
        <v>42326</v>
      </c>
      <c r="I46">
        <v>5930</v>
      </c>
      <c r="J46">
        <v>109.28</v>
      </c>
      <c r="K46">
        <v>35.840000000000003</v>
      </c>
      <c r="L46">
        <v>648030.4</v>
      </c>
      <c r="M46">
        <v>212531.20000000001</v>
      </c>
      <c r="N46">
        <v>435499.2</v>
      </c>
    </row>
    <row r="47" spans="1:14" x14ac:dyDescent="0.25">
      <c r="A47" t="s">
        <v>28</v>
      </c>
      <c r="B47" t="s">
        <v>77</v>
      </c>
      <c r="C47" t="s">
        <v>21</v>
      </c>
      <c r="D47" t="s">
        <v>17</v>
      </c>
      <c r="E47" t="s">
        <v>18</v>
      </c>
      <c r="F47" s="1">
        <v>42458</v>
      </c>
      <c r="G47">
        <v>902102267</v>
      </c>
      <c r="H47" s="1">
        <v>42489</v>
      </c>
      <c r="I47">
        <v>962</v>
      </c>
      <c r="J47">
        <v>205.7</v>
      </c>
      <c r="K47">
        <v>117.11</v>
      </c>
      <c r="L47">
        <v>197883.4</v>
      </c>
      <c r="M47">
        <v>112659.82</v>
      </c>
      <c r="N47">
        <v>85223.58</v>
      </c>
    </row>
    <row r="48" spans="1:14" x14ac:dyDescent="0.25">
      <c r="A48" t="s">
        <v>24</v>
      </c>
      <c r="B48" t="s">
        <v>78</v>
      </c>
      <c r="C48" t="s">
        <v>50</v>
      </c>
      <c r="D48" t="s">
        <v>22</v>
      </c>
      <c r="E48" t="s">
        <v>23</v>
      </c>
      <c r="F48" s="1">
        <v>42735</v>
      </c>
      <c r="G48">
        <v>331438481</v>
      </c>
      <c r="H48" s="1">
        <v>42735</v>
      </c>
      <c r="I48">
        <v>8867</v>
      </c>
      <c r="J48">
        <v>437.2</v>
      </c>
      <c r="K48">
        <v>263.33</v>
      </c>
      <c r="L48">
        <v>3876652.4</v>
      </c>
      <c r="M48">
        <v>2334947.11</v>
      </c>
      <c r="N48">
        <v>1541705.29</v>
      </c>
    </row>
    <row r="49" spans="1:14" x14ac:dyDescent="0.25">
      <c r="A49" t="s">
        <v>24</v>
      </c>
      <c r="B49" t="s">
        <v>65</v>
      </c>
      <c r="C49" t="s">
        <v>39</v>
      </c>
      <c r="D49" t="s">
        <v>22</v>
      </c>
      <c r="E49" t="s">
        <v>35</v>
      </c>
      <c r="F49" s="1">
        <v>40535</v>
      </c>
      <c r="G49">
        <v>617667090</v>
      </c>
      <c r="H49" s="1">
        <v>40574</v>
      </c>
      <c r="I49">
        <v>273</v>
      </c>
      <c r="J49">
        <v>81.73</v>
      </c>
      <c r="K49">
        <v>56.67</v>
      </c>
      <c r="L49">
        <v>22312.29</v>
      </c>
      <c r="M49">
        <v>15470.91</v>
      </c>
      <c r="N49">
        <v>6841.38</v>
      </c>
    </row>
    <row r="50" spans="1:14" x14ac:dyDescent="0.25">
      <c r="A50" t="s">
        <v>24</v>
      </c>
      <c r="B50" t="s">
        <v>79</v>
      </c>
      <c r="C50" t="s">
        <v>44</v>
      </c>
      <c r="D50" t="s">
        <v>17</v>
      </c>
      <c r="E50" t="s">
        <v>23</v>
      </c>
      <c r="F50" s="1">
        <v>41926</v>
      </c>
      <c r="G50">
        <v>787399423</v>
      </c>
      <c r="H50" s="1">
        <v>41957</v>
      </c>
      <c r="I50">
        <v>7842</v>
      </c>
      <c r="J50">
        <v>109.28</v>
      </c>
      <c r="K50">
        <v>35.840000000000003</v>
      </c>
      <c r="L50">
        <v>856973.76</v>
      </c>
      <c r="M50">
        <v>281057.28000000003</v>
      </c>
      <c r="N50">
        <v>575916.48</v>
      </c>
    </row>
    <row r="51" spans="1:14" x14ac:dyDescent="0.25">
      <c r="A51" t="s">
        <v>28</v>
      </c>
      <c r="B51" t="s">
        <v>80</v>
      </c>
      <c r="C51" t="s">
        <v>26</v>
      </c>
      <c r="D51" t="s">
        <v>17</v>
      </c>
      <c r="E51" t="s">
        <v>23</v>
      </c>
      <c r="F51" s="1">
        <v>40919</v>
      </c>
      <c r="G51">
        <v>837559306</v>
      </c>
      <c r="H51" s="1">
        <v>40921</v>
      </c>
      <c r="I51">
        <v>1266</v>
      </c>
      <c r="J51">
        <v>651.21</v>
      </c>
      <c r="K51">
        <v>524.96</v>
      </c>
      <c r="L51">
        <v>824431.86</v>
      </c>
      <c r="M51">
        <v>664599.36</v>
      </c>
      <c r="N51">
        <v>159832.5</v>
      </c>
    </row>
    <row r="52" spans="1:14" x14ac:dyDescent="0.25">
      <c r="A52" t="s">
        <v>24</v>
      </c>
      <c r="B52" t="s">
        <v>81</v>
      </c>
      <c r="C52" t="s">
        <v>44</v>
      </c>
      <c r="D52" t="s">
        <v>22</v>
      </c>
      <c r="E52" t="s">
        <v>23</v>
      </c>
      <c r="F52" s="1">
        <v>40211</v>
      </c>
      <c r="G52">
        <v>385383069</v>
      </c>
      <c r="H52" s="1">
        <v>40255</v>
      </c>
      <c r="I52">
        <v>2269</v>
      </c>
      <c r="J52">
        <v>109.28</v>
      </c>
      <c r="K52">
        <v>35.840000000000003</v>
      </c>
      <c r="L52">
        <v>247956.32</v>
      </c>
      <c r="M52">
        <v>81320.960000000006</v>
      </c>
      <c r="N52">
        <v>166635.35999999999</v>
      </c>
    </row>
    <row r="53" spans="1:14" x14ac:dyDescent="0.25">
      <c r="A53" t="s">
        <v>28</v>
      </c>
      <c r="B53" t="s">
        <v>82</v>
      </c>
      <c r="C53" t="s">
        <v>30</v>
      </c>
      <c r="D53" t="s">
        <v>22</v>
      </c>
      <c r="E53" t="s">
        <v>27</v>
      </c>
      <c r="F53" s="1">
        <v>41504</v>
      </c>
      <c r="G53">
        <v>918419539</v>
      </c>
      <c r="H53" s="1">
        <v>41535</v>
      </c>
      <c r="I53">
        <v>9606</v>
      </c>
      <c r="J53">
        <v>9.33</v>
      </c>
      <c r="K53">
        <v>6.92</v>
      </c>
      <c r="L53">
        <v>89623.98</v>
      </c>
      <c r="M53">
        <v>66473.52</v>
      </c>
      <c r="N53">
        <v>23150.46</v>
      </c>
    </row>
    <row r="54" spans="1:14" x14ac:dyDescent="0.25">
      <c r="A54" t="s">
        <v>71</v>
      </c>
      <c r="B54" t="s">
        <v>83</v>
      </c>
      <c r="C54" t="s">
        <v>21</v>
      </c>
      <c r="D54" t="s">
        <v>22</v>
      </c>
      <c r="E54" t="s">
        <v>35</v>
      </c>
      <c r="F54" s="1">
        <v>41358</v>
      </c>
      <c r="G54">
        <v>844530045</v>
      </c>
      <c r="H54" s="1">
        <v>41361</v>
      </c>
      <c r="I54">
        <v>4063</v>
      </c>
      <c r="J54">
        <v>205.7</v>
      </c>
      <c r="K54">
        <v>117.11</v>
      </c>
      <c r="L54">
        <v>835759.1</v>
      </c>
      <c r="M54">
        <v>475817.93</v>
      </c>
      <c r="N54">
        <v>359941.17</v>
      </c>
    </row>
    <row r="55" spans="1:14" x14ac:dyDescent="0.25">
      <c r="A55" t="s">
        <v>28</v>
      </c>
      <c r="B55" t="s">
        <v>84</v>
      </c>
      <c r="C55" t="s">
        <v>26</v>
      </c>
      <c r="D55" t="s">
        <v>17</v>
      </c>
      <c r="E55" t="s">
        <v>35</v>
      </c>
      <c r="F55" s="1">
        <v>40873</v>
      </c>
      <c r="G55">
        <v>441888415</v>
      </c>
      <c r="H55" s="1">
        <v>40915</v>
      </c>
      <c r="I55">
        <v>3457</v>
      </c>
      <c r="J55">
        <v>651.21</v>
      </c>
      <c r="K55">
        <v>524.96</v>
      </c>
      <c r="L55">
        <v>2251232.9700000002</v>
      </c>
      <c r="M55">
        <v>1814786.72</v>
      </c>
      <c r="N55">
        <v>436446.25</v>
      </c>
    </row>
    <row r="56" spans="1:14" x14ac:dyDescent="0.25">
      <c r="A56" t="s">
        <v>28</v>
      </c>
      <c r="B56" t="s">
        <v>29</v>
      </c>
      <c r="C56" t="s">
        <v>30</v>
      </c>
      <c r="D56" t="s">
        <v>17</v>
      </c>
      <c r="E56" t="s">
        <v>18</v>
      </c>
      <c r="F56" s="1">
        <v>41534</v>
      </c>
      <c r="G56">
        <v>508980977</v>
      </c>
      <c r="H56" s="1">
        <v>41571</v>
      </c>
      <c r="I56">
        <v>7637</v>
      </c>
      <c r="J56">
        <v>9.33</v>
      </c>
      <c r="K56">
        <v>6.92</v>
      </c>
      <c r="L56">
        <v>71253.210000000006</v>
      </c>
      <c r="M56">
        <v>52848.04</v>
      </c>
      <c r="N56">
        <v>18405.169999999998</v>
      </c>
    </row>
    <row r="57" spans="1:14" x14ac:dyDescent="0.25">
      <c r="A57" t="s">
        <v>28</v>
      </c>
      <c r="B57" t="s">
        <v>85</v>
      </c>
      <c r="C57" t="s">
        <v>44</v>
      </c>
      <c r="D57" t="s">
        <v>22</v>
      </c>
      <c r="E57" t="s">
        <v>23</v>
      </c>
      <c r="F57" s="1">
        <v>41068</v>
      </c>
      <c r="G57">
        <v>114606559</v>
      </c>
      <c r="H57" s="1">
        <v>41087</v>
      </c>
      <c r="I57">
        <v>3482</v>
      </c>
      <c r="J57">
        <v>109.28</v>
      </c>
      <c r="K57">
        <v>35.840000000000003</v>
      </c>
      <c r="L57">
        <v>380512.96</v>
      </c>
      <c r="M57">
        <v>124794.88</v>
      </c>
      <c r="N57">
        <v>255718.08</v>
      </c>
    </row>
    <row r="58" spans="1:14" x14ac:dyDescent="0.25">
      <c r="A58" t="s">
        <v>14</v>
      </c>
      <c r="B58" t="s">
        <v>86</v>
      </c>
      <c r="C58" t="s">
        <v>44</v>
      </c>
      <c r="D58" t="s">
        <v>17</v>
      </c>
      <c r="E58" t="s">
        <v>23</v>
      </c>
      <c r="F58" s="1">
        <v>40359</v>
      </c>
      <c r="G58">
        <v>647876489</v>
      </c>
      <c r="H58" s="1">
        <v>40391</v>
      </c>
      <c r="I58">
        <v>9905</v>
      </c>
      <c r="J58">
        <v>109.28</v>
      </c>
      <c r="K58">
        <v>35.840000000000003</v>
      </c>
      <c r="L58">
        <v>1082418.3999999999</v>
      </c>
      <c r="M58">
        <v>354995.20000000001</v>
      </c>
      <c r="N58">
        <v>727423.2</v>
      </c>
    </row>
    <row r="59" spans="1:14" x14ac:dyDescent="0.25">
      <c r="A59" t="s">
        <v>24</v>
      </c>
      <c r="B59" t="s">
        <v>87</v>
      </c>
      <c r="C59" t="s">
        <v>50</v>
      </c>
      <c r="D59" t="s">
        <v>17</v>
      </c>
      <c r="E59" t="s">
        <v>18</v>
      </c>
      <c r="F59" s="1">
        <v>42058</v>
      </c>
      <c r="G59">
        <v>868214595</v>
      </c>
      <c r="H59" s="1">
        <v>42065</v>
      </c>
      <c r="I59">
        <v>2847</v>
      </c>
      <c r="J59">
        <v>437.2</v>
      </c>
      <c r="K59">
        <v>263.33</v>
      </c>
      <c r="L59">
        <v>1244708.3999999999</v>
      </c>
      <c r="M59">
        <v>749700.51</v>
      </c>
      <c r="N59">
        <v>495007.89</v>
      </c>
    </row>
    <row r="60" spans="1:14" x14ac:dyDescent="0.25">
      <c r="A60" t="s">
        <v>24</v>
      </c>
      <c r="B60" t="s">
        <v>88</v>
      </c>
      <c r="C60" t="s">
        <v>34</v>
      </c>
      <c r="D60" t="s">
        <v>22</v>
      </c>
      <c r="E60" t="s">
        <v>27</v>
      </c>
      <c r="F60" s="1">
        <v>40913</v>
      </c>
      <c r="G60">
        <v>955357205</v>
      </c>
      <c r="H60" s="1">
        <v>40953</v>
      </c>
      <c r="I60">
        <v>282</v>
      </c>
      <c r="J60">
        <v>668.27</v>
      </c>
      <c r="K60">
        <v>502.54</v>
      </c>
      <c r="L60">
        <v>188452.14</v>
      </c>
      <c r="M60">
        <v>141716.28</v>
      </c>
      <c r="N60">
        <v>46735.86</v>
      </c>
    </row>
    <row r="61" spans="1:14" x14ac:dyDescent="0.25">
      <c r="A61" t="s">
        <v>28</v>
      </c>
      <c r="B61" t="s">
        <v>69</v>
      </c>
      <c r="C61" t="s">
        <v>50</v>
      </c>
      <c r="D61" t="s">
        <v>17</v>
      </c>
      <c r="E61" t="s">
        <v>18</v>
      </c>
      <c r="F61" s="1">
        <v>41736</v>
      </c>
      <c r="G61">
        <v>259353148</v>
      </c>
      <c r="H61" s="1">
        <v>41748</v>
      </c>
      <c r="I61">
        <v>7215</v>
      </c>
      <c r="J61">
        <v>437.2</v>
      </c>
      <c r="K61">
        <v>263.33</v>
      </c>
      <c r="L61">
        <v>3154398</v>
      </c>
      <c r="M61">
        <v>1899925.95</v>
      </c>
      <c r="N61">
        <v>1254472.05</v>
      </c>
    </row>
    <row r="62" spans="1:14" x14ac:dyDescent="0.25">
      <c r="A62" t="s">
        <v>14</v>
      </c>
      <c r="B62" t="s">
        <v>67</v>
      </c>
      <c r="C62" t="s">
        <v>21</v>
      </c>
      <c r="D62" t="s">
        <v>17</v>
      </c>
      <c r="E62" t="s">
        <v>18</v>
      </c>
      <c r="F62" s="1">
        <v>41434</v>
      </c>
      <c r="G62">
        <v>450563752</v>
      </c>
      <c r="H62" s="1">
        <v>41457</v>
      </c>
      <c r="I62">
        <v>682</v>
      </c>
      <c r="J62">
        <v>205.7</v>
      </c>
      <c r="K62">
        <v>117.11</v>
      </c>
      <c r="L62">
        <v>140287.4</v>
      </c>
      <c r="M62">
        <v>79869.02</v>
      </c>
      <c r="N62">
        <v>60418.38</v>
      </c>
    </row>
    <row r="63" spans="1:14" x14ac:dyDescent="0.25">
      <c r="A63" t="s">
        <v>24</v>
      </c>
      <c r="B63" t="s">
        <v>89</v>
      </c>
      <c r="C63" t="s">
        <v>16</v>
      </c>
      <c r="D63" t="s">
        <v>22</v>
      </c>
      <c r="E63" t="s">
        <v>27</v>
      </c>
      <c r="F63" s="1">
        <v>41451</v>
      </c>
      <c r="G63">
        <v>569662845</v>
      </c>
      <c r="H63" s="1">
        <v>41456</v>
      </c>
      <c r="I63">
        <v>4750</v>
      </c>
      <c r="J63">
        <v>255.28</v>
      </c>
      <c r="K63">
        <v>159.41999999999999</v>
      </c>
      <c r="L63">
        <v>1212580</v>
      </c>
      <c r="M63">
        <v>757245</v>
      </c>
      <c r="N63">
        <v>455335</v>
      </c>
    </row>
    <row r="64" spans="1:14" x14ac:dyDescent="0.25">
      <c r="A64" t="s">
        <v>28</v>
      </c>
      <c r="B64" t="s">
        <v>51</v>
      </c>
      <c r="C64" t="s">
        <v>26</v>
      </c>
      <c r="D64" t="s">
        <v>22</v>
      </c>
      <c r="E64" t="s">
        <v>35</v>
      </c>
      <c r="F64" s="1">
        <v>40854</v>
      </c>
      <c r="G64">
        <v>177636754</v>
      </c>
      <c r="H64" s="1">
        <v>40862</v>
      </c>
      <c r="I64">
        <v>5518</v>
      </c>
      <c r="J64">
        <v>651.21</v>
      </c>
      <c r="K64">
        <v>524.96</v>
      </c>
      <c r="L64">
        <v>3593376.78</v>
      </c>
      <c r="M64">
        <v>2896729.28</v>
      </c>
      <c r="N64">
        <v>696647.5</v>
      </c>
    </row>
    <row r="65" spans="1:14" x14ac:dyDescent="0.25">
      <c r="A65" t="s">
        <v>71</v>
      </c>
      <c r="B65" t="s">
        <v>90</v>
      </c>
      <c r="C65" t="s">
        <v>44</v>
      </c>
      <c r="D65" t="s">
        <v>17</v>
      </c>
      <c r="E65" t="s">
        <v>18</v>
      </c>
      <c r="F65" s="1">
        <v>40481</v>
      </c>
      <c r="G65">
        <v>705784308</v>
      </c>
      <c r="H65" s="1">
        <v>40499</v>
      </c>
      <c r="I65">
        <v>6116</v>
      </c>
      <c r="J65">
        <v>109.28</v>
      </c>
      <c r="K65">
        <v>35.840000000000003</v>
      </c>
      <c r="L65">
        <v>668356.48</v>
      </c>
      <c r="M65">
        <v>219197.44</v>
      </c>
      <c r="N65">
        <v>449159.04</v>
      </c>
    </row>
    <row r="66" spans="1:14" x14ac:dyDescent="0.25">
      <c r="A66" t="s">
        <v>19</v>
      </c>
      <c r="B66" t="s">
        <v>91</v>
      </c>
      <c r="C66" t="s">
        <v>50</v>
      </c>
      <c r="D66" t="s">
        <v>17</v>
      </c>
      <c r="E66" t="s">
        <v>18</v>
      </c>
      <c r="F66" s="1">
        <v>41560</v>
      </c>
      <c r="G66">
        <v>505716836</v>
      </c>
      <c r="H66" s="1">
        <v>41594</v>
      </c>
      <c r="I66">
        <v>1705</v>
      </c>
      <c r="J66">
        <v>437.2</v>
      </c>
      <c r="K66">
        <v>263.33</v>
      </c>
      <c r="L66">
        <v>745426</v>
      </c>
      <c r="M66">
        <v>448977.65</v>
      </c>
      <c r="N66">
        <v>296448.34999999998</v>
      </c>
    </row>
    <row r="67" spans="1:14" x14ac:dyDescent="0.25">
      <c r="A67" t="s">
        <v>28</v>
      </c>
      <c r="B67" t="s">
        <v>31</v>
      </c>
      <c r="C67" t="s">
        <v>50</v>
      </c>
      <c r="D67" t="s">
        <v>17</v>
      </c>
      <c r="E67" t="s">
        <v>18</v>
      </c>
      <c r="F67" s="1">
        <v>41558</v>
      </c>
      <c r="G67">
        <v>699358165</v>
      </c>
      <c r="H67" s="1">
        <v>41603</v>
      </c>
      <c r="I67">
        <v>4477</v>
      </c>
      <c r="J67">
        <v>437.2</v>
      </c>
      <c r="K67">
        <v>263.33</v>
      </c>
      <c r="L67">
        <v>1957344.4</v>
      </c>
      <c r="M67">
        <v>1178928.4099999999</v>
      </c>
      <c r="N67">
        <v>778415.99</v>
      </c>
    </row>
    <row r="68" spans="1:14" x14ac:dyDescent="0.25">
      <c r="A68" t="s">
        <v>28</v>
      </c>
      <c r="B68" t="s">
        <v>92</v>
      </c>
      <c r="C68" t="s">
        <v>39</v>
      </c>
      <c r="D68" t="s">
        <v>17</v>
      </c>
      <c r="E68" t="s">
        <v>27</v>
      </c>
      <c r="F68" s="1">
        <v>41098</v>
      </c>
      <c r="G68">
        <v>228944623</v>
      </c>
      <c r="H68" s="1">
        <v>41099</v>
      </c>
      <c r="I68">
        <v>8656</v>
      </c>
      <c r="J68">
        <v>81.73</v>
      </c>
      <c r="K68">
        <v>56.67</v>
      </c>
      <c r="L68">
        <v>707454.88</v>
      </c>
      <c r="M68">
        <v>490535.52</v>
      </c>
      <c r="N68">
        <v>216919.36</v>
      </c>
    </row>
    <row r="69" spans="1:14" x14ac:dyDescent="0.25">
      <c r="A69" t="s">
        <v>19</v>
      </c>
      <c r="B69" t="s">
        <v>93</v>
      </c>
      <c r="C69" t="s">
        <v>44</v>
      </c>
      <c r="D69" t="s">
        <v>17</v>
      </c>
      <c r="E69" t="s">
        <v>35</v>
      </c>
      <c r="F69" s="1">
        <v>42576</v>
      </c>
      <c r="G69">
        <v>807025039</v>
      </c>
      <c r="H69" s="1">
        <v>42620</v>
      </c>
      <c r="I69">
        <v>5498</v>
      </c>
      <c r="J69">
        <v>109.28</v>
      </c>
      <c r="K69">
        <v>35.840000000000003</v>
      </c>
      <c r="L69">
        <v>600821.43999999994</v>
      </c>
      <c r="M69">
        <v>197048.32000000001</v>
      </c>
      <c r="N69">
        <v>403773.12</v>
      </c>
    </row>
    <row r="70" spans="1:14" x14ac:dyDescent="0.25">
      <c r="A70" t="s">
        <v>24</v>
      </c>
      <c r="B70" t="s">
        <v>94</v>
      </c>
      <c r="C70" t="s">
        <v>26</v>
      </c>
      <c r="D70" t="s">
        <v>17</v>
      </c>
      <c r="E70" t="s">
        <v>18</v>
      </c>
      <c r="F70" s="1">
        <v>40475</v>
      </c>
      <c r="G70">
        <v>166460740</v>
      </c>
      <c r="H70" s="1">
        <v>40499</v>
      </c>
      <c r="I70">
        <v>8287</v>
      </c>
      <c r="J70">
        <v>651.21</v>
      </c>
      <c r="K70">
        <v>524.96</v>
      </c>
      <c r="L70">
        <v>5396577.2699999996</v>
      </c>
      <c r="M70">
        <v>4350343.5199999996</v>
      </c>
      <c r="N70">
        <v>1046233.75</v>
      </c>
    </row>
    <row r="71" spans="1:14" x14ac:dyDescent="0.25">
      <c r="A71" t="s">
        <v>28</v>
      </c>
      <c r="B71" t="s">
        <v>95</v>
      </c>
      <c r="C71" t="s">
        <v>44</v>
      </c>
      <c r="D71" t="s">
        <v>17</v>
      </c>
      <c r="E71" t="s">
        <v>27</v>
      </c>
      <c r="F71" s="1">
        <v>42119</v>
      </c>
      <c r="G71">
        <v>610425555</v>
      </c>
      <c r="H71" s="1">
        <v>42152</v>
      </c>
      <c r="I71">
        <v>7342</v>
      </c>
      <c r="J71">
        <v>109.28</v>
      </c>
      <c r="K71">
        <v>35.840000000000003</v>
      </c>
      <c r="L71">
        <v>802333.76</v>
      </c>
      <c r="M71">
        <v>263137.28000000003</v>
      </c>
      <c r="N71">
        <v>539196.48</v>
      </c>
    </row>
    <row r="72" spans="1:14" x14ac:dyDescent="0.25">
      <c r="A72" t="s">
        <v>41</v>
      </c>
      <c r="B72" t="s">
        <v>53</v>
      </c>
      <c r="C72" t="s">
        <v>26</v>
      </c>
      <c r="D72" t="s">
        <v>22</v>
      </c>
      <c r="E72" t="s">
        <v>35</v>
      </c>
      <c r="F72" s="1">
        <v>41387</v>
      </c>
      <c r="G72">
        <v>462405812</v>
      </c>
      <c r="H72" s="1">
        <v>41414</v>
      </c>
      <c r="I72">
        <v>5010</v>
      </c>
      <c r="J72">
        <v>651.21</v>
      </c>
      <c r="K72">
        <v>524.96</v>
      </c>
      <c r="L72">
        <v>3262562.1</v>
      </c>
      <c r="M72">
        <v>2630049.6</v>
      </c>
      <c r="N72">
        <v>632512.5</v>
      </c>
    </row>
    <row r="73" spans="1:14" x14ac:dyDescent="0.25">
      <c r="A73" t="s">
        <v>71</v>
      </c>
      <c r="B73" t="s">
        <v>90</v>
      </c>
      <c r="C73" t="s">
        <v>30</v>
      </c>
      <c r="D73" t="s">
        <v>22</v>
      </c>
      <c r="E73" t="s">
        <v>27</v>
      </c>
      <c r="F73" s="1">
        <v>42230</v>
      </c>
      <c r="G73">
        <v>816200339</v>
      </c>
      <c r="H73" s="1">
        <v>42277</v>
      </c>
      <c r="I73">
        <v>673</v>
      </c>
      <c r="J73">
        <v>9.33</v>
      </c>
      <c r="K73">
        <v>6.92</v>
      </c>
      <c r="L73">
        <v>6279.09</v>
      </c>
      <c r="M73">
        <v>4657.16</v>
      </c>
      <c r="N73">
        <v>1621.93</v>
      </c>
    </row>
    <row r="74" spans="1:14" x14ac:dyDescent="0.25">
      <c r="A74" t="s">
        <v>28</v>
      </c>
      <c r="B74" t="s">
        <v>96</v>
      </c>
      <c r="C74" t="s">
        <v>52</v>
      </c>
      <c r="D74" t="s">
        <v>22</v>
      </c>
      <c r="E74" t="s">
        <v>23</v>
      </c>
      <c r="F74" s="1">
        <v>40689</v>
      </c>
      <c r="G74">
        <v>585920464</v>
      </c>
      <c r="H74" s="1">
        <v>40739</v>
      </c>
      <c r="I74">
        <v>5741</v>
      </c>
      <c r="J74">
        <v>47.45</v>
      </c>
      <c r="K74">
        <v>31.79</v>
      </c>
      <c r="L74">
        <v>272410.45</v>
      </c>
      <c r="M74">
        <v>182506.39</v>
      </c>
      <c r="N74">
        <v>89904.06</v>
      </c>
    </row>
    <row r="75" spans="1:14" x14ac:dyDescent="0.25">
      <c r="A75" t="s">
        <v>28</v>
      </c>
      <c r="B75" t="s">
        <v>69</v>
      </c>
      <c r="C75" t="s">
        <v>21</v>
      </c>
      <c r="D75" t="s">
        <v>22</v>
      </c>
      <c r="E75" t="s">
        <v>18</v>
      </c>
      <c r="F75" s="1">
        <v>42875</v>
      </c>
      <c r="G75">
        <v>555990016</v>
      </c>
      <c r="H75" s="1">
        <v>42903</v>
      </c>
      <c r="I75">
        <v>8656</v>
      </c>
      <c r="J75">
        <v>205.7</v>
      </c>
      <c r="K75">
        <v>117.11</v>
      </c>
      <c r="L75">
        <v>1780539.2</v>
      </c>
      <c r="M75">
        <v>1013704.16</v>
      </c>
      <c r="N75">
        <v>766835.04</v>
      </c>
    </row>
    <row r="76" spans="1:14" x14ac:dyDescent="0.25">
      <c r="A76" t="s">
        <v>71</v>
      </c>
      <c r="B76" t="s">
        <v>97</v>
      </c>
      <c r="C76" t="s">
        <v>50</v>
      </c>
      <c r="D76" t="s">
        <v>17</v>
      </c>
      <c r="E76" t="s">
        <v>27</v>
      </c>
      <c r="F76" s="1">
        <v>41460</v>
      </c>
      <c r="G76">
        <v>231145322</v>
      </c>
      <c r="H76" s="1">
        <v>41502</v>
      </c>
      <c r="I76">
        <v>9892</v>
      </c>
      <c r="J76">
        <v>437.2</v>
      </c>
      <c r="K76">
        <v>263.33</v>
      </c>
      <c r="L76">
        <v>4324782.4000000004</v>
      </c>
      <c r="M76">
        <v>2604860.36</v>
      </c>
      <c r="N76">
        <v>1719922.04</v>
      </c>
    </row>
    <row r="77" spans="1:14" x14ac:dyDescent="0.25">
      <c r="A77" t="s">
        <v>98</v>
      </c>
      <c r="B77" t="s">
        <v>99</v>
      </c>
      <c r="C77" t="s">
        <v>34</v>
      </c>
      <c r="D77" t="s">
        <v>17</v>
      </c>
      <c r="E77" t="s">
        <v>23</v>
      </c>
      <c r="F77" s="1">
        <v>41949</v>
      </c>
      <c r="G77">
        <v>986435210</v>
      </c>
      <c r="H77" s="1">
        <v>41985</v>
      </c>
      <c r="I77">
        <v>6954</v>
      </c>
      <c r="J77">
        <v>668.27</v>
      </c>
      <c r="K77">
        <v>502.54</v>
      </c>
      <c r="L77">
        <v>4647149.58</v>
      </c>
      <c r="M77">
        <v>3494663.16</v>
      </c>
      <c r="N77">
        <v>1152486.42</v>
      </c>
    </row>
    <row r="78" spans="1:14" x14ac:dyDescent="0.25">
      <c r="A78" t="s">
        <v>14</v>
      </c>
      <c r="B78" t="s">
        <v>100</v>
      </c>
      <c r="C78" t="s">
        <v>52</v>
      </c>
      <c r="D78" t="s">
        <v>22</v>
      </c>
      <c r="E78" t="s">
        <v>23</v>
      </c>
      <c r="F78" s="1">
        <v>41940</v>
      </c>
      <c r="G78">
        <v>217221009</v>
      </c>
      <c r="H78" s="1">
        <v>41958</v>
      </c>
      <c r="I78">
        <v>9379</v>
      </c>
      <c r="J78">
        <v>47.45</v>
      </c>
      <c r="K78">
        <v>31.79</v>
      </c>
      <c r="L78">
        <v>445033.55</v>
      </c>
      <c r="M78">
        <v>298158.40999999997</v>
      </c>
      <c r="N78">
        <v>146875.14000000001</v>
      </c>
    </row>
    <row r="79" spans="1:14" x14ac:dyDescent="0.25">
      <c r="A79" t="s">
        <v>41</v>
      </c>
      <c r="B79" t="s">
        <v>101</v>
      </c>
      <c r="C79" t="s">
        <v>37</v>
      </c>
      <c r="D79" t="s">
        <v>17</v>
      </c>
      <c r="E79" t="s">
        <v>23</v>
      </c>
      <c r="F79" s="1">
        <v>40801</v>
      </c>
      <c r="G79">
        <v>789176547</v>
      </c>
      <c r="H79" s="1">
        <v>40839</v>
      </c>
      <c r="I79">
        <v>3732</v>
      </c>
      <c r="J79">
        <v>154.06</v>
      </c>
      <c r="K79">
        <v>90.93</v>
      </c>
      <c r="L79">
        <v>574951.92000000004</v>
      </c>
      <c r="M79">
        <v>339350.76</v>
      </c>
      <c r="N79">
        <v>235601.16</v>
      </c>
    </row>
    <row r="80" spans="1:14" x14ac:dyDescent="0.25">
      <c r="A80" t="s">
        <v>24</v>
      </c>
      <c r="B80" t="s">
        <v>102</v>
      </c>
      <c r="C80" t="s">
        <v>16</v>
      </c>
      <c r="D80" t="s">
        <v>17</v>
      </c>
      <c r="E80" t="s">
        <v>18</v>
      </c>
      <c r="F80" s="1">
        <v>41058</v>
      </c>
      <c r="G80">
        <v>688288152</v>
      </c>
      <c r="H80" s="1">
        <v>41062</v>
      </c>
      <c r="I80">
        <v>8614</v>
      </c>
      <c r="J80">
        <v>255.28</v>
      </c>
      <c r="K80">
        <v>159.41999999999999</v>
      </c>
      <c r="L80">
        <v>2198981.92</v>
      </c>
      <c r="M80">
        <v>1373243.88</v>
      </c>
      <c r="N80">
        <v>825738.04</v>
      </c>
    </row>
    <row r="81" spans="1:14" x14ac:dyDescent="0.25">
      <c r="A81" t="s">
        <v>14</v>
      </c>
      <c r="B81" t="s">
        <v>103</v>
      </c>
      <c r="C81" t="s">
        <v>50</v>
      </c>
      <c r="D81" t="s">
        <v>22</v>
      </c>
      <c r="E81" t="s">
        <v>18</v>
      </c>
      <c r="F81" s="1">
        <v>41475</v>
      </c>
      <c r="G81">
        <v>670854651</v>
      </c>
      <c r="H81" s="1">
        <v>41493</v>
      </c>
      <c r="I81">
        <v>9654</v>
      </c>
      <c r="J81">
        <v>437.2</v>
      </c>
      <c r="K81">
        <v>263.33</v>
      </c>
      <c r="L81">
        <v>4220728.8</v>
      </c>
      <c r="M81">
        <v>2542187.8199999998</v>
      </c>
      <c r="N81">
        <v>1678540.98</v>
      </c>
    </row>
    <row r="82" spans="1:14" x14ac:dyDescent="0.25">
      <c r="A82" t="s">
        <v>24</v>
      </c>
      <c r="B82" t="s">
        <v>104</v>
      </c>
      <c r="C82" t="s">
        <v>34</v>
      </c>
      <c r="D82" t="s">
        <v>17</v>
      </c>
      <c r="E82" t="s">
        <v>27</v>
      </c>
      <c r="F82" s="1">
        <v>41203</v>
      </c>
      <c r="G82">
        <v>213487374</v>
      </c>
      <c r="H82" s="1">
        <v>41243</v>
      </c>
      <c r="I82">
        <v>4513</v>
      </c>
      <c r="J82">
        <v>668.27</v>
      </c>
      <c r="K82">
        <v>502.54</v>
      </c>
      <c r="L82">
        <v>3015902.51</v>
      </c>
      <c r="M82">
        <v>2267963.02</v>
      </c>
      <c r="N82">
        <v>747939.49</v>
      </c>
    </row>
    <row r="83" spans="1:14" x14ac:dyDescent="0.25">
      <c r="A83" t="s">
        <v>71</v>
      </c>
      <c r="B83" t="s">
        <v>105</v>
      </c>
      <c r="C83" t="s">
        <v>44</v>
      </c>
      <c r="D83" t="s">
        <v>22</v>
      </c>
      <c r="E83" t="s">
        <v>27</v>
      </c>
      <c r="F83" s="1">
        <v>41170</v>
      </c>
      <c r="G83">
        <v>663110148</v>
      </c>
      <c r="H83" s="1">
        <v>41190</v>
      </c>
      <c r="I83">
        <v>7884</v>
      </c>
      <c r="J83">
        <v>109.28</v>
      </c>
      <c r="K83">
        <v>35.840000000000003</v>
      </c>
      <c r="L83">
        <v>861563.52</v>
      </c>
      <c r="M83">
        <v>282562.56</v>
      </c>
      <c r="N83">
        <v>579000.96</v>
      </c>
    </row>
    <row r="84" spans="1:14" x14ac:dyDescent="0.25">
      <c r="A84" t="s">
        <v>71</v>
      </c>
      <c r="B84" t="s">
        <v>106</v>
      </c>
      <c r="C84" t="s">
        <v>50</v>
      </c>
      <c r="D84" t="s">
        <v>22</v>
      </c>
      <c r="E84" t="s">
        <v>18</v>
      </c>
      <c r="F84" s="1">
        <v>42689</v>
      </c>
      <c r="G84">
        <v>286959302</v>
      </c>
      <c r="H84" s="1">
        <v>42712</v>
      </c>
      <c r="I84">
        <v>6489</v>
      </c>
      <c r="J84">
        <v>437.2</v>
      </c>
      <c r="K84">
        <v>263.33</v>
      </c>
      <c r="L84">
        <v>2836990.8</v>
      </c>
      <c r="M84">
        <v>1708748.37</v>
      </c>
      <c r="N84">
        <v>1128242.43</v>
      </c>
    </row>
    <row r="85" spans="1:14" x14ac:dyDescent="0.25">
      <c r="A85" t="s">
        <v>28</v>
      </c>
      <c r="B85" t="s">
        <v>107</v>
      </c>
      <c r="C85" t="s">
        <v>58</v>
      </c>
      <c r="D85" t="s">
        <v>22</v>
      </c>
      <c r="E85" t="s">
        <v>27</v>
      </c>
      <c r="F85" s="1">
        <v>40547</v>
      </c>
      <c r="G85">
        <v>122583663</v>
      </c>
      <c r="H85" s="1">
        <v>40548</v>
      </c>
      <c r="I85">
        <v>4085</v>
      </c>
      <c r="J85">
        <v>152.58000000000001</v>
      </c>
      <c r="K85">
        <v>97.44</v>
      </c>
      <c r="L85">
        <v>623289.30000000005</v>
      </c>
      <c r="M85">
        <v>398042.4</v>
      </c>
      <c r="N85">
        <v>225246.9</v>
      </c>
    </row>
    <row r="86" spans="1:14" x14ac:dyDescent="0.25">
      <c r="A86" t="s">
        <v>28</v>
      </c>
      <c r="B86" t="s">
        <v>108</v>
      </c>
      <c r="C86" t="s">
        <v>37</v>
      </c>
      <c r="D86" t="s">
        <v>22</v>
      </c>
      <c r="E86" t="s">
        <v>27</v>
      </c>
      <c r="F86" s="1">
        <v>40986</v>
      </c>
      <c r="G86">
        <v>827844560</v>
      </c>
      <c r="H86" s="1">
        <v>41006</v>
      </c>
      <c r="I86">
        <v>6457</v>
      </c>
      <c r="J86">
        <v>154.06</v>
      </c>
      <c r="K86">
        <v>90.93</v>
      </c>
      <c r="L86">
        <v>994765.42</v>
      </c>
      <c r="M86">
        <v>587135.01</v>
      </c>
      <c r="N86">
        <v>407630.41</v>
      </c>
    </row>
    <row r="87" spans="1:14" x14ac:dyDescent="0.25">
      <c r="A87" t="s">
        <v>98</v>
      </c>
      <c r="B87" t="s">
        <v>99</v>
      </c>
      <c r="C87" t="s">
        <v>39</v>
      </c>
      <c r="D87" t="s">
        <v>17</v>
      </c>
      <c r="E87" t="s">
        <v>27</v>
      </c>
      <c r="F87" s="1">
        <v>40956</v>
      </c>
      <c r="G87">
        <v>430915820</v>
      </c>
      <c r="H87" s="1">
        <v>40988</v>
      </c>
      <c r="I87">
        <v>6422</v>
      </c>
      <c r="J87">
        <v>81.73</v>
      </c>
      <c r="K87">
        <v>56.67</v>
      </c>
      <c r="L87">
        <v>524870.06000000006</v>
      </c>
      <c r="M87">
        <v>363934.74</v>
      </c>
      <c r="N87">
        <v>160935.32</v>
      </c>
    </row>
    <row r="88" spans="1:14" x14ac:dyDescent="0.25">
      <c r="A88" t="s">
        <v>28</v>
      </c>
      <c r="B88" t="s">
        <v>29</v>
      </c>
      <c r="C88" t="s">
        <v>52</v>
      </c>
      <c r="D88" t="s">
        <v>17</v>
      </c>
      <c r="E88" t="s">
        <v>23</v>
      </c>
      <c r="F88" s="1">
        <v>40559</v>
      </c>
      <c r="G88">
        <v>180283772</v>
      </c>
      <c r="H88" s="1">
        <v>40564</v>
      </c>
      <c r="I88">
        <v>8829</v>
      </c>
      <c r="J88">
        <v>47.45</v>
      </c>
      <c r="K88">
        <v>31.79</v>
      </c>
      <c r="L88">
        <v>418936.05</v>
      </c>
      <c r="M88">
        <v>280673.90999999997</v>
      </c>
      <c r="N88">
        <v>138262.14000000001</v>
      </c>
    </row>
    <row r="89" spans="1:14" x14ac:dyDescent="0.25">
      <c r="A89" t="s">
        <v>28</v>
      </c>
      <c r="B89" t="s">
        <v>64</v>
      </c>
      <c r="C89" t="s">
        <v>16</v>
      </c>
      <c r="D89" t="s">
        <v>17</v>
      </c>
      <c r="E89" t="s">
        <v>35</v>
      </c>
      <c r="F89" s="1">
        <v>41673</v>
      </c>
      <c r="G89">
        <v>494747245</v>
      </c>
      <c r="H89" s="1">
        <v>41718</v>
      </c>
      <c r="I89">
        <v>5559</v>
      </c>
      <c r="J89">
        <v>255.28</v>
      </c>
      <c r="K89">
        <v>159.41999999999999</v>
      </c>
      <c r="L89">
        <v>1419101.52</v>
      </c>
      <c r="M89">
        <v>886215.78</v>
      </c>
      <c r="N89">
        <v>532885.74</v>
      </c>
    </row>
    <row r="90" spans="1:14" x14ac:dyDescent="0.25">
      <c r="A90" t="s">
        <v>71</v>
      </c>
      <c r="B90" t="s">
        <v>109</v>
      </c>
      <c r="C90" t="s">
        <v>30</v>
      </c>
      <c r="D90" t="s">
        <v>22</v>
      </c>
      <c r="E90" t="s">
        <v>35</v>
      </c>
      <c r="F90" s="1">
        <v>41029</v>
      </c>
      <c r="G90">
        <v>513417565</v>
      </c>
      <c r="H90" s="1">
        <v>41047</v>
      </c>
      <c r="I90">
        <v>522</v>
      </c>
      <c r="J90">
        <v>9.33</v>
      </c>
      <c r="K90">
        <v>6.92</v>
      </c>
      <c r="L90">
        <v>4870.26</v>
      </c>
      <c r="M90">
        <v>3612.24</v>
      </c>
      <c r="N90">
        <v>1258.02</v>
      </c>
    </row>
    <row r="91" spans="1:14" x14ac:dyDescent="0.25">
      <c r="A91" t="s">
        <v>24</v>
      </c>
      <c r="B91" t="s">
        <v>110</v>
      </c>
      <c r="C91" t="s">
        <v>52</v>
      </c>
      <c r="D91" t="s">
        <v>17</v>
      </c>
      <c r="E91" t="s">
        <v>23</v>
      </c>
      <c r="F91" s="1">
        <v>42666</v>
      </c>
      <c r="G91">
        <v>345718562</v>
      </c>
      <c r="H91" s="1">
        <v>42699</v>
      </c>
      <c r="I91">
        <v>4660</v>
      </c>
      <c r="J91">
        <v>47.45</v>
      </c>
      <c r="K91">
        <v>31.79</v>
      </c>
      <c r="L91">
        <v>221117</v>
      </c>
      <c r="M91">
        <v>148141.4</v>
      </c>
      <c r="N91">
        <v>72975.600000000006</v>
      </c>
    </row>
    <row r="92" spans="1:14" x14ac:dyDescent="0.25">
      <c r="A92" t="s">
        <v>28</v>
      </c>
      <c r="B92" t="s">
        <v>84</v>
      </c>
      <c r="C92" t="s">
        <v>26</v>
      </c>
      <c r="D92" t="s">
        <v>17</v>
      </c>
      <c r="E92" t="s">
        <v>18</v>
      </c>
      <c r="F92" s="1">
        <v>42710</v>
      </c>
      <c r="G92">
        <v>621386563</v>
      </c>
      <c r="H92" s="1">
        <v>42718</v>
      </c>
      <c r="I92">
        <v>948</v>
      </c>
      <c r="J92">
        <v>651.21</v>
      </c>
      <c r="K92">
        <v>524.96</v>
      </c>
      <c r="L92">
        <v>617347.07999999996</v>
      </c>
      <c r="M92">
        <v>497662.08</v>
      </c>
      <c r="N92">
        <v>119685</v>
      </c>
    </row>
    <row r="93" spans="1:14" x14ac:dyDescent="0.25">
      <c r="A93" t="s">
        <v>14</v>
      </c>
      <c r="B93" t="s">
        <v>67</v>
      </c>
      <c r="C93" t="s">
        <v>52</v>
      </c>
      <c r="D93" t="s">
        <v>17</v>
      </c>
      <c r="E93" t="s">
        <v>18</v>
      </c>
      <c r="F93" s="1">
        <v>41827</v>
      </c>
      <c r="G93">
        <v>240470397</v>
      </c>
      <c r="H93" s="1">
        <v>41831</v>
      </c>
      <c r="I93">
        <v>9389</v>
      </c>
      <c r="J93">
        <v>47.45</v>
      </c>
      <c r="K93">
        <v>31.79</v>
      </c>
      <c r="L93">
        <v>445508.05</v>
      </c>
      <c r="M93">
        <v>298476.31</v>
      </c>
      <c r="N93">
        <v>147031.74</v>
      </c>
    </row>
    <row r="94" spans="1:14" x14ac:dyDescent="0.25">
      <c r="A94" t="s">
        <v>71</v>
      </c>
      <c r="B94" t="s">
        <v>75</v>
      </c>
      <c r="C94" t="s">
        <v>26</v>
      </c>
      <c r="D94" t="s">
        <v>22</v>
      </c>
      <c r="E94" t="s">
        <v>35</v>
      </c>
      <c r="F94" s="1">
        <v>41073</v>
      </c>
      <c r="G94">
        <v>423331391</v>
      </c>
      <c r="H94" s="1">
        <v>41114</v>
      </c>
      <c r="I94">
        <v>2021</v>
      </c>
      <c r="J94">
        <v>651.21</v>
      </c>
      <c r="K94">
        <v>524.96</v>
      </c>
      <c r="L94">
        <v>1316095.4099999999</v>
      </c>
      <c r="M94">
        <v>1060944.1599999999</v>
      </c>
      <c r="N94">
        <v>255151.25</v>
      </c>
    </row>
    <row r="95" spans="1:14" x14ac:dyDescent="0.25">
      <c r="A95" t="s">
        <v>24</v>
      </c>
      <c r="B95" t="s">
        <v>111</v>
      </c>
      <c r="C95" t="s">
        <v>50</v>
      </c>
      <c r="D95" t="s">
        <v>22</v>
      </c>
      <c r="E95" t="s">
        <v>18</v>
      </c>
      <c r="F95" s="1">
        <v>40508</v>
      </c>
      <c r="G95">
        <v>660643374</v>
      </c>
      <c r="H95" s="1">
        <v>40537</v>
      </c>
      <c r="I95">
        <v>7910</v>
      </c>
      <c r="J95">
        <v>437.2</v>
      </c>
      <c r="K95">
        <v>263.33</v>
      </c>
      <c r="L95">
        <v>3458252</v>
      </c>
      <c r="M95">
        <v>2082940.3</v>
      </c>
      <c r="N95">
        <v>1375311.7</v>
      </c>
    </row>
    <row r="96" spans="1:14" x14ac:dyDescent="0.25">
      <c r="A96" t="s">
        <v>19</v>
      </c>
      <c r="B96" t="s">
        <v>112</v>
      </c>
      <c r="C96" t="s">
        <v>52</v>
      </c>
      <c r="D96" t="s">
        <v>17</v>
      </c>
      <c r="E96" t="s">
        <v>23</v>
      </c>
      <c r="F96" s="1">
        <v>40582</v>
      </c>
      <c r="G96">
        <v>963392674</v>
      </c>
      <c r="H96" s="1">
        <v>40623</v>
      </c>
      <c r="I96">
        <v>8156</v>
      </c>
      <c r="J96">
        <v>47.45</v>
      </c>
      <c r="K96">
        <v>31.79</v>
      </c>
      <c r="L96">
        <v>387002.2</v>
      </c>
      <c r="M96">
        <v>259279.24</v>
      </c>
      <c r="N96">
        <v>127722.96</v>
      </c>
    </row>
    <row r="97" spans="1:14" x14ac:dyDescent="0.25">
      <c r="A97" t="s">
        <v>28</v>
      </c>
      <c r="B97" t="s">
        <v>63</v>
      </c>
      <c r="C97" t="s">
        <v>44</v>
      </c>
      <c r="D97" t="s">
        <v>22</v>
      </c>
      <c r="E97" t="s">
        <v>35</v>
      </c>
      <c r="F97" s="1">
        <v>40750</v>
      </c>
      <c r="G97">
        <v>512878119</v>
      </c>
      <c r="H97" s="1">
        <v>40789</v>
      </c>
      <c r="I97">
        <v>888</v>
      </c>
      <c r="J97">
        <v>109.28</v>
      </c>
      <c r="K97">
        <v>35.840000000000003</v>
      </c>
      <c r="L97">
        <v>97040.639999999999</v>
      </c>
      <c r="M97">
        <v>31825.919999999998</v>
      </c>
      <c r="N97">
        <v>65214.720000000001</v>
      </c>
    </row>
    <row r="98" spans="1:14" x14ac:dyDescent="0.25">
      <c r="A98" t="s">
        <v>41</v>
      </c>
      <c r="B98" t="s">
        <v>113</v>
      </c>
      <c r="C98" t="s">
        <v>30</v>
      </c>
      <c r="D98" t="s">
        <v>17</v>
      </c>
      <c r="E98" t="s">
        <v>27</v>
      </c>
      <c r="F98" s="1">
        <v>40858</v>
      </c>
      <c r="G98">
        <v>810711038</v>
      </c>
      <c r="H98" s="1">
        <v>40905</v>
      </c>
      <c r="I98">
        <v>6267</v>
      </c>
      <c r="J98">
        <v>9.33</v>
      </c>
      <c r="K98">
        <v>6.92</v>
      </c>
      <c r="L98">
        <v>58471.11</v>
      </c>
      <c r="M98">
        <v>43367.64</v>
      </c>
      <c r="N98">
        <v>15103.47</v>
      </c>
    </row>
    <row r="99" spans="1:14" x14ac:dyDescent="0.25">
      <c r="A99" t="s">
        <v>28</v>
      </c>
      <c r="B99" t="s">
        <v>84</v>
      </c>
      <c r="C99" t="s">
        <v>37</v>
      </c>
      <c r="D99" t="s">
        <v>17</v>
      </c>
      <c r="E99" t="s">
        <v>23</v>
      </c>
      <c r="F99" s="1">
        <v>42522</v>
      </c>
      <c r="G99">
        <v>728815257</v>
      </c>
      <c r="H99" s="1">
        <v>42550</v>
      </c>
      <c r="I99">
        <v>1485</v>
      </c>
      <c r="J99">
        <v>154.06</v>
      </c>
      <c r="K99">
        <v>90.93</v>
      </c>
      <c r="L99">
        <v>228779.1</v>
      </c>
      <c r="M99">
        <v>135031.04999999999</v>
      </c>
      <c r="N99">
        <v>93748.05</v>
      </c>
    </row>
    <row r="100" spans="1:14" x14ac:dyDescent="0.25">
      <c r="A100" t="s">
        <v>98</v>
      </c>
      <c r="B100" t="s">
        <v>99</v>
      </c>
      <c r="C100" t="s">
        <v>39</v>
      </c>
      <c r="D100" t="s">
        <v>17</v>
      </c>
      <c r="E100" t="s">
        <v>35</v>
      </c>
      <c r="F100" s="1">
        <v>42215</v>
      </c>
      <c r="G100">
        <v>559427106</v>
      </c>
      <c r="H100" s="1">
        <v>42224</v>
      </c>
      <c r="I100">
        <v>5767</v>
      </c>
      <c r="J100">
        <v>81.73</v>
      </c>
      <c r="K100">
        <v>56.67</v>
      </c>
      <c r="L100">
        <v>471336.91</v>
      </c>
      <c r="M100">
        <v>326815.89</v>
      </c>
      <c r="N100">
        <v>144521.01999999999</v>
      </c>
    </row>
    <row r="101" spans="1:14" x14ac:dyDescent="0.25">
      <c r="A101" t="s">
        <v>28</v>
      </c>
      <c r="B101" t="s">
        <v>114</v>
      </c>
      <c r="C101" t="s">
        <v>34</v>
      </c>
      <c r="D101" t="s">
        <v>17</v>
      </c>
      <c r="E101" t="s">
        <v>27</v>
      </c>
      <c r="F101" s="1">
        <v>40949</v>
      </c>
      <c r="G101">
        <v>665095412</v>
      </c>
      <c r="H101" s="1">
        <v>40954</v>
      </c>
      <c r="I101">
        <v>5367</v>
      </c>
      <c r="J101">
        <v>668.27</v>
      </c>
      <c r="K101">
        <v>502.54</v>
      </c>
      <c r="L101">
        <v>3586605.09</v>
      </c>
      <c r="M101">
        <v>2697132.18</v>
      </c>
      <c r="N101">
        <v>889472.91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7497E-E0B2-4931-BC0D-D6A0B67FEE31}">
  <dimension ref="A1:Q101"/>
  <sheetViews>
    <sheetView workbookViewId="0">
      <selection activeCell="H8" sqref="H8"/>
    </sheetView>
  </sheetViews>
  <sheetFormatPr defaultRowHeight="15" x14ac:dyDescent="0.25"/>
  <cols>
    <col min="1" max="1" width="30.28515625" customWidth="1"/>
    <col min="2" max="2" width="31.5703125" customWidth="1"/>
    <col min="3" max="3" width="14.5703125" customWidth="1"/>
    <col min="4" max="4" width="15.42578125" customWidth="1"/>
    <col min="5" max="5" width="15.28515625" customWidth="1"/>
    <col min="6" max="6" width="12.85546875" style="1" customWidth="1"/>
    <col min="7" max="7" width="14.7109375" customWidth="1"/>
    <col min="8" max="8" width="12.7109375" customWidth="1"/>
    <col min="9" max="9" width="10.5703125" customWidth="1"/>
    <col min="10" max="10" width="26.140625" style="1" customWidth="1"/>
    <col min="11" max="11" width="12.140625" style="3" customWidth="1"/>
    <col min="12" max="12" width="13.28515625" style="2" customWidth="1"/>
    <col min="13" max="13" width="12.7109375" style="2" customWidth="1"/>
    <col min="14" max="14" width="17.28515625" style="2" customWidth="1"/>
    <col min="15" max="15" width="14.28515625" style="2" customWidth="1"/>
    <col min="16" max="16" width="14.42578125" style="2" customWidth="1"/>
    <col min="17" max="17" width="11.5703125" customWidth="1"/>
  </cols>
  <sheetData>
    <row r="1" spans="1:17" x14ac:dyDescent="0.25">
      <c r="A1" t="s">
        <v>0</v>
      </c>
      <c r="B1" t="s">
        <v>1</v>
      </c>
      <c r="C1" t="s">
        <v>2</v>
      </c>
      <c r="D1" t="s">
        <v>3</v>
      </c>
      <c r="E1" t="s">
        <v>4</v>
      </c>
      <c r="F1" s="1" t="s">
        <v>5</v>
      </c>
      <c r="G1" t="s">
        <v>115</v>
      </c>
      <c r="H1" t="s">
        <v>116</v>
      </c>
      <c r="I1" t="s">
        <v>6</v>
      </c>
      <c r="J1" s="1" t="s">
        <v>7</v>
      </c>
      <c r="K1" s="3" t="s">
        <v>8</v>
      </c>
      <c r="L1" s="2" t="s">
        <v>9</v>
      </c>
      <c r="M1" s="2" t="s">
        <v>10</v>
      </c>
      <c r="N1" s="2" t="s">
        <v>11</v>
      </c>
      <c r="O1" s="2" t="s">
        <v>12</v>
      </c>
      <c r="P1" s="2" t="s">
        <v>13</v>
      </c>
    </row>
    <row r="2" spans="1:17" x14ac:dyDescent="0.25">
      <c r="A2" t="s">
        <v>14</v>
      </c>
      <c r="B2" t="s">
        <v>15</v>
      </c>
      <c r="C2" t="s">
        <v>16</v>
      </c>
      <c r="D2" t="s">
        <v>17</v>
      </c>
      <c r="E2" t="s">
        <v>117</v>
      </c>
      <c r="F2" s="1">
        <v>40326</v>
      </c>
      <c r="G2" s="1" t="str">
        <f>TEXT(F2,"MMM")</f>
        <v>May</v>
      </c>
      <c r="H2" s="1" t="str">
        <f>TEXT(F2,"YYY")</f>
        <v>2010</v>
      </c>
      <c r="I2">
        <v>669165933</v>
      </c>
      <c r="J2" s="1">
        <v>40356</v>
      </c>
      <c r="K2" s="3">
        <v>9925</v>
      </c>
      <c r="L2" s="2">
        <v>255.28</v>
      </c>
      <c r="M2" s="2">
        <v>159.41999999999999</v>
      </c>
      <c r="N2" s="2">
        <v>2533654</v>
      </c>
      <c r="O2" s="2">
        <v>1582243.5</v>
      </c>
      <c r="P2" s="2">
        <v>951410.5</v>
      </c>
      <c r="Q2" s="2"/>
    </row>
    <row r="3" spans="1:17" x14ac:dyDescent="0.25">
      <c r="A3" t="s">
        <v>19</v>
      </c>
      <c r="B3" t="s">
        <v>20</v>
      </c>
      <c r="C3" t="s">
        <v>21</v>
      </c>
      <c r="D3" t="s">
        <v>22</v>
      </c>
      <c r="E3" t="s">
        <v>118</v>
      </c>
      <c r="F3" s="1">
        <v>41143</v>
      </c>
      <c r="G3" s="1" t="str">
        <f t="shared" ref="G3:G66" si="0">TEXT(F3,"MMM")</f>
        <v>Aug</v>
      </c>
      <c r="H3" s="1" t="str">
        <f t="shared" ref="H3:H66" si="1">TEXT(F3,"YYY")</f>
        <v>2012</v>
      </c>
      <c r="I3">
        <v>963881480</v>
      </c>
      <c r="J3" s="1">
        <v>41167</v>
      </c>
      <c r="K3" s="3">
        <v>2804</v>
      </c>
      <c r="L3" s="2">
        <v>205.7</v>
      </c>
      <c r="M3" s="2">
        <v>117.11</v>
      </c>
      <c r="N3" s="2">
        <v>576782.80000000005</v>
      </c>
      <c r="O3" s="2">
        <v>328376.44</v>
      </c>
      <c r="P3" s="2">
        <v>248406.36</v>
      </c>
    </row>
    <row r="4" spans="1:17" x14ac:dyDescent="0.25">
      <c r="A4" t="s">
        <v>24</v>
      </c>
      <c r="B4" t="s">
        <v>25</v>
      </c>
      <c r="C4" t="s">
        <v>26</v>
      </c>
      <c r="D4" t="s">
        <v>17</v>
      </c>
      <c r="E4" t="s">
        <v>119</v>
      </c>
      <c r="F4" s="1">
        <v>41761</v>
      </c>
      <c r="G4" s="1" t="str">
        <f t="shared" si="0"/>
        <v>May</v>
      </c>
      <c r="H4" s="1" t="str">
        <f t="shared" si="1"/>
        <v>2014</v>
      </c>
      <c r="I4">
        <v>341417157</v>
      </c>
      <c r="J4" s="1">
        <v>41767</v>
      </c>
      <c r="K4" s="3">
        <v>1779</v>
      </c>
      <c r="L4" s="2">
        <v>651.21</v>
      </c>
      <c r="M4" s="2">
        <v>524.96</v>
      </c>
      <c r="N4" s="2">
        <v>1158502.5900000001</v>
      </c>
      <c r="O4" s="2">
        <v>933903.84</v>
      </c>
      <c r="P4" s="2">
        <v>224598.75</v>
      </c>
    </row>
    <row r="5" spans="1:17" x14ac:dyDescent="0.25">
      <c r="A5" t="s">
        <v>28</v>
      </c>
      <c r="B5" t="s">
        <v>29</v>
      </c>
      <c r="C5" t="s">
        <v>30</v>
      </c>
      <c r="D5" t="s">
        <v>22</v>
      </c>
      <c r="E5" t="s">
        <v>118</v>
      </c>
      <c r="F5" s="1">
        <v>41810</v>
      </c>
      <c r="G5" s="1" t="str">
        <f t="shared" si="0"/>
        <v>Jun</v>
      </c>
      <c r="H5" s="1" t="str">
        <f t="shared" si="1"/>
        <v>2014</v>
      </c>
      <c r="I5">
        <v>514321792</v>
      </c>
      <c r="J5" s="1">
        <v>41825</v>
      </c>
      <c r="K5" s="3">
        <v>8102</v>
      </c>
      <c r="L5" s="2">
        <v>9.33</v>
      </c>
      <c r="M5" s="2">
        <v>6.92</v>
      </c>
      <c r="N5" s="2">
        <v>75591.66</v>
      </c>
      <c r="O5" s="2">
        <v>56065.84</v>
      </c>
      <c r="P5" s="2">
        <v>19525.82</v>
      </c>
    </row>
    <row r="6" spans="1:17" x14ac:dyDescent="0.25">
      <c r="A6" t="s">
        <v>28</v>
      </c>
      <c r="B6" t="s">
        <v>31</v>
      </c>
      <c r="C6" t="s">
        <v>26</v>
      </c>
      <c r="D6" t="s">
        <v>17</v>
      </c>
      <c r="E6" t="s">
        <v>119</v>
      </c>
      <c r="F6" s="1">
        <v>41306</v>
      </c>
      <c r="G6" s="1" t="str">
        <f t="shared" si="0"/>
        <v>Feb</v>
      </c>
      <c r="H6" s="1" t="str">
        <f t="shared" si="1"/>
        <v>2013</v>
      </c>
      <c r="I6">
        <v>115456712</v>
      </c>
      <c r="J6" s="1">
        <v>41311</v>
      </c>
      <c r="K6" s="3">
        <v>5062</v>
      </c>
      <c r="L6" s="2">
        <v>651.21</v>
      </c>
      <c r="M6" s="2">
        <v>524.96</v>
      </c>
      <c r="N6" s="2">
        <v>3296425.02</v>
      </c>
      <c r="O6" s="2">
        <v>2657347.52</v>
      </c>
      <c r="P6" s="2">
        <v>639077.5</v>
      </c>
    </row>
    <row r="7" spans="1:17" x14ac:dyDescent="0.25">
      <c r="A7" t="s">
        <v>14</v>
      </c>
      <c r="B7" t="s">
        <v>32</v>
      </c>
      <c r="C7" t="s">
        <v>16</v>
      </c>
      <c r="D7" t="s">
        <v>22</v>
      </c>
      <c r="E7" t="s">
        <v>118</v>
      </c>
      <c r="F7" s="1">
        <v>42039</v>
      </c>
      <c r="G7" s="1" t="str">
        <f t="shared" si="0"/>
        <v>Feb</v>
      </c>
      <c r="H7" s="1" t="str">
        <f t="shared" si="1"/>
        <v>2015</v>
      </c>
      <c r="I7">
        <v>547995746</v>
      </c>
      <c r="J7" s="1">
        <v>42056</v>
      </c>
      <c r="K7" s="3">
        <v>2974</v>
      </c>
      <c r="L7" s="2">
        <v>255.28</v>
      </c>
      <c r="M7" s="2">
        <v>159.41999999999999</v>
      </c>
      <c r="N7" s="2">
        <v>759202.72</v>
      </c>
      <c r="O7" s="2">
        <v>474115.08</v>
      </c>
      <c r="P7" s="2">
        <v>285087.64</v>
      </c>
    </row>
    <row r="8" spans="1:17" x14ac:dyDescent="0.25">
      <c r="A8" t="s">
        <v>28</v>
      </c>
      <c r="B8" t="s">
        <v>33</v>
      </c>
      <c r="C8" t="s">
        <v>34</v>
      </c>
      <c r="D8" t="s">
        <v>17</v>
      </c>
      <c r="E8" t="s">
        <v>120</v>
      </c>
      <c r="F8" s="1">
        <v>40656</v>
      </c>
      <c r="G8" s="1" t="str">
        <f t="shared" si="0"/>
        <v>Apr</v>
      </c>
      <c r="H8" s="1" t="str">
        <f t="shared" si="1"/>
        <v>2011</v>
      </c>
      <c r="I8">
        <v>135425221</v>
      </c>
      <c r="J8" s="1">
        <v>40660</v>
      </c>
      <c r="K8" s="3">
        <v>4187</v>
      </c>
      <c r="L8" s="2">
        <v>668.27</v>
      </c>
      <c r="M8" s="2">
        <v>502.54</v>
      </c>
      <c r="N8" s="2">
        <v>2798046.49</v>
      </c>
      <c r="O8" s="2">
        <v>2104134.98</v>
      </c>
      <c r="P8" s="2">
        <v>693911.51</v>
      </c>
    </row>
    <row r="9" spans="1:17" x14ac:dyDescent="0.25">
      <c r="A9" t="s">
        <v>28</v>
      </c>
      <c r="B9" t="s">
        <v>36</v>
      </c>
      <c r="C9" t="s">
        <v>37</v>
      </c>
      <c r="D9" t="s">
        <v>22</v>
      </c>
      <c r="E9" t="s">
        <v>117</v>
      </c>
      <c r="F9" s="1">
        <v>41107</v>
      </c>
      <c r="G9" s="1" t="str">
        <f t="shared" si="0"/>
        <v>Jul</v>
      </c>
      <c r="H9" s="1" t="str">
        <f t="shared" si="1"/>
        <v>2012</v>
      </c>
      <c r="I9">
        <v>871543967</v>
      </c>
      <c r="J9" s="1">
        <v>41117</v>
      </c>
      <c r="K9" s="3">
        <v>8082</v>
      </c>
      <c r="L9" s="2">
        <v>154.06</v>
      </c>
      <c r="M9" s="2">
        <v>90.93</v>
      </c>
      <c r="N9" s="2">
        <v>1245112.92</v>
      </c>
      <c r="O9" s="2">
        <v>734896.26</v>
      </c>
      <c r="P9" s="2">
        <v>510216.66</v>
      </c>
    </row>
    <row r="10" spans="1:17" x14ac:dyDescent="0.25">
      <c r="A10" t="s">
        <v>28</v>
      </c>
      <c r="B10" t="s">
        <v>38</v>
      </c>
      <c r="C10" t="s">
        <v>39</v>
      </c>
      <c r="D10" t="s">
        <v>17</v>
      </c>
      <c r="E10" t="s">
        <v>120</v>
      </c>
      <c r="F10" s="1">
        <v>42199</v>
      </c>
      <c r="G10" s="1" t="str">
        <f t="shared" si="0"/>
        <v>Jul</v>
      </c>
      <c r="H10" s="1" t="str">
        <f t="shared" si="1"/>
        <v>2015</v>
      </c>
      <c r="I10">
        <v>770463311</v>
      </c>
      <c r="J10" s="1">
        <v>42241</v>
      </c>
      <c r="K10" s="3">
        <v>6070</v>
      </c>
      <c r="L10" s="2">
        <v>81.73</v>
      </c>
      <c r="M10" s="2">
        <v>56.67</v>
      </c>
      <c r="N10" s="2">
        <v>496101.1</v>
      </c>
      <c r="O10" s="2">
        <v>343986.9</v>
      </c>
      <c r="P10" s="2">
        <v>152114.20000000001</v>
      </c>
    </row>
    <row r="11" spans="1:17" x14ac:dyDescent="0.25">
      <c r="A11" t="s">
        <v>28</v>
      </c>
      <c r="B11" t="s">
        <v>40</v>
      </c>
      <c r="C11" t="s">
        <v>21</v>
      </c>
      <c r="D11" t="s">
        <v>22</v>
      </c>
      <c r="E11" t="s">
        <v>117</v>
      </c>
      <c r="F11" s="1">
        <v>41747</v>
      </c>
      <c r="G11" s="1" t="str">
        <f t="shared" si="0"/>
        <v>Apr</v>
      </c>
      <c r="H11" s="1" t="str">
        <f t="shared" si="1"/>
        <v>2014</v>
      </c>
      <c r="I11">
        <v>616607081</v>
      </c>
      <c r="J11" s="1">
        <v>41789</v>
      </c>
      <c r="K11" s="3">
        <v>6593</v>
      </c>
      <c r="L11" s="2">
        <v>205.7</v>
      </c>
      <c r="M11" s="2">
        <v>117.11</v>
      </c>
      <c r="N11" s="2">
        <v>1356180.1</v>
      </c>
      <c r="O11" s="2">
        <v>772106.23</v>
      </c>
      <c r="P11" s="2">
        <v>584073.87</v>
      </c>
    </row>
    <row r="12" spans="1:17" x14ac:dyDescent="0.25">
      <c r="A12" t="s">
        <v>41</v>
      </c>
      <c r="B12" t="s">
        <v>42</v>
      </c>
      <c r="C12" t="s">
        <v>37</v>
      </c>
      <c r="D12" t="s">
        <v>22</v>
      </c>
      <c r="E12" t="s">
        <v>117</v>
      </c>
      <c r="F12" s="1">
        <v>40718</v>
      </c>
      <c r="G12" s="1" t="str">
        <f t="shared" si="0"/>
        <v>Jun</v>
      </c>
      <c r="H12" s="1" t="str">
        <f t="shared" si="1"/>
        <v>2011</v>
      </c>
      <c r="I12">
        <v>814711606</v>
      </c>
      <c r="J12" s="1">
        <v>40736</v>
      </c>
      <c r="K12" s="3">
        <v>124</v>
      </c>
      <c r="L12" s="2">
        <v>154.06</v>
      </c>
      <c r="M12" s="2">
        <v>90.93</v>
      </c>
      <c r="N12" s="2">
        <v>19103.439999999999</v>
      </c>
      <c r="O12" s="2">
        <v>11275.32</v>
      </c>
      <c r="P12" s="2">
        <v>7828.12</v>
      </c>
    </row>
    <row r="13" spans="1:17" x14ac:dyDescent="0.25">
      <c r="A13" t="s">
        <v>28</v>
      </c>
      <c r="B13" t="s">
        <v>43</v>
      </c>
      <c r="C13" t="s">
        <v>44</v>
      </c>
      <c r="D13" t="s">
        <v>17</v>
      </c>
      <c r="E13" t="s">
        <v>117</v>
      </c>
      <c r="F13" s="1">
        <v>41853</v>
      </c>
      <c r="G13" s="1" t="str">
        <f t="shared" si="0"/>
        <v>Aug</v>
      </c>
      <c r="H13" s="1" t="str">
        <f t="shared" si="1"/>
        <v>2014</v>
      </c>
      <c r="I13">
        <v>939825713</v>
      </c>
      <c r="J13" s="1">
        <v>41870</v>
      </c>
      <c r="K13" s="3">
        <v>4168</v>
      </c>
      <c r="L13" s="2">
        <v>109.28</v>
      </c>
      <c r="M13" s="2">
        <v>35.840000000000003</v>
      </c>
      <c r="N13" s="2">
        <v>455479.03999999998</v>
      </c>
      <c r="O13" s="2">
        <v>149381.12</v>
      </c>
      <c r="P13" s="2">
        <v>306097.91999999998</v>
      </c>
    </row>
    <row r="14" spans="1:17" x14ac:dyDescent="0.25">
      <c r="A14" t="s">
        <v>41</v>
      </c>
      <c r="B14" t="s">
        <v>45</v>
      </c>
      <c r="C14" t="s">
        <v>44</v>
      </c>
      <c r="D14" t="s">
        <v>22</v>
      </c>
      <c r="E14" t="s">
        <v>119</v>
      </c>
      <c r="F14" s="1">
        <v>42748</v>
      </c>
      <c r="G14" s="1" t="str">
        <f t="shared" si="0"/>
        <v>Jan</v>
      </c>
      <c r="H14" s="1" t="str">
        <f t="shared" si="1"/>
        <v>2017</v>
      </c>
      <c r="I14">
        <v>187310731</v>
      </c>
      <c r="J14" s="1">
        <v>42795</v>
      </c>
      <c r="K14" s="3">
        <v>8263</v>
      </c>
      <c r="L14" s="2">
        <v>109.28</v>
      </c>
      <c r="M14" s="2">
        <v>35.840000000000003</v>
      </c>
      <c r="N14" s="2">
        <v>902980.64</v>
      </c>
      <c r="O14" s="2">
        <v>296145.91999999998</v>
      </c>
      <c r="P14" s="2">
        <v>606834.72</v>
      </c>
    </row>
    <row r="15" spans="1:17" x14ac:dyDescent="0.25">
      <c r="A15" t="s">
        <v>19</v>
      </c>
      <c r="B15" t="s">
        <v>46</v>
      </c>
      <c r="C15" t="s">
        <v>34</v>
      </c>
      <c r="D15" t="s">
        <v>17</v>
      </c>
      <c r="E15" t="s">
        <v>117</v>
      </c>
      <c r="F15" s="1">
        <v>42774</v>
      </c>
      <c r="G15" s="1" t="str">
        <f t="shared" si="0"/>
        <v>Feb</v>
      </c>
      <c r="H15" s="1" t="str">
        <f t="shared" si="1"/>
        <v>2017</v>
      </c>
      <c r="I15">
        <v>522840487</v>
      </c>
      <c r="J15" s="1">
        <v>42779</v>
      </c>
      <c r="K15" s="3">
        <v>8974</v>
      </c>
      <c r="L15" s="2">
        <v>668.27</v>
      </c>
      <c r="M15" s="2">
        <v>502.54</v>
      </c>
      <c r="N15" s="2">
        <v>5997054.9800000004</v>
      </c>
      <c r="O15" s="2">
        <v>4509793.96</v>
      </c>
      <c r="P15" s="2">
        <v>1487261.02</v>
      </c>
    </row>
    <row r="16" spans="1:17" x14ac:dyDescent="0.25">
      <c r="A16" t="s">
        <v>41</v>
      </c>
      <c r="B16" t="s">
        <v>47</v>
      </c>
      <c r="C16" t="s">
        <v>39</v>
      </c>
      <c r="D16" t="s">
        <v>17</v>
      </c>
      <c r="E16" t="s">
        <v>118</v>
      </c>
      <c r="F16" s="1">
        <v>41689</v>
      </c>
      <c r="G16" s="1" t="str">
        <f t="shared" si="0"/>
        <v>Feb</v>
      </c>
      <c r="H16" s="1" t="str">
        <f t="shared" si="1"/>
        <v>2014</v>
      </c>
      <c r="I16">
        <v>832401311</v>
      </c>
      <c r="J16" s="1">
        <v>41693</v>
      </c>
      <c r="K16" s="3">
        <v>4901</v>
      </c>
      <c r="L16" s="2">
        <v>81.73</v>
      </c>
      <c r="M16" s="2">
        <v>56.67</v>
      </c>
      <c r="N16" s="2">
        <v>400558.73</v>
      </c>
      <c r="O16" s="2">
        <v>277739.67</v>
      </c>
      <c r="P16" s="2">
        <v>122819.06</v>
      </c>
    </row>
    <row r="17" spans="1:16" x14ac:dyDescent="0.25">
      <c r="A17" t="s">
        <v>24</v>
      </c>
      <c r="B17" t="s">
        <v>48</v>
      </c>
      <c r="C17" t="s">
        <v>44</v>
      </c>
      <c r="D17" t="s">
        <v>22</v>
      </c>
      <c r="E17" t="s">
        <v>120</v>
      </c>
      <c r="F17" s="1">
        <v>41022</v>
      </c>
      <c r="G17" s="1" t="str">
        <f t="shared" si="0"/>
        <v>Apr</v>
      </c>
      <c r="H17" s="1" t="str">
        <f t="shared" si="1"/>
        <v>2012</v>
      </c>
      <c r="I17">
        <v>972292029</v>
      </c>
      <c r="J17" s="1">
        <v>41063</v>
      </c>
      <c r="K17" s="3">
        <v>1673</v>
      </c>
      <c r="L17" s="2">
        <v>109.28</v>
      </c>
      <c r="M17" s="2">
        <v>35.840000000000003</v>
      </c>
      <c r="N17" s="2">
        <v>182825.44</v>
      </c>
      <c r="O17" s="2">
        <v>59960.32</v>
      </c>
      <c r="P17" s="2">
        <v>122865.12</v>
      </c>
    </row>
    <row r="18" spans="1:16" x14ac:dyDescent="0.25">
      <c r="A18" t="s">
        <v>41</v>
      </c>
      <c r="B18" t="s">
        <v>49</v>
      </c>
      <c r="C18" t="s">
        <v>50</v>
      </c>
      <c r="D18" t="s">
        <v>17</v>
      </c>
      <c r="E18" t="s">
        <v>120</v>
      </c>
      <c r="F18" s="1">
        <v>42693</v>
      </c>
      <c r="G18" s="1" t="str">
        <f t="shared" si="0"/>
        <v>Nov</v>
      </c>
      <c r="H18" s="1" t="str">
        <f t="shared" si="1"/>
        <v>2016</v>
      </c>
      <c r="I18">
        <v>419123971</v>
      </c>
      <c r="J18" s="1">
        <v>42722</v>
      </c>
      <c r="K18" s="3">
        <v>6952</v>
      </c>
      <c r="L18" s="2">
        <v>437.2</v>
      </c>
      <c r="M18" s="2">
        <v>263.33</v>
      </c>
      <c r="N18" s="2">
        <v>3039414.4</v>
      </c>
      <c r="O18" s="2">
        <v>1830670.16</v>
      </c>
      <c r="P18" s="2">
        <v>1208744.24</v>
      </c>
    </row>
    <row r="19" spans="1:16" x14ac:dyDescent="0.25">
      <c r="A19" t="s">
        <v>28</v>
      </c>
      <c r="B19" t="s">
        <v>51</v>
      </c>
      <c r="C19" t="s">
        <v>52</v>
      </c>
      <c r="D19" t="s">
        <v>17</v>
      </c>
      <c r="E19" t="s">
        <v>118</v>
      </c>
      <c r="F19" s="1">
        <v>42095</v>
      </c>
      <c r="G19" s="1" t="str">
        <f t="shared" si="0"/>
        <v>Apr</v>
      </c>
      <c r="H19" s="1" t="str">
        <f t="shared" si="1"/>
        <v>2015</v>
      </c>
      <c r="I19">
        <v>519820964</v>
      </c>
      <c r="J19" s="1">
        <v>42112</v>
      </c>
      <c r="K19" s="3">
        <v>5430</v>
      </c>
      <c r="L19" s="2">
        <v>47.45</v>
      </c>
      <c r="M19" s="2">
        <v>31.79</v>
      </c>
      <c r="N19" s="2">
        <v>257653.5</v>
      </c>
      <c r="O19" s="2">
        <v>172619.7</v>
      </c>
      <c r="P19" s="2">
        <v>85033.8</v>
      </c>
    </row>
    <row r="20" spans="1:16" x14ac:dyDescent="0.25">
      <c r="A20" t="s">
        <v>41</v>
      </c>
      <c r="B20" t="s">
        <v>53</v>
      </c>
      <c r="C20" t="s">
        <v>34</v>
      </c>
      <c r="D20" t="s">
        <v>17</v>
      </c>
      <c r="E20" t="s">
        <v>119</v>
      </c>
      <c r="F20" s="1">
        <v>40542</v>
      </c>
      <c r="G20" s="1" t="str">
        <f t="shared" si="0"/>
        <v>Dec</v>
      </c>
      <c r="H20" s="1" t="str">
        <f t="shared" si="1"/>
        <v>2010</v>
      </c>
      <c r="I20">
        <v>441619336</v>
      </c>
      <c r="J20" s="1">
        <v>40563</v>
      </c>
      <c r="K20" s="3">
        <v>3830</v>
      </c>
      <c r="L20" s="2">
        <v>668.27</v>
      </c>
      <c r="M20" s="2">
        <v>502.54</v>
      </c>
      <c r="N20" s="2">
        <v>2559474.1</v>
      </c>
      <c r="O20" s="2">
        <v>1924728.2</v>
      </c>
      <c r="P20" s="2">
        <v>634745.9</v>
      </c>
    </row>
    <row r="21" spans="1:16" x14ac:dyDescent="0.25">
      <c r="A21" t="s">
        <v>14</v>
      </c>
      <c r="B21" t="s">
        <v>54</v>
      </c>
      <c r="C21" t="s">
        <v>55</v>
      </c>
      <c r="D21" t="s">
        <v>22</v>
      </c>
      <c r="E21" t="s">
        <v>119</v>
      </c>
      <c r="F21" s="1">
        <v>41121</v>
      </c>
      <c r="G21" s="1" t="str">
        <f t="shared" si="0"/>
        <v>Jul</v>
      </c>
      <c r="H21" s="1" t="str">
        <f t="shared" si="1"/>
        <v>2012</v>
      </c>
      <c r="I21">
        <v>322067916</v>
      </c>
      <c r="J21" s="1">
        <v>41163</v>
      </c>
      <c r="K21" s="3">
        <v>5908</v>
      </c>
      <c r="L21" s="2">
        <v>421.89</v>
      </c>
      <c r="M21" s="2">
        <v>364.69</v>
      </c>
      <c r="N21" s="2">
        <v>2492526.12</v>
      </c>
      <c r="O21" s="2">
        <v>2154588.52</v>
      </c>
      <c r="P21" s="2">
        <v>337937.6</v>
      </c>
    </row>
    <row r="22" spans="1:16" x14ac:dyDescent="0.25">
      <c r="A22" t="s">
        <v>24</v>
      </c>
      <c r="B22" t="s">
        <v>56</v>
      </c>
      <c r="C22" t="s">
        <v>16</v>
      </c>
      <c r="D22" t="s">
        <v>22</v>
      </c>
      <c r="E22" t="s">
        <v>119</v>
      </c>
      <c r="F22" s="1">
        <v>41773</v>
      </c>
      <c r="G22" s="1" t="str">
        <f t="shared" si="0"/>
        <v>May</v>
      </c>
      <c r="H22" s="1" t="str">
        <f t="shared" si="1"/>
        <v>2014</v>
      </c>
      <c r="I22">
        <v>819028031</v>
      </c>
      <c r="J22" s="1">
        <v>41818</v>
      </c>
      <c r="K22" s="3">
        <v>7450</v>
      </c>
      <c r="L22" s="2">
        <v>255.28</v>
      </c>
      <c r="M22" s="2">
        <v>159.41999999999999</v>
      </c>
      <c r="N22" s="2">
        <v>1901836</v>
      </c>
      <c r="O22" s="2">
        <v>1187679</v>
      </c>
      <c r="P22" s="2">
        <v>714157</v>
      </c>
    </row>
    <row r="23" spans="1:16" x14ac:dyDescent="0.25">
      <c r="A23" t="s">
        <v>24</v>
      </c>
      <c r="B23" t="s">
        <v>57</v>
      </c>
      <c r="C23" t="s">
        <v>16</v>
      </c>
      <c r="D23" t="s">
        <v>22</v>
      </c>
      <c r="E23" t="s">
        <v>117</v>
      </c>
      <c r="F23" s="1">
        <v>42216</v>
      </c>
      <c r="G23" s="1" t="str">
        <f t="shared" si="0"/>
        <v>Jul</v>
      </c>
      <c r="H23" s="1" t="str">
        <f t="shared" si="1"/>
        <v>2015</v>
      </c>
      <c r="I23">
        <v>860673511</v>
      </c>
      <c r="J23" s="1">
        <v>42250</v>
      </c>
      <c r="K23" s="3">
        <v>1273</v>
      </c>
      <c r="L23" s="2">
        <v>255.28</v>
      </c>
      <c r="M23" s="2">
        <v>159.41999999999999</v>
      </c>
      <c r="N23" s="2">
        <v>324971.44</v>
      </c>
      <c r="O23" s="2">
        <v>202941.66</v>
      </c>
      <c r="P23" s="2">
        <v>122029.78</v>
      </c>
    </row>
    <row r="24" spans="1:16" x14ac:dyDescent="0.25">
      <c r="A24" t="s">
        <v>19</v>
      </c>
      <c r="B24" t="s">
        <v>46</v>
      </c>
      <c r="C24" t="s">
        <v>58</v>
      </c>
      <c r="D24" t="s">
        <v>22</v>
      </c>
      <c r="E24" t="s">
        <v>119</v>
      </c>
      <c r="F24" s="1">
        <v>42551</v>
      </c>
      <c r="G24" s="1" t="str">
        <f t="shared" si="0"/>
        <v>Jun</v>
      </c>
      <c r="H24" s="1" t="str">
        <f t="shared" si="1"/>
        <v>2016</v>
      </c>
      <c r="I24">
        <v>795490682</v>
      </c>
      <c r="J24" s="1">
        <v>42577</v>
      </c>
      <c r="K24" s="3">
        <v>2225</v>
      </c>
      <c r="L24" s="2">
        <v>152.58000000000001</v>
      </c>
      <c r="M24" s="2">
        <v>97.44</v>
      </c>
      <c r="N24" s="2">
        <v>339490.5</v>
      </c>
      <c r="O24" s="2">
        <v>216804</v>
      </c>
      <c r="P24" s="2">
        <v>122686.5</v>
      </c>
    </row>
    <row r="25" spans="1:16" x14ac:dyDescent="0.25">
      <c r="A25" t="s">
        <v>14</v>
      </c>
      <c r="B25" t="s">
        <v>59</v>
      </c>
      <c r="C25" t="s">
        <v>30</v>
      </c>
      <c r="D25" t="s">
        <v>22</v>
      </c>
      <c r="E25" t="s">
        <v>117</v>
      </c>
      <c r="F25" s="1">
        <v>41890</v>
      </c>
      <c r="G25" s="1" t="str">
        <f t="shared" si="0"/>
        <v>Sep</v>
      </c>
      <c r="H25" s="1" t="str">
        <f t="shared" si="1"/>
        <v>2014</v>
      </c>
      <c r="I25">
        <v>142278373</v>
      </c>
      <c r="J25" s="1">
        <v>41916</v>
      </c>
      <c r="K25" s="3">
        <v>2187</v>
      </c>
      <c r="L25" s="2">
        <v>9.33</v>
      </c>
      <c r="M25" s="2">
        <v>6.92</v>
      </c>
      <c r="N25" s="2">
        <v>20404.71</v>
      </c>
      <c r="O25" s="2">
        <v>15134.04</v>
      </c>
      <c r="P25" s="2">
        <v>5270.67</v>
      </c>
    </row>
    <row r="26" spans="1:16" x14ac:dyDescent="0.25">
      <c r="A26" t="s">
        <v>24</v>
      </c>
      <c r="B26" t="s">
        <v>60</v>
      </c>
      <c r="C26" t="s">
        <v>39</v>
      </c>
      <c r="D26" t="s">
        <v>22</v>
      </c>
      <c r="E26" t="s">
        <v>119</v>
      </c>
      <c r="F26" s="1">
        <v>42497</v>
      </c>
      <c r="G26" s="1" t="str">
        <f t="shared" si="0"/>
        <v>May</v>
      </c>
      <c r="H26" s="1" t="str">
        <f t="shared" si="1"/>
        <v>2016</v>
      </c>
      <c r="I26">
        <v>740147912</v>
      </c>
      <c r="J26" s="1">
        <v>42500</v>
      </c>
      <c r="K26" s="3">
        <v>5070</v>
      </c>
      <c r="L26" s="2">
        <v>81.73</v>
      </c>
      <c r="M26" s="2">
        <v>56.67</v>
      </c>
      <c r="N26" s="2">
        <v>414371.1</v>
      </c>
      <c r="O26" s="2">
        <v>287316.90000000002</v>
      </c>
      <c r="P26" s="2">
        <v>127054.2</v>
      </c>
    </row>
    <row r="27" spans="1:16" x14ac:dyDescent="0.25">
      <c r="A27" t="s">
        <v>24</v>
      </c>
      <c r="B27" t="s">
        <v>61</v>
      </c>
      <c r="C27" t="s">
        <v>50</v>
      </c>
      <c r="D27" t="s">
        <v>22</v>
      </c>
      <c r="E27" t="s">
        <v>117</v>
      </c>
      <c r="F27" s="1">
        <v>42877</v>
      </c>
      <c r="G27" s="1" t="str">
        <f t="shared" si="0"/>
        <v>May</v>
      </c>
      <c r="H27" s="1" t="str">
        <f t="shared" si="1"/>
        <v>2017</v>
      </c>
      <c r="I27">
        <v>898523128</v>
      </c>
      <c r="J27" s="1">
        <v>42891</v>
      </c>
      <c r="K27" s="3">
        <v>1815</v>
      </c>
      <c r="L27" s="2">
        <v>437.2</v>
      </c>
      <c r="M27" s="2">
        <v>263.33</v>
      </c>
      <c r="N27" s="2">
        <v>793518</v>
      </c>
      <c r="O27" s="2">
        <v>477943.95</v>
      </c>
      <c r="P27" s="2">
        <v>315574.05</v>
      </c>
    </row>
    <row r="28" spans="1:16" x14ac:dyDescent="0.25">
      <c r="A28" t="s">
        <v>14</v>
      </c>
      <c r="B28" t="s">
        <v>62</v>
      </c>
      <c r="C28" t="s">
        <v>30</v>
      </c>
      <c r="D28" t="s">
        <v>22</v>
      </c>
      <c r="E28" t="s">
        <v>120</v>
      </c>
      <c r="F28" s="1">
        <v>41925</v>
      </c>
      <c r="G28" s="1" t="str">
        <f t="shared" si="0"/>
        <v>Oct</v>
      </c>
      <c r="H28" s="1" t="str">
        <f t="shared" si="1"/>
        <v>2014</v>
      </c>
      <c r="I28">
        <v>347140347</v>
      </c>
      <c r="J28" s="1">
        <v>41953</v>
      </c>
      <c r="K28" s="3">
        <v>5398</v>
      </c>
      <c r="L28" s="2">
        <v>9.33</v>
      </c>
      <c r="M28" s="2">
        <v>6.92</v>
      </c>
      <c r="N28" s="2">
        <v>50363.34</v>
      </c>
      <c r="O28" s="2">
        <v>37354.160000000003</v>
      </c>
      <c r="P28" s="2">
        <v>13009.18</v>
      </c>
    </row>
    <row r="29" spans="1:16" x14ac:dyDescent="0.25">
      <c r="A29" t="s">
        <v>28</v>
      </c>
      <c r="B29" t="s">
        <v>63</v>
      </c>
      <c r="C29" t="s">
        <v>30</v>
      </c>
      <c r="D29" t="s">
        <v>22</v>
      </c>
      <c r="E29" t="s">
        <v>119</v>
      </c>
      <c r="F29" s="1">
        <v>40305</v>
      </c>
      <c r="G29" s="1" t="str">
        <f t="shared" si="0"/>
        <v>May</v>
      </c>
      <c r="H29" s="1" t="str">
        <f t="shared" si="1"/>
        <v>2010</v>
      </c>
      <c r="I29">
        <v>686048400</v>
      </c>
      <c r="J29" s="1">
        <v>40308</v>
      </c>
      <c r="K29" s="3">
        <v>5822</v>
      </c>
      <c r="L29" s="2">
        <v>9.33</v>
      </c>
      <c r="M29" s="2">
        <v>6.92</v>
      </c>
      <c r="N29" s="2">
        <v>54319.26</v>
      </c>
      <c r="O29" s="2">
        <v>40288.239999999998</v>
      </c>
      <c r="P29" s="2">
        <v>14031.02</v>
      </c>
    </row>
    <row r="30" spans="1:16" x14ac:dyDescent="0.25">
      <c r="A30" t="s">
        <v>24</v>
      </c>
      <c r="B30" t="s">
        <v>56</v>
      </c>
      <c r="C30" t="s">
        <v>52</v>
      </c>
      <c r="D30" t="s">
        <v>17</v>
      </c>
      <c r="E30" t="s">
        <v>118</v>
      </c>
      <c r="F30" s="1">
        <v>41838</v>
      </c>
      <c r="G30" s="1" t="str">
        <f t="shared" si="0"/>
        <v>Jul</v>
      </c>
      <c r="H30" s="1" t="str">
        <f t="shared" si="1"/>
        <v>2014</v>
      </c>
      <c r="I30">
        <v>435608613</v>
      </c>
      <c r="J30" s="1">
        <v>41850</v>
      </c>
      <c r="K30" s="3">
        <v>5124</v>
      </c>
      <c r="L30" s="2">
        <v>47.45</v>
      </c>
      <c r="M30" s="2">
        <v>31.79</v>
      </c>
      <c r="N30" s="2">
        <v>243133.8</v>
      </c>
      <c r="O30" s="2">
        <v>162891.96</v>
      </c>
      <c r="P30" s="2">
        <v>80241.84</v>
      </c>
    </row>
    <row r="31" spans="1:16" x14ac:dyDescent="0.25">
      <c r="A31" t="s">
        <v>28</v>
      </c>
      <c r="B31" t="s">
        <v>64</v>
      </c>
      <c r="C31" t="s">
        <v>34</v>
      </c>
      <c r="D31" t="s">
        <v>17</v>
      </c>
      <c r="E31" t="s">
        <v>119</v>
      </c>
      <c r="F31" s="1">
        <v>41055</v>
      </c>
      <c r="G31" s="1" t="str">
        <f t="shared" si="0"/>
        <v>May</v>
      </c>
      <c r="H31" s="1" t="str">
        <f t="shared" si="1"/>
        <v>2012</v>
      </c>
      <c r="I31">
        <v>886494815</v>
      </c>
      <c r="J31" s="1">
        <v>41069</v>
      </c>
      <c r="K31" s="3">
        <v>2370</v>
      </c>
      <c r="L31" s="2">
        <v>668.27</v>
      </c>
      <c r="M31" s="2">
        <v>502.54</v>
      </c>
      <c r="N31" s="2">
        <v>1583799.9</v>
      </c>
      <c r="O31" s="2">
        <v>1191019.8</v>
      </c>
      <c r="P31" s="2">
        <v>392780.1</v>
      </c>
    </row>
    <row r="32" spans="1:16" x14ac:dyDescent="0.25">
      <c r="A32" t="s">
        <v>24</v>
      </c>
      <c r="B32" t="s">
        <v>65</v>
      </c>
      <c r="C32" t="s">
        <v>50</v>
      </c>
      <c r="D32" t="s">
        <v>17</v>
      </c>
      <c r="E32" t="s">
        <v>120</v>
      </c>
      <c r="F32" s="1">
        <v>41169</v>
      </c>
      <c r="G32" s="1" t="str">
        <f t="shared" si="0"/>
        <v>Sep</v>
      </c>
      <c r="H32" s="1" t="str">
        <f t="shared" si="1"/>
        <v>2012</v>
      </c>
      <c r="I32">
        <v>249693334</v>
      </c>
      <c r="J32" s="1">
        <v>41202</v>
      </c>
      <c r="K32" s="3">
        <v>8661</v>
      </c>
      <c r="L32" s="2">
        <v>437.2</v>
      </c>
      <c r="M32" s="2">
        <v>263.33</v>
      </c>
      <c r="N32" s="2">
        <v>3786589.2</v>
      </c>
      <c r="O32" s="2">
        <v>2280701.13</v>
      </c>
      <c r="P32" s="2">
        <v>1505888.07</v>
      </c>
    </row>
    <row r="33" spans="1:16" x14ac:dyDescent="0.25">
      <c r="A33" t="s">
        <v>28</v>
      </c>
      <c r="B33" t="s">
        <v>66</v>
      </c>
      <c r="C33" t="s">
        <v>39</v>
      </c>
      <c r="D33" t="s">
        <v>17</v>
      </c>
      <c r="E33" t="s">
        <v>118</v>
      </c>
      <c r="F33" s="1">
        <v>41637</v>
      </c>
      <c r="G33" s="1" t="str">
        <f t="shared" si="0"/>
        <v>Dec</v>
      </c>
      <c r="H33" s="1" t="str">
        <f t="shared" si="1"/>
        <v>2013</v>
      </c>
      <c r="I33">
        <v>406502997</v>
      </c>
      <c r="J33" s="1">
        <v>41667</v>
      </c>
      <c r="K33" s="3">
        <v>2125</v>
      </c>
      <c r="L33" s="2">
        <v>81.73</v>
      </c>
      <c r="M33" s="2">
        <v>56.67</v>
      </c>
      <c r="N33" s="2">
        <v>173676.25</v>
      </c>
      <c r="O33" s="2">
        <v>120423.75</v>
      </c>
      <c r="P33" s="2">
        <v>53252.5</v>
      </c>
    </row>
    <row r="34" spans="1:16" x14ac:dyDescent="0.25">
      <c r="A34" t="s">
        <v>14</v>
      </c>
      <c r="B34" t="s">
        <v>67</v>
      </c>
      <c r="C34" t="s">
        <v>26</v>
      </c>
      <c r="D34" t="s">
        <v>22</v>
      </c>
      <c r="E34" t="s">
        <v>118</v>
      </c>
      <c r="F34" s="1">
        <v>42304</v>
      </c>
      <c r="G34" s="1" t="str">
        <f t="shared" si="0"/>
        <v>Oct</v>
      </c>
      <c r="H34" s="1" t="str">
        <f t="shared" si="1"/>
        <v>2015</v>
      </c>
      <c r="I34">
        <v>158535134</v>
      </c>
      <c r="J34" s="1">
        <v>42333</v>
      </c>
      <c r="K34" s="3">
        <v>2924</v>
      </c>
      <c r="L34" s="2">
        <v>651.21</v>
      </c>
      <c r="M34" s="2">
        <v>524.96</v>
      </c>
      <c r="N34" s="2">
        <v>1904138.04</v>
      </c>
      <c r="O34" s="2">
        <v>1534983.04</v>
      </c>
      <c r="P34" s="2">
        <v>369155</v>
      </c>
    </row>
    <row r="35" spans="1:16" x14ac:dyDescent="0.25">
      <c r="A35" t="s">
        <v>41</v>
      </c>
      <c r="B35" t="s">
        <v>68</v>
      </c>
      <c r="C35" t="s">
        <v>34</v>
      </c>
      <c r="D35" t="s">
        <v>17</v>
      </c>
      <c r="E35" t="s">
        <v>117</v>
      </c>
      <c r="F35" s="1">
        <v>42020</v>
      </c>
      <c r="G35" s="1" t="str">
        <f t="shared" si="0"/>
        <v>Jan</v>
      </c>
      <c r="H35" s="1" t="str">
        <f t="shared" si="1"/>
        <v>2015</v>
      </c>
      <c r="I35">
        <v>177713572</v>
      </c>
      <c r="J35" s="1">
        <v>42064</v>
      </c>
      <c r="K35" s="3">
        <v>8250</v>
      </c>
      <c r="L35" s="2">
        <v>668.27</v>
      </c>
      <c r="M35" s="2">
        <v>502.54</v>
      </c>
      <c r="N35" s="2">
        <v>5513227.5</v>
      </c>
      <c r="O35" s="2">
        <v>4145955</v>
      </c>
      <c r="P35" s="2">
        <v>1367272.5</v>
      </c>
    </row>
    <row r="36" spans="1:16" x14ac:dyDescent="0.25">
      <c r="A36" t="s">
        <v>28</v>
      </c>
      <c r="B36" t="s">
        <v>69</v>
      </c>
      <c r="C36" t="s">
        <v>58</v>
      </c>
      <c r="D36" t="s">
        <v>22</v>
      </c>
      <c r="E36" t="s">
        <v>120</v>
      </c>
      <c r="F36" s="1">
        <v>42791</v>
      </c>
      <c r="G36" s="1" t="str">
        <f t="shared" si="0"/>
        <v>Feb</v>
      </c>
      <c r="H36" s="1" t="str">
        <f t="shared" si="1"/>
        <v>2017</v>
      </c>
      <c r="I36">
        <v>756274640</v>
      </c>
      <c r="J36" s="1">
        <v>42791</v>
      </c>
      <c r="K36" s="3">
        <v>7327</v>
      </c>
      <c r="L36" s="2">
        <v>152.58000000000001</v>
      </c>
      <c r="M36" s="2">
        <v>97.44</v>
      </c>
      <c r="N36" s="2">
        <v>1117953.6599999999</v>
      </c>
      <c r="O36" s="2">
        <v>713942.88</v>
      </c>
      <c r="P36" s="2">
        <v>404010.78</v>
      </c>
    </row>
    <row r="37" spans="1:16" x14ac:dyDescent="0.25">
      <c r="A37" t="s">
        <v>19</v>
      </c>
      <c r="B37" t="s">
        <v>70</v>
      </c>
      <c r="C37" t="s">
        <v>39</v>
      </c>
      <c r="D37" t="s">
        <v>17</v>
      </c>
      <c r="E37" t="s">
        <v>119</v>
      </c>
      <c r="F37" s="1">
        <v>42863</v>
      </c>
      <c r="G37" s="1" t="str">
        <f t="shared" si="0"/>
        <v>May</v>
      </c>
      <c r="H37" s="1" t="str">
        <f t="shared" si="1"/>
        <v>2017</v>
      </c>
      <c r="I37">
        <v>456767165</v>
      </c>
      <c r="J37" s="1">
        <v>42876</v>
      </c>
      <c r="K37" s="3">
        <v>6409</v>
      </c>
      <c r="L37" s="2">
        <v>81.73</v>
      </c>
      <c r="M37" s="2">
        <v>56.67</v>
      </c>
      <c r="N37" s="2">
        <v>523807.57</v>
      </c>
      <c r="O37" s="2">
        <v>363198.03</v>
      </c>
      <c r="P37" s="2">
        <v>160609.54</v>
      </c>
    </row>
    <row r="38" spans="1:16" x14ac:dyDescent="0.25">
      <c r="A38" t="s">
        <v>71</v>
      </c>
      <c r="B38" t="s">
        <v>72</v>
      </c>
      <c r="C38" t="s">
        <v>30</v>
      </c>
      <c r="D38" t="s">
        <v>22</v>
      </c>
      <c r="E38" t="s">
        <v>119</v>
      </c>
      <c r="F38" s="1">
        <v>40869</v>
      </c>
      <c r="G38" s="1" t="str">
        <f t="shared" si="0"/>
        <v>Nov</v>
      </c>
      <c r="H38" s="1" t="str">
        <f t="shared" si="1"/>
        <v>2011</v>
      </c>
      <c r="I38">
        <v>162052476</v>
      </c>
      <c r="J38" s="1">
        <v>40880</v>
      </c>
      <c r="K38" s="3">
        <v>3784</v>
      </c>
      <c r="L38" s="2">
        <v>9.33</v>
      </c>
      <c r="M38" s="2">
        <v>6.92</v>
      </c>
      <c r="N38" s="2">
        <v>35304.720000000001</v>
      </c>
      <c r="O38" s="2">
        <v>26185.279999999999</v>
      </c>
      <c r="P38" s="2">
        <v>9119.44</v>
      </c>
    </row>
    <row r="39" spans="1:16" x14ac:dyDescent="0.25">
      <c r="A39" t="s">
        <v>28</v>
      </c>
      <c r="B39" t="s">
        <v>64</v>
      </c>
      <c r="C39" t="s">
        <v>55</v>
      </c>
      <c r="D39" t="s">
        <v>22</v>
      </c>
      <c r="E39" t="s">
        <v>120</v>
      </c>
      <c r="F39" s="1">
        <v>42749</v>
      </c>
      <c r="G39" s="1" t="str">
        <f t="shared" si="0"/>
        <v>Jan</v>
      </c>
      <c r="H39" s="1" t="str">
        <f t="shared" si="1"/>
        <v>2017</v>
      </c>
      <c r="I39">
        <v>825304400</v>
      </c>
      <c r="J39" s="1">
        <v>42758</v>
      </c>
      <c r="K39" s="3">
        <v>4767</v>
      </c>
      <c r="L39" s="2">
        <v>421.89</v>
      </c>
      <c r="M39" s="2">
        <v>364.69</v>
      </c>
      <c r="N39" s="2">
        <v>2011149.63</v>
      </c>
      <c r="O39" s="2">
        <v>1738477.23</v>
      </c>
      <c r="P39" s="2">
        <v>272672.40000000002</v>
      </c>
    </row>
    <row r="40" spans="1:16" x14ac:dyDescent="0.25">
      <c r="A40" t="s">
        <v>41</v>
      </c>
      <c r="B40" t="s">
        <v>73</v>
      </c>
      <c r="C40" t="s">
        <v>26</v>
      </c>
      <c r="D40" t="s">
        <v>22</v>
      </c>
      <c r="E40" t="s">
        <v>119</v>
      </c>
      <c r="F40" s="1">
        <v>41000</v>
      </c>
      <c r="G40" s="1" t="str">
        <f t="shared" si="0"/>
        <v>Apr</v>
      </c>
      <c r="H40" s="1" t="str">
        <f t="shared" si="1"/>
        <v>2012</v>
      </c>
      <c r="I40">
        <v>320009267</v>
      </c>
      <c r="J40" s="1">
        <v>41037</v>
      </c>
      <c r="K40" s="3">
        <v>6708</v>
      </c>
      <c r="L40" s="2">
        <v>651.21</v>
      </c>
      <c r="M40" s="2">
        <v>524.96</v>
      </c>
      <c r="N40" s="2">
        <v>4368316.68</v>
      </c>
      <c r="O40" s="2">
        <v>3521431.68</v>
      </c>
      <c r="P40" s="2">
        <v>846885</v>
      </c>
    </row>
    <row r="41" spans="1:16" x14ac:dyDescent="0.25">
      <c r="A41" t="s">
        <v>24</v>
      </c>
      <c r="B41" t="s">
        <v>48</v>
      </c>
      <c r="C41" t="s">
        <v>26</v>
      </c>
      <c r="D41" t="s">
        <v>22</v>
      </c>
      <c r="E41" t="s">
        <v>120</v>
      </c>
      <c r="F41" s="1">
        <v>40955</v>
      </c>
      <c r="G41" s="1" t="str">
        <f t="shared" si="0"/>
        <v>Feb</v>
      </c>
      <c r="H41" s="1" t="str">
        <f t="shared" si="1"/>
        <v>2012</v>
      </c>
      <c r="I41">
        <v>189965903</v>
      </c>
      <c r="J41" s="1">
        <v>40967</v>
      </c>
      <c r="K41" s="3">
        <v>3987</v>
      </c>
      <c r="L41" s="2">
        <v>651.21</v>
      </c>
      <c r="M41" s="2">
        <v>524.96</v>
      </c>
      <c r="N41" s="2">
        <v>2596374.27</v>
      </c>
      <c r="O41" s="2">
        <v>2093015.52</v>
      </c>
      <c r="P41" s="2">
        <v>503358.75</v>
      </c>
    </row>
    <row r="42" spans="1:16" x14ac:dyDescent="0.25">
      <c r="A42" t="s">
        <v>28</v>
      </c>
      <c r="B42" t="s">
        <v>74</v>
      </c>
      <c r="C42" t="s">
        <v>39</v>
      </c>
      <c r="D42" t="s">
        <v>22</v>
      </c>
      <c r="E42" t="s">
        <v>117</v>
      </c>
      <c r="F42" s="1">
        <v>42805</v>
      </c>
      <c r="G42" s="1" t="str">
        <f t="shared" si="0"/>
        <v>Mar</v>
      </c>
      <c r="H42" s="1" t="str">
        <f t="shared" si="1"/>
        <v>2017</v>
      </c>
      <c r="I42">
        <v>699285638</v>
      </c>
      <c r="J42" s="1">
        <v>42822</v>
      </c>
      <c r="K42" s="3">
        <v>3015</v>
      </c>
      <c r="L42" s="2">
        <v>81.73</v>
      </c>
      <c r="M42" s="2">
        <v>56.67</v>
      </c>
      <c r="N42" s="2">
        <v>246415.95</v>
      </c>
      <c r="O42" s="2">
        <v>170860.05</v>
      </c>
      <c r="P42" s="2">
        <v>75555.899999999994</v>
      </c>
    </row>
    <row r="43" spans="1:16" x14ac:dyDescent="0.25">
      <c r="A43" t="s">
        <v>71</v>
      </c>
      <c r="B43" t="s">
        <v>75</v>
      </c>
      <c r="C43" t="s">
        <v>50</v>
      </c>
      <c r="D43" t="s">
        <v>22</v>
      </c>
      <c r="E43" t="s">
        <v>120</v>
      </c>
      <c r="F43" s="1">
        <v>40215</v>
      </c>
      <c r="G43" s="1" t="str">
        <f t="shared" si="0"/>
        <v>Feb</v>
      </c>
      <c r="H43" s="1" t="str">
        <f t="shared" si="1"/>
        <v>2010</v>
      </c>
      <c r="I43">
        <v>382392299</v>
      </c>
      <c r="J43" s="1">
        <v>40234</v>
      </c>
      <c r="K43" s="3">
        <v>7234</v>
      </c>
      <c r="L43" s="2">
        <v>437.2</v>
      </c>
      <c r="M43" s="2">
        <v>263.33</v>
      </c>
      <c r="N43" s="2">
        <v>3162704.8</v>
      </c>
      <c r="O43" s="2">
        <v>1904929.22</v>
      </c>
      <c r="P43" s="2">
        <v>1257775.58</v>
      </c>
    </row>
    <row r="44" spans="1:16" x14ac:dyDescent="0.25">
      <c r="A44" t="s">
        <v>28</v>
      </c>
      <c r="B44" t="s">
        <v>64</v>
      </c>
      <c r="C44" t="s">
        <v>21</v>
      </c>
      <c r="D44" t="s">
        <v>17</v>
      </c>
      <c r="E44" t="s">
        <v>117</v>
      </c>
      <c r="F44" s="1">
        <v>41067</v>
      </c>
      <c r="G44" s="1" t="str">
        <f t="shared" si="0"/>
        <v>Jun</v>
      </c>
      <c r="H44" s="1" t="str">
        <f t="shared" si="1"/>
        <v>2012</v>
      </c>
      <c r="I44">
        <v>994022214</v>
      </c>
      <c r="J44" s="1">
        <v>41068</v>
      </c>
      <c r="K44" s="3">
        <v>2117</v>
      </c>
      <c r="L44" s="2">
        <v>205.7</v>
      </c>
      <c r="M44" s="2">
        <v>117.11</v>
      </c>
      <c r="N44" s="2">
        <v>435466.9</v>
      </c>
      <c r="O44" s="2">
        <v>247921.87</v>
      </c>
      <c r="P44" s="2">
        <v>187545.03</v>
      </c>
    </row>
    <row r="45" spans="1:16" x14ac:dyDescent="0.25">
      <c r="A45" t="s">
        <v>24</v>
      </c>
      <c r="B45" t="s">
        <v>76</v>
      </c>
      <c r="C45" t="s">
        <v>37</v>
      </c>
      <c r="D45" t="s">
        <v>22</v>
      </c>
      <c r="E45" t="s">
        <v>117</v>
      </c>
      <c r="F45" s="1">
        <v>41188</v>
      </c>
      <c r="G45" s="1" t="str">
        <f t="shared" si="0"/>
        <v>Oct</v>
      </c>
      <c r="H45" s="1" t="str">
        <f t="shared" si="1"/>
        <v>2012</v>
      </c>
      <c r="I45">
        <v>759224212</v>
      </c>
      <c r="J45" s="1">
        <v>41223</v>
      </c>
      <c r="K45" s="3">
        <v>171</v>
      </c>
      <c r="L45" s="2">
        <v>154.06</v>
      </c>
      <c r="M45" s="2">
        <v>90.93</v>
      </c>
      <c r="N45" s="2">
        <v>26344.26</v>
      </c>
      <c r="O45" s="2">
        <v>15549.03</v>
      </c>
      <c r="P45" s="2">
        <v>10795.23</v>
      </c>
    </row>
    <row r="46" spans="1:16" x14ac:dyDescent="0.25">
      <c r="A46" t="s">
        <v>41</v>
      </c>
      <c r="B46" t="s">
        <v>68</v>
      </c>
      <c r="C46" t="s">
        <v>44</v>
      </c>
      <c r="D46" t="s">
        <v>22</v>
      </c>
      <c r="E46" t="s">
        <v>117</v>
      </c>
      <c r="F46" s="1">
        <v>42322</v>
      </c>
      <c r="G46" s="1" t="str">
        <f t="shared" si="0"/>
        <v>Nov</v>
      </c>
      <c r="H46" s="1" t="str">
        <f t="shared" si="1"/>
        <v>2015</v>
      </c>
      <c r="I46">
        <v>223359620</v>
      </c>
      <c r="J46" s="1">
        <v>42326</v>
      </c>
      <c r="K46" s="3">
        <v>5930</v>
      </c>
      <c r="L46" s="2">
        <v>109.28</v>
      </c>
      <c r="M46" s="2">
        <v>35.840000000000003</v>
      </c>
      <c r="N46" s="2">
        <v>648030.4</v>
      </c>
      <c r="O46" s="2">
        <v>212531.20000000001</v>
      </c>
      <c r="P46" s="2">
        <v>435499.2</v>
      </c>
    </row>
    <row r="47" spans="1:16" x14ac:dyDescent="0.25">
      <c r="A47" t="s">
        <v>28</v>
      </c>
      <c r="B47" t="s">
        <v>77</v>
      </c>
      <c r="C47" t="s">
        <v>21</v>
      </c>
      <c r="D47" t="s">
        <v>17</v>
      </c>
      <c r="E47" t="s">
        <v>117</v>
      </c>
      <c r="F47" s="1">
        <v>42458</v>
      </c>
      <c r="G47" s="1" t="str">
        <f t="shared" si="0"/>
        <v>Mar</v>
      </c>
      <c r="H47" s="1" t="str">
        <f t="shared" si="1"/>
        <v>2016</v>
      </c>
      <c r="I47">
        <v>902102267</v>
      </c>
      <c r="J47" s="1">
        <v>42489</v>
      </c>
      <c r="K47" s="3">
        <v>962</v>
      </c>
      <c r="L47" s="2">
        <v>205.7</v>
      </c>
      <c r="M47" s="2">
        <v>117.11</v>
      </c>
      <c r="N47" s="2">
        <v>197883.4</v>
      </c>
      <c r="O47" s="2">
        <v>112659.82</v>
      </c>
      <c r="P47" s="2">
        <v>85223.58</v>
      </c>
    </row>
    <row r="48" spans="1:16" x14ac:dyDescent="0.25">
      <c r="A48" t="s">
        <v>24</v>
      </c>
      <c r="B48" t="s">
        <v>78</v>
      </c>
      <c r="C48" t="s">
        <v>50</v>
      </c>
      <c r="D48" t="s">
        <v>22</v>
      </c>
      <c r="E48" t="s">
        <v>118</v>
      </c>
      <c r="F48" s="1">
        <v>42735</v>
      </c>
      <c r="G48" s="1" t="str">
        <f t="shared" si="0"/>
        <v>Dec</v>
      </c>
      <c r="H48" s="1" t="str">
        <f t="shared" si="1"/>
        <v>2016</v>
      </c>
      <c r="I48">
        <v>331438481</v>
      </c>
      <c r="J48" s="1">
        <v>42735</v>
      </c>
      <c r="K48" s="3">
        <v>8867</v>
      </c>
      <c r="L48" s="2">
        <v>437.2</v>
      </c>
      <c r="M48" s="2">
        <v>263.33</v>
      </c>
      <c r="N48" s="2">
        <v>3876652.4</v>
      </c>
      <c r="O48" s="2">
        <v>2334947.11</v>
      </c>
      <c r="P48" s="2">
        <v>1541705.29</v>
      </c>
    </row>
    <row r="49" spans="1:16" x14ac:dyDescent="0.25">
      <c r="A49" t="s">
        <v>24</v>
      </c>
      <c r="B49" t="s">
        <v>65</v>
      </c>
      <c r="C49" t="s">
        <v>39</v>
      </c>
      <c r="D49" t="s">
        <v>22</v>
      </c>
      <c r="E49" t="s">
        <v>120</v>
      </c>
      <c r="F49" s="1">
        <v>40535</v>
      </c>
      <c r="G49" s="1" t="str">
        <f t="shared" si="0"/>
        <v>Dec</v>
      </c>
      <c r="H49" s="1" t="str">
        <f t="shared" si="1"/>
        <v>2010</v>
      </c>
      <c r="I49">
        <v>617667090</v>
      </c>
      <c r="J49" s="1">
        <v>40574</v>
      </c>
      <c r="K49" s="3">
        <v>273</v>
      </c>
      <c r="L49" s="2">
        <v>81.73</v>
      </c>
      <c r="M49" s="2">
        <v>56.67</v>
      </c>
      <c r="N49" s="2">
        <v>22312.29</v>
      </c>
      <c r="O49" s="2">
        <v>15470.91</v>
      </c>
      <c r="P49" s="2">
        <v>6841.38</v>
      </c>
    </row>
    <row r="50" spans="1:16" x14ac:dyDescent="0.25">
      <c r="A50" t="s">
        <v>24</v>
      </c>
      <c r="B50" t="s">
        <v>79</v>
      </c>
      <c r="C50" t="s">
        <v>44</v>
      </c>
      <c r="D50" t="s">
        <v>17</v>
      </c>
      <c r="E50" t="s">
        <v>118</v>
      </c>
      <c r="F50" s="1">
        <v>41926</v>
      </c>
      <c r="G50" s="1" t="str">
        <f t="shared" si="0"/>
        <v>Oct</v>
      </c>
      <c r="H50" s="1" t="str">
        <f t="shared" si="1"/>
        <v>2014</v>
      </c>
      <c r="I50">
        <v>787399423</v>
      </c>
      <c r="J50" s="1">
        <v>41957</v>
      </c>
      <c r="K50" s="3">
        <v>7842</v>
      </c>
      <c r="L50" s="2">
        <v>109.28</v>
      </c>
      <c r="M50" s="2">
        <v>35.840000000000003</v>
      </c>
      <c r="N50" s="2">
        <v>856973.76</v>
      </c>
      <c r="O50" s="2">
        <v>281057.28000000003</v>
      </c>
      <c r="P50" s="2">
        <v>575916.48</v>
      </c>
    </row>
    <row r="51" spans="1:16" x14ac:dyDescent="0.25">
      <c r="A51" t="s">
        <v>28</v>
      </c>
      <c r="B51" t="s">
        <v>80</v>
      </c>
      <c r="C51" t="s">
        <v>26</v>
      </c>
      <c r="D51" t="s">
        <v>17</v>
      </c>
      <c r="E51" t="s">
        <v>118</v>
      </c>
      <c r="F51" s="1">
        <v>40919</v>
      </c>
      <c r="G51" s="1" t="str">
        <f t="shared" si="0"/>
        <v>Jan</v>
      </c>
      <c r="H51" s="1" t="str">
        <f t="shared" si="1"/>
        <v>2012</v>
      </c>
      <c r="I51">
        <v>837559306</v>
      </c>
      <c r="J51" s="1">
        <v>40921</v>
      </c>
      <c r="K51" s="3">
        <v>1266</v>
      </c>
      <c r="L51" s="2">
        <v>651.21</v>
      </c>
      <c r="M51" s="2">
        <v>524.96</v>
      </c>
      <c r="N51" s="2">
        <v>824431.86</v>
      </c>
      <c r="O51" s="2">
        <v>664599.36</v>
      </c>
      <c r="P51" s="2">
        <v>159832.5</v>
      </c>
    </row>
    <row r="52" spans="1:16" x14ac:dyDescent="0.25">
      <c r="A52" t="s">
        <v>24</v>
      </c>
      <c r="B52" t="s">
        <v>81</v>
      </c>
      <c r="C52" t="s">
        <v>44</v>
      </c>
      <c r="D52" t="s">
        <v>22</v>
      </c>
      <c r="E52" t="s">
        <v>118</v>
      </c>
      <c r="F52" s="1">
        <v>40211</v>
      </c>
      <c r="G52" s="1" t="str">
        <f t="shared" si="0"/>
        <v>Feb</v>
      </c>
      <c r="H52" s="1" t="str">
        <f t="shared" si="1"/>
        <v>2010</v>
      </c>
      <c r="I52">
        <v>385383069</v>
      </c>
      <c r="J52" s="1">
        <v>40255</v>
      </c>
      <c r="K52" s="3">
        <v>2269</v>
      </c>
      <c r="L52" s="2">
        <v>109.28</v>
      </c>
      <c r="M52" s="2">
        <v>35.840000000000003</v>
      </c>
      <c r="N52" s="2">
        <v>247956.32</v>
      </c>
      <c r="O52" s="2">
        <v>81320.960000000006</v>
      </c>
      <c r="P52" s="2">
        <v>166635.35999999999</v>
      </c>
    </row>
    <row r="53" spans="1:16" x14ac:dyDescent="0.25">
      <c r="A53" t="s">
        <v>28</v>
      </c>
      <c r="B53" t="s">
        <v>82</v>
      </c>
      <c r="C53" t="s">
        <v>30</v>
      </c>
      <c r="D53" t="s">
        <v>22</v>
      </c>
      <c r="E53" t="s">
        <v>119</v>
      </c>
      <c r="F53" s="1">
        <v>41504</v>
      </c>
      <c r="G53" s="1" t="str">
        <f t="shared" si="0"/>
        <v>Aug</v>
      </c>
      <c r="H53" s="1" t="str">
        <f t="shared" si="1"/>
        <v>2013</v>
      </c>
      <c r="I53">
        <v>918419539</v>
      </c>
      <c r="J53" s="1">
        <v>41535</v>
      </c>
      <c r="K53" s="3">
        <v>9606</v>
      </c>
      <c r="L53" s="2">
        <v>9.33</v>
      </c>
      <c r="M53" s="2">
        <v>6.92</v>
      </c>
      <c r="N53" s="2">
        <v>89623.98</v>
      </c>
      <c r="O53" s="2">
        <v>66473.52</v>
      </c>
      <c r="P53" s="2">
        <v>23150.46</v>
      </c>
    </row>
    <row r="54" spans="1:16" x14ac:dyDescent="0.25">
      <c r="A54" t="s">
        <v>71</v>
      </c>
      <c r="B54" t="s">
        <v>83</v>
      </c>
      <c r="C54" t="s">
        <v>21</v>
      </c>
      <c r="D54" t="s">
        <v>22</v>
      </c>
      <c r="E54" t="s">
        <v>120</v>
      </c>
      <c r="F54" s="1">
        <v>41358</v>
      </c>
      <c r="G54" s="1" t="str">
        <f t="shared" si="0"/>
        <v>Mar</v>
      </c>
      <c r="H54" s="1" t="str">
        <f t="shared" si="1"/>
        <v>2013</v>
      </c>
      <c r="I54">
        <v>844530045</v>
      </c>
      <c r="J54" s="1">
        <v>41361</v>
      </c>
      <c r="K54" s="3">
        <v>4063</v>
      </c>
      <c r="L54" s="2">
        <v>205.7</v>
      </c>
      <c r="M54" s="2">
        <v>117.11</v>
      </c>
      <c r="N54" s="2">
        <v>835759.1</v>
      </c>
      <c r="O54" s="2">
        <v>475817.93</v>
      </c>
      <c r="P54" s="2">
        <v>359941.17</v>
      </c>
    </row>
    <row r="55" spans="1:16" x14ac:dyDescent="0.25">
      <c r="A55" t="s">
        <v>28</v>
      </c>
      <c r="B55" t="s">
        <v>84</v>
      </c>
      <c r="C55" t="s">
        <v>26</v>
      </c>
      <c r="D55" t="s">
        <v>17</v>
      </c>
      <c r="E55" t="s">
        <v>120</v>
      </c>
      <c r="F55" s="1">
        <v>40873</v>
      </c>
      <c r="G55" s="1" t="str">
        <f t="shared" si="0"/>
        <v>Nov</v>
      </c>
      <c r="H55" s="1" t="str">
        <f t="shared" si="1"/>
        <v>2011</v>
      </c>
      <c r="I55">
        <v>441888415</v>
      </c>
      <c r="J55" s="1">
        <v>40915</v>
      </c>
      <c r="K55" s="3">
        <v>3457</v>
      </c>
      <c r="L55" s="2">
        <v>651.21</v>
      </c>
      <c r="M55" s="2">
        <v>524.96</v>
      </c>
      <c r="N55" s="2">
        <v>2251232.9700000002</v>
      </c>
      <c r="O55" s="2">
        <v>1814786.72</v>
      </c>
      <c r="P55" s="2">
        <v>436446.25</v>
      </c>
    </row>
    <row r="56" spans="1:16" x14ac:dyDescent="0.25">
      <c r="A56" t="s">
        <v>28</v>
      </c>
      <c r="B56" t="s">
        <v>29</v>
      </c>
      <c r="C56" t="s">
        <v>30</v>
      </c>
      <c r="D56" t="s">
        <v>17</v>
      </c>
      <c r="E56" t="s">
        <v>117</v>
      </c>
      <c r="F56" s="1">
        <v>41534</v>
      </c>
      <c r="G56" s="1" t="str">
        <f t="shared" si="0"/>
        <v>Sep</v>
      </c>
      <c r="H56" s="1" t="str">
        <f t="shared" si="1"/>
        <v>2013</v>
      </c>
      <c r="I56">
        <v>508980977</v>
      </c>
      <c r="J56" s="1">
        <v>41571</v>
      </c>
      <c r="K56" s="3">
        <v>7637</v>
      </c>
      <c r="L56" s="2">
        <v>9.33</v>
      </c>
      <c r="M56" s="2">
        <v>6.92</v>
      </c>
      <c r="N56" s="2">
        <v>71253.210000000006</v>
      </c>
      <c r="O56" s="2">
        <v>52848.04</v>
      </c>
      <c r="P56" s="2">
        <v>18405.169999999998</v>
      </c>
    </row>
    <row r="57" spans="1:16" x14ac:dyDescent="0.25">
      <c r="A57" t="s">
        <v>28</v>
      </c>
      <c r="B57" t="s">
        <v>85</v>
      </c>
      <c r="C57" t="s">
        <v>44</v>
      </c>
      <c r="D57" t="s">
        <v>22</v>
      </c>
      <c r="E57" t="s">
        <v>118</v>
      </c>
      <c r="F57" s="1">
        <v>41068</v>
      </c>
      <c r="G57" s="1" t="str">
        <f t="shared" si="0"/>
        <v>Jun</v>
      </c>
      <c r="H57" s="1" t="str">
        <f t="shared" si="1"/>
        <v>2012</v>
      </c>
      <c r="I57">
        <v>114606559</v>
      </c>
      <c r="J57" s="1">
        <v>41087</v>
      </c>
      <c r="K57" s="3">
        <v>3482</v>
      </c>
      <c r="L57" s="2">
        <v>109.28</v>
      </c>
      <c r="M57" s="2">
        <v>35.840000000000003</v>
      </c>
      <c r="N57" s="2">
        <v>380512.96</v>
      </c>
      <c r="O57" s="2">
        <v>124794.88</v>
      </c>
      <c r="P57" s="2">
        <v>255718.08</v>
      </c>
    </row>
    <row r="58" spans="1:16" x14ac:dyDescent="0.25">
      <c r="A58" t="s">
        <v>14</v>
      </c>
      <c r="B58" t="s">
        <v>86</v>
      </c>
      <c r="C58" t="s">
        <v>44</v>
      </c>
      <c r="D58" t="s">
        <v>17</v>
      </c>
      <c r="E58" t="s">
        <v>118</v>
      </c>
      <c r="F58" s="1">
        <v>40359</v>
      </c>
      <c r="G58" s="1" t="str">
        <f t="shared" si="0"/>
        <v>Jun</v>
      </c>
      <c r="H58" s="1" t="str">
        <f t="shared" si="1"/>
        <v>2010</v>
      </c>
      <c r="I58">
        <v>647876489</v>
      </c>
      <c r="J58" s="1">
        <v>40391</v>
      </c>
      <c r="K58" s="3">
        <v>9905</v>
      </c>
      <c r="L58" s="2">
        <v>109.28</v>
      </c>
      <c r="M58" s="2">
        <v>35.840000000000003</v>
      </c>
      <c r="N58" s="2">
        <v>1082418.3999999999</v>
      </c>
      <c r="O58" s="2">
        <v>354995.20000000001</v>
      </c>
      <c r="P58" s="2">
        <v>727423.2</v>
      </c>
    </row>
    <row r="59" spans="1:16" x14ac:dyDescent="0.25">
      <c r="A59" t="s">
        <v>24</v>
      </c>
      <c r="B59" t="s">
        <v>87</v>
      </c>
      <c r="C59" t="s">
        <v>50</v>
      </c>
      <c r="D59" t="s">
        <v>17</v>
      </c>
      <c r="E59" t="s">
        <v>117</v>
      </c>
      <c r="F59" s="1">
        <v>42058</v>
      </c>
      <c r="G59" s="1" t="str">
        <f t="shared" si="0"/>
        <v>Feb</v>
      </c>
      <c r="H59" s="1" t="str">
        <f t="shared" si="1"/>
        <v>2015</v>
      </c>
      <c r="I59">
        <v>868214595</v>
      </c>
      <c r="J59" s="1">
        <v>42065</v>
      </c>
      <c r="K59" s="3">
        <v>2847</v>
      </c>
      <c r="L59" s="2">
        <v>437.2</v>
      </c>
      <c r="M59" s="2">
        <v>263.33</v>
      </c>
      <c r="N59" s="2">
        <v>1244708.3999999999</v>
      </c>
      <c r="O59" s="2">
        <v>749700.51</v>
      </c>
      <c r="P59" s="2">
        <v>495007.89</v>
      </c>
    </row>
    <row r="60" spans="1:16" x14ac:dyDescent="0.25">
      <c r="A60" t="s">
        <v>24</v>
      </c>
      <c r="B60" t="s">
        <v>88</v>
      </c>
      <c r="C60" t="s">
        <v>34</v>
      </c>
      <c r="D60" t="s">
        <v>22</v>
      </c>
      <c r="E60" t="s">
        <v>119</v>
      </c>
      <c r="F60" s="1">
        <v>40913</v>
      </c>
      <c r="G60" s="1" t="str">
        <f t="shared" si="0"/>
        <v>Jan</v>
      </c>
      <c r="H60" s="1" t="str">
        <f t="shared" si="1"/>
        <v>2012</v>
      </c>
      <c r="I60">
        <v>955357205</v>
      </c>
      <c r="J60" s="1">
        <v>40953</v>
      </c>
      <c r="K60" s="3">
        <v>282</v>
      </c>
      <c r="L60" s="2">
        <v>668.27</v>
      </c>
      <c r="M60" s="2">
        <v>502.54</v>
      </c>
      <c r="N60" s="2">
        <v>188452.14</v>
      </c>
      <c r="O60" s="2">
        <v>141716.28</v>
      </c>
      <c r="P60" s="2">
        <v>46735.86</v>
      </c>
    </row>
    <row r="61" spans="1:16" x14ac:dyDescent="0.25">
      <c r="A61" t="s">
        <v>28</v>
      </c>
      <c r="B61" t="s">
        <v>69</v>
      </c>
      <c r="C61" t="s">
        <v>50</v>
      </c>
      <c r="D61" t="s">
        <v>17</v>
      </c>
      <c r="E61" t="s">
        <v>117</v>
      </c>
      <c r="F61" s="1">
        <v>41736</v>
      </c>
      <c r="G61" s="1" t="str">
        <f t="shared" si="0"/>
        <v>Apr</v>
      </c>
      <c r="H61" s="1" t="str">
        <f t="shared" si="1"/>
        <v>2014</v>
      </c>
      <c r="I61">
        <v>259353148</v>
      </c>
      <c r="J61" s="1">
        <v>41748</v>
      </c>
      <c r="K61" s="3">
        <v>7215</v>
      </c>
      <c r="L61" s="2">
        <v>437.2</v>
      </c>
      <c r="M61" s="2">
        <v>263.33</v>
      </c>
      <c r="N61" s="2">
        <v>3154398</v>
      </c>
      <c r="O61" s="2">
        <v>1899925.95</v>
      </c>
      <c r="P61" s="2">
        <v>1254472.05</v>
      </c>
    </row>
    <row r="62" spans="1:16" x14ac:dyDescent="0.25">
      <c r="A62" t="s">
        <v>14</v>
      </c>
      <c r="B62" t="s">
        <v>67</v>
      </c>
      <c r="C62" t="s">
        <v>21</v>
      </c>
      <c r="D62" t="s">
        <v>17</v>
      </c>
      <c r="E62" t="s">
        <v>117</v>
      </c>
      <c r="F62" s="1">
        <v>41434</v>
      </c>
      <c r="G62" s="1" t="str">
        <f t="shared" si="0"/>
        <v>Jun</v>
      </c>
      <c r="H62" s="1" t="str">
        <f t="shared" si="1"/>
        <v>2013</v>
      </c>
      <c r="I62">
        <v>450563752</v>
      </c>
      <c r="J62" s="1">
        <v>41457</v>
      </c>
      <c r="K62" s="3">
        <v>682</v>
      </c>
      <c r="L62" s="2">
        <v>205.7</v>
      </c>
      <c r="M62" s="2">
        <v>117.11</v>
      </c>
      <c r="N62" s="2">
        <v>140287.4</v>
      </c>
      <c r="O62" s="2">
        <v>79869.02</v>
      </c>
      <c r="P62" s="2">
        <v>60418.38</v>
      </c>
    </row>
    <row r="63" spans="1:16" x14ac:dyDescent="0.25">
      <c r="A63" t="s">
        <v>24</v>
      </c>
      <c r="B63" t="s">
        <v>89</v>
      </c>
      <c r="C63" t="s">
        <v>16</v>
      </c>
      <c r="D63" t="s">
        <v>22</v>
      </c>
      <c r="E63" t="s">
        <v>119</v>
      </c>
      <c r="F63" s="1">
        <v>41451</v>
      </c>
      <c r="G63" s="1" t="str">
        <f t="shared" si="0"/>
        <v>Jun</v>
      </c>
      <c r="H63" s="1" t="str">
        <f t="shared" si="1"/>
        <v>2013</v>
      </c>
      <c r="I63">
        <v>569662845</v>
      </c>
      <c r="J63" s="1">
        <v>41456</v>
      </c>
      <c r="K63" s="3">
        <v>4750</v>
      </c>
      <c r="L63" s="2">
        <v>255.28</v>
      </c>
      <c r="M63" s="2">
        <v>159.41999999999999</v>
      </c>
      <c r="N63" s="2">
        <v>1212580</v>
      </c>
      <c r="O63" s="2">
        <v>757245</v>
      </c>
      <c r="P63" s="2">
        <v>455335</v>
      </c>
    </row>
    <row r="64" spans="1:16" x14ac:dyDescent="0.25">
      <c r="A64" t="s">
        <v>28</v>
      </c>
      <c r="B64" t="s">
        <v>51</v>
      </c>
      <c r="C64" t="s">
        <v>26</v>
      </c>
      <c r="D64" t="s">
        <v>22</v>
      </c>
      <c r="E64" t="s">
        <v>120</v>
      </c>
      <c r="F64" s="1">
        <v>40854</v>
      </c>
      <c r="G64" s="1" t="str">
        <f t="shared" si="0"/>
        <v>Nov</v>
      </c>
      <c r="H64" s="1" t="str">
        <f t="shared" si="1"/>
        <v>2011</v>
      </c>
      <c r="I64">
        <v>177636754</v>
      </c>
      <c r="J64" s="1">
        <v>40862</v>
      </c>
      <c r="K64" s="3">
        <v>5518</v>
      </c>
      <c r="L64" s="2">
        <v>651.21</v>
      </c>
      <c r="M64" s="2">
        <v>524.96</v>
      </c>
      <c r="N64" s="2">
        <v>3593376.78</v>
      </c>
      <c r="O64" s="2">
        <v>2896729.28</v>
      </c>
      <c r="P64" s="2">
        <v>696647.5</v>
      </c>
    </row>
    <row r="65" spans="1:16" x14ac:dyDescent="0.25">
      <c r="A65" t="s">
        <v>71</v>
      </c>
      <c r="B65" t="s">
        <v>90</v>
      </c>
      <c r="C65" t="s">
        <v>44</v>
      </c>
      <c r="D65" t="s">
        <v>17</v>
      </c>
      <c r="E65" t="s">
        <v>117</v>
      </c>
      <c r="F65" s="1">
        <v>40481</v>
      </c>
      <c r="G65" s="1" t="str">
        <f t="shared" si="0"/>
        <v>Oct</v>
      </c>
      <c r="H65" s="1" t="str">
        <f t="shared" si="1"/>
        <v>2010</v>
      </c>
      <c r="I65">
        <v>705784308</v>
      </c>
      <c r="J65" s="1">
        <v>40499</v>
      </c>
      <c r="K65" s="3">
        <v>6116</v>
      </c>
      <c r="L65" s="2">
        <v>109.28</v>
      </c>
      <c r="M65" s="2">
        <v>35.840000000000003</v>
      </c>
      <c r="N65" s="2">
        <v>668356.48</v>
      </c>
      <c r="O65" s="2">
        <v>219197.44</v>
      </c>
      <c r="P65" s="2">
        <v>449159.04</v>
      </c>
    </row>
    <row r="66" spans="1:16" x14ac:dyDescent="0.25">
      <c r="A66" t="s">
        <v>19</v>
      </c>
      <c r="B66" t="s">
        <v>91</v>
      </c>
      <c r="C66" t="s">
        <v>50</v>
      </c>
      <c r="D66" t="s">
        <v>17</v>
      </c>
      <c r="E66" t="s">
        <v>117</v>
      </c>
      <c r="F66" s="1">
        <v>41560</v>
      </c>
      <c r="G66" s="1" t="str">
        <f t="shared" si="0"/>
        <v>Oct</v>
      </c>
      <c r="H66" s="1" t="str">
        <f t="shared" si="1"/>
        <v>2013</v>
      </c>
      <c r="I66">
        <v>505716836</v>
      </c>
      <c r="J66" s="1">
        <v>41594</v>
      </c>
      <c r="K66" s="3">
        <v>1705</v>
      </c>
      <c r="L66" s="2">
        <v>437.2</v>
      </c>
      <c r="M66" s="2">
        <v>263.33</v>
      </c>
      <c r="N66" s="2">
        <v>745426</v>
      </c>
      <c r="O66" s="2">
        <v>448977.65</v>
      </c>
      <c r="P66" s="2">
        <v>296448.34999999998</v>
      </c>
    </row>
    <row r="67" spans="1:16" x14ac:dyDescent="0.25">
      <c r="A67" t="s">
        <v>28</v>
      </c>
      <c r="B67" t="s">
        <v>31</v>
      </c>
      <c r="C67" t="s">
        <v>50</v>
      </c>
      <c r="D67" t="s">
        <v>17</v>
      </c>
      <c r="E67" t="s">
        <v>117</v>
      </c>
      <c r="F67" s="1">
        <v>41558</v>
      </c>
      <c r="G67" s="1" t="str">
        <f t="shared" ref="G67:G101" si="2">TEXT(F67,"MMM")</f>
        <v>Oct</v>
      </c>
      <c r="H67" s="1" t="str">
        <f t="shared" ref="H67:H101" si="3">TEXT(F67,"YYY")</f>
        <v>2013</v>
      </c>
      <c r="I67">
        <v>699358165</v>
      </c>
      <c r="J67" s="1">
        <v>41603</v>
      </c>
      <c r="K67" s="3">
        <v>4477</v>
      </c>
      <c r="L67" s="2">
        <v>437.2</v>
      </c>
      <c r="M67" s="2">
        <v>263.33</v>
      </c>
      <c r="N67" s="2">
        <v>1957344.4</v>
      </c>
      <c r="O67" s="2">
        <v>1178928.4099999999</v>
      </c>
      <c r="P67" s="2">
        <v>778415.99</v>
      </c>
    </row>
    <row r="68" spans="1:16" x14ac:dyDescent="0.25">
      <c r="A68" t="s">
        <v>28</v>
      </c>
      <c r="B68" t="s">
        <v>92</v>
      </c>
      <c r="C68" t="s">
        <v>39</v>
      </c>
      <c r="D68" t="s">
        <v>17</v>
      </c>
      <c r="E68" t="s">
        <v>119</v>
      </c>
      <c r="F68" s="1">
        <v>41098</v>
      </c>
      <c r="G68" s="1" t="str">
        <f t="shared" si="2"/>
        <v>Jul</v>
      </c>
      <c r="H68" s="1" t="str">
        <f t="shared" si="3"/>
        <v>2012</v>
      </c>
      <c r="I68">
        <v>228944623</v>
      </c>
      <c r="J68" s="1">
        <v>41099</v>
      </c>
      <c r="K68" s="3">
        <v>8656</v>
      </c>
      <c r="L68" s="2">
        <v>81.73</v>
      </c>
      <c r="M68" s="2">
        <v>56.67</v>
      </c>
      <c r="N68" s="2">
        <v>707454.88</v>
      </c>
      <c r="O68" s="2">
        <v>490535.52</v>
      </c>
      <c r="P68" s="2">
        <v>216919.36</v>
      </c>
    </row>
    <row r="69" spans="1:16" x14ac:dyDescent="0.25">
      <c r="A69" t="s">
        <v>19</v>
      </c>
      <c r="B69" t="s">
        <v>93</v>
      </c>
      <c r="C69" t="s">
        <v>44</v>
      </c>
      <c r="D69" t="s">
        <v>17</v>
      </c>
      <c r="E69" t="s">
        <v>120</v>
      </c>
      <c r="F69" s="1">
        <v>42576</v>
      </c>
      <c r="G69" s="1" t="str">
        <f t="shared" si="2"/>
        <v>Jul</v>
      </c>
      <c r="H69" s="1" t="str">
        <f t="shared" si="3"/>
        <v>2016</v>
      </c>
      <c r="I69">
        <v>807025039</v>
      </c>
      <c r="J69" s="1">
        <v>42620</v>
      </c>
      <c r="K69" s="3">
        <v>5498</v>
      </c>
      <c r="L69" s="2">
        <v>109.28</v>
      </c>
      <c r="M69" s="2">
        <v>35.840000000000003</v>
      </c>
      <c r="N69" s="2">
        <v>600821.43999999994</v>
      </c>
      <c r="O69" s="2">
        <v>197048.32000000001</v>
      </c>
      <c r="P69" s="2">
        <v>403773.12</v>
      </c>
    </row>
    <row r="70" spans="1:16" x14ac:dyDescent="0.25">
      <c r="A70" t="s">
        <v>24</v>
      </c>
      <c r="B70" t="s">
        <v>94</v>
      </c>
      <c r="C70" t="s">
        <v>26</v>
      </c>
      <c r="D70" t="s">
        <v>17</v>
      </c>
      <c r="E70" t="s">
        <v>117</v>
      </c>
      <c r="F70" s="1">
        <v>40475</v>
      </c>
      <c r="G70" s="1" t="str">
        <f t="shared" si="2"/>
        <v>Oct</v>
      </c>
      <c r="H70" s="1" t="str">
        <f t="shared" si="3"/>
        <v>2010</v>
      </c>
      <c r="I70">
        <v>166460740</v>
      </c>
      <c r="J70" s="1">
        <v>40499</v>
      </c>
      <c r="K70" s="3">
        <v>8287</v>
      </c>
      <c r="L70" s="2">
        <v>651.21</v>
      </c>
      <c r="M70" s="2">
        <v>524.96</v>
      </c>
      <c r="N70" s="2">
        <v>5396577.2699999996</v>
      </c>
      <c r="O70" s="2">
        <v>4350343.5199999996</v>
      </c>
      <c r="P70" s="2">
        <v>1046233.75</v>
      </c>
    </row>
    <row r="71" spans="1:16" x14ac:dyDescent="0.25">
      <c r="A71" t="s">
        <v>28</v>
      </c>
      <c r="B71" t="s">
        <v>95</v>
      </c>
      <c r="C71" t="s">
        <v>44</v>
      </c>
      <c r="D71" t="s">
        <v>17</v>
      </c>
      <c r="E71" t="s">
        <v>119</v>
      </c>
      <c r="F71" s="1">
        <v>42119</v>
      </c>
      <c r="G71" s="1" t="str">
        <f t="shared" si="2"/>
        <v>Apr</v>
      </c>
      <c r="H71" s="1" t="str">
        <f t="shared" si="3"/>
        <v>2015</v>
      </c>
      <c r="I71">
        <v>610425555</v>
      </c>
      <c r="J71" s="1">
        <v>42152</v>
      </c>
      <c r="K71" s="3">
        <v>7342</v>
      </c>
      <c r="L71" s="2">
        <v>109.28</v>
      </c>
      <c r="M71" s="2">
        <v>35.840000000000003</v>
      </c>
      <c r="N71" s="2">
        <v>802333.76</v>
      </c>
      <c r="O71" s="2">
        <v>263137.28000000003</v>
      </c>
      <c r="P71" s="2">
        <v>539196.48</v>
      </c>
    </row>
    <row r="72" spans="1:16" x14ac:dyDescent="0.25">
      <c r="A72" t="s">
        <v>41</v>
      </c>
      <c r="B72" t="s">
        <v>53</v>
      </c>
      <c r="C72" t="s">
        <v>26</v>
      </c>
      <c r="D72" t="s">
        <v>22</v>
      </c>
      <c r="E72" t="s">
        <v>120</v>
      </c>
      <c r="F72" s="1">
        <v>41387</v>
      </c>
      <c r="G72" s="1" t="str">
        <f t="shared" si="2"/>
        <v>Apr</v>
      </c>
      <c r="H72" s="1" t="str">
        <f t="shared" si="3"/>
        <v>2013</v>
      </c>
      <c r="I72">
        <v>462405812</v>
      </c>
      <c r="J72" s="1">
        <v>41414</v>
      </c>
      <c r="K72" s="3">
        <v>5010</v>
      </c>
      <c r="L72" s="2">
        <v>651.21</v>
      </c>
      <c r="M72" s="2">
        <v>524.96</v>
      </c>
      <c r="N72" s="2">
        <v>3262562.1</v>
      </c>
      <c r="O72" s="2">
        <v>2630049.6</v>
      </c>
      <c r="P72" s="2">
        <v>632512.5</v>
      </c>
    </row>
    <row r="73" spans="1:16" x14ac:dyDescent="0.25">
      <c r="A73" t="s">
        <v>71</v>
      </c>
      <c r="B73" t="s">
        <v>90</v>
      </c>
      <c r="C73" t="s">
        <v>30</v>
      </c>
      <c r="D73" t="s">
        <v>22</v>
      </c>
      <c r="E73" t="s">
        <v>119</v>
      </c>
      <c r="F73" s="1">
        <v>42230</v>
      </c>
      <c r="G73" s="1" t="str">
        <f t="shared" si="2"/>
        <v>Aug</v>
      </c>
      <c r="H73" s="1" t="str">
        <f t="shared" si="3"/>
        <v>2015</v>
      </c>
      <c r="I73">
        <v>816200339</v>
      </c>
      <c r="J73" s="1">
        <v>42277</v>
      </c>
      <c r="K73" s="3">
        <v>673</v>
      </c>
      <c r="L73" s="2">
        <v>9.33</v>
      </c>
      <c r="M73" s="2">
        <v>6.92</v>
      </c>
      <c r="N73" s="2">
        <v>6279.09</v>
      </c>
      <c r="O73" s="2">
        <v>4657.16</v>
      </c>
      <c r="P73" s="2">
        <v>1621.93</v>
      </c>
    </row>
    <row r="74" spans="1:16" x14ac:dyDescent="0.25">
      <c r="A74" t="s">
        <v>28</v>
      </c>
      <c r="B74" t="s">
        <v>96</v>
      </c>
      <c r="C74" t="s">
        <v>52</v>
      </c>
      <c r="D74" t="s">
        <v>22</v>
      </c>
      <c r="E74" t="s">
        <v>118</v>
      </c>
      <c r="F74" s="1">
        <v>40689</v>
      </c>
      <c r="G74" s="1" t="str">
        <f t="shared" si="2"/>
        <v>May</v>
      </c>
      <c r="H74" s="1" t="str">
        <f t="shared" si="3"/>
        <v>2011</v>
      </c>
      <c r="I74">
        <v>585920464</v>
      </c>
      <c r="J74" s="1">
        <v>40739</v>
      </c>
      <c r="K74" s="3">
        <v>5741</v>
      </c>
      <c r="L74" s="2">
        <v>47.45</v>
      </c>
      <c r="M74" s="2">
        <v>31.79</v>
      </c>
      <c r="N74" s="2">
        <v>272410.45</v>
      </c>
      <c r="O74" s="2">
        <v>182506.39</v>
      </c>
      <c r="P74" s="2">
        <v>89904.06</v>
      </c>
    </row>
    <row r="75" spans="1:16" x14ac:dyDescent="0.25">
      <c r="A75" t="s">
        <v>28</v>
      </c>
      <c r="B75" t="s">
        <v>69</v>
      </c>
      <c r="C75" t="s">
        <v>21</v>
      </c>
      <c r="D75" t="s">
        <v>22</v>
      </c>
      <c r="E75" t="s">
        <v>117</v>
      </c>
      <c r="F75" s="1">
        <v>42875</v>
      </c>
      <c r="G75" s="1" t="str">
        <f t="shared" si="2"/>
        <v>May</v>
      </c>
      <c r="H75" s="1" t="str">
        <f t="shared" si="3"/>
        <v>2017</v>
      </c>
      <c r="I75">
        <v>555990016</v>
      </c>
      <c r="J75" s="1">
        <v>42903</v>
      </c>
      <c r="K75" s="3">
        <v>8656</v>
      </c>
      <c r="L75" s="2">
        <v>205.7</v>
      </c>
      <c r="M75" s="2">
        <v>117.11</v>
      </c>
      <c r="N75" s="2">
        <v>1780539.2</v>
      </c>
      <c r="O75" s="2">
        <v>1013704.16</v>
      </c>
      <c r="P75" s="2">
        <v>766835.04</v>
      </c>
    </row>
    <row r="76" spans="1:16" x14ac:dyDescent="0.25">
      <c r="A76" t="s">
        <v>71</v>
      </c>
      <c r="B76" t="s">
        <v>97</v>
      </c>
      <c r="C76" t="s">
        <v>50</v>
      </c>
      <c r="D76" t="s">
        <v>17</v>
      </c>
      <c r="E76" t="s">
        <v>119</v>
      </c>
      <c r="F76" s="1">
        <v>41460</v>
      </c>
      <c r="G76" s="1" t="str">
        <f t="shared" si="2"/>
        <v>Jul</v>
      </c>
      <c r="H76" s="1" t="str">
        <f t="shared" si="3"/>
        <v>2013</v>
      </c>
      <c r="I76">
        <v>231145322</v>
      </c>
      <c r="J76" s="1">
        <v>41502</v>
      </c>
      <c r="K76" s="3">
        <v>9892</v>
      </c>
      <c r="L76" s="2">
        <v>437.2</v>
      </c>
      <c r="M76" s="2">
        <v>263.33</v>
      </c>
      <c r="N76" s="2">
        <v>4324782.4000000004</v>
      </c>
      <c r="O76" s="2">
        <v>2604860.36</v>
      </c>
      <c r="P76" s="2">
        <v>1719922.04</v>
      </c>
    </row>
    <row r="77" spans="1:16" x14ac:dyDescent="0.25">
      <c r="A77" t="s">
        <v>98</v>
      </c>
      <c r="B77" t="s">
        <v>99</v>
      </c>
      <c r="C77" t="s">
        <v>34</v>
      </c>
      <c r="D77" t="s">
        <v>17</v>
      </c>
      <c r="E77" t="s">
        <v>118</v>
      </c>
      <c r="F77" s="1">
        <v>41949</v>
      </c>
      <c r="G77" s="1" t="str">
        <f t="shared" si="2"/>
        <v>Nov</v>
      </c>
      <c r="H77" s="1" t="str">
        <f t="shared" si="3"/>
        <v>2014</v>
      </c>
      <c r="I77">
        <v>986435210</v>
      </c>
      <c r="J77" s="1">
        <v>41985</v>
      </c>
      <c r="K77" s="3">
        <v>6954</v>
      </c>
      <c r="L77" s="2">
        <v>668.27</v>
      </c>
      <c r="M77" s="2">
        <v>502.54</v>
      </c>
      <c r="N77" s="2">
        <v>4647149.58</v>
      </c>
      <c r="O77" s="2">
        <v>3494663.16</v>
      </c>
      <c r="P77" s="2">
        <v>1152486.42</v>
      </c>
    </row>
    <row r="78" spans="1:16" x14ac:dyDescent="0.25">
      <c r="A78" t="s">
        <v>14</v>
      </c>
      <c r="B78" t="s">
        <v>100</v>
      </c>
      <c r="C78" t="s">
        <v>52</v>
      </c>
      <c r="D78" t="s">
        <v>22</v>
      </c>
      <c r="E78" t="s">
        <v>118</v>
      </c>
      <c r="F78" s="1">
        <v>41940</v>
      </c>
      <c r="G78" s="1" t="str">
        <f t="shared" si="2"/>
        <v>Oct</v>
      </c>
      <c r="H78" s="1" t="str">
        <f t="shared" si="3"/>
        <v>2014</v>
      </c>
      <c r="I78">
        <v>217221009</v>
      </c>
      <c r="J78" s="1">
        <v>41958</v>
      </c>
      <c r="K78" s="3">
        <v>9379</v>
      </c>
      <c r="L78" s="2">
        <v>47.45</v>
      </c>
      <c r="M78" s="2">
        <v>31.79</v>
      </c>
      <c r="N78" s="2">
        <v>445033.55</v>
      </c>
      <c r="O78" s="2">
        <v>298158.40999999997</v>
      </c>
      <c r="P78" s="2">
        <v>146875.14000000001</v>
      </c>
    </row>
    <row r="79" spans="1:16" x14ac:dyDescent="0.25">
      <c r="A79" t="s">
        <v>41</v>
      </c>
      <c r="B79" t="s">
        <v>101</v>
      </c>
      <c r="C79" t="s">
        <v>37</v>
      </c>
      <c r="D79" t="s">
        <v>17</v>
      </c>
      <c r="E79" t="s">
        <v>118</v>
      </c>
      <c r="F79" s="1">
        <v>40801</v>
      </c>
      <c r="G79" s="1" t="str">
        <f t="shared" si="2"/>
        <v>Sep</v>
      </c>
      <c r="H79" s="1" t="str">
        <f t="shared" si="3"/>
        <v>2011</v>
      </c>
      <c r="I79">
        <v>789176547</v>
      </c>
      <c r="J79" s="1">
        <v>40839</v>
      </c>
      <c r="K79" s="3">
        <v>3732</v>
      </c>
      <c r="L79" s="2">
        <v>154.06</v>
      </c>
      <c r="M79" s="2">
        <v>90.93</v>
      </c>
      <c r="N79" s="2">
        <v>574951.92000000004</v>
      </c>
      <c r="O79" s="2">
        <v>339350.76</v>
      </c>
      <c r="P79" s="2">
        <v>235601.16</v>
      </c>
    </row>
    <row r="80" spans="1:16" x14ac:dyDescent="0.25">
      <c r="A80" t="s">
        <v>24</v>
      </c>
      <c r="B80" t="s">
        <v>102</v>
      </c>
      <c r="C80" t="s">
        <v>16</v>
      </c>
      <c r="D80" t="s">
        <v>17</v>
      </c>
      <c r="E80" t="s">
        <v>117</v>
      </c>
      <c r="F80" s="1">
        <v>41058</v>
      </c>
      <c r="G80" s="1" t="str">
        <f t="shared" si="2"/>
        <v>May</v>
      </c>
      <c r="H80" s="1" t="str">
        <f t="shared" si="3"/>
        <v>2012</v>
      </c>
      <c r="I80">
        <v>688288152</v>
      </c>
      <c r="J80" s="1">
        <v>41062</v>
      </c>
      <c r="K80" s="3">
        <v>8614</v>
      </c>
      <c r="L80" s="2">
        <v>255.28</v>
      </c>
      <c r="M80" s="2">
        <v>159.41999999999999</v>
      </c>
      <c r="N80" s="2">
        <v>2198981.92</v>
      </c>
      <c r="O80" s="2">
        <v>1373243.88</v>
      </c>
      <c r="P80" s="2">
        <v>825738.04</v>
      </c>
    </row>
    <row r="81" spans="1:16" x14ac:dyDescent="0.25">
      <c r="A81" t="s">
        <v>14</v>
      </c>
      <c r="B81" t="s">
        <v>103</v>
      </c>
      <c r="C81" t="s">
        <v>50</v>
      </c>
      <c r="D81" t="s">
        <v>22</v>
      </c>
      <c r="E81" t="s">
        <v>117</v>
      </c>
      <c r="F81" s="1">
        <v>41475</v>
      </c>
      <c r="G81" s="1" t="str">
        <f t="shared" si="2"/>
        <v>Jul</v>
      </c>
      <c r="H81" s="1" t="str">
        <f t="shared" si="3"/>
        <v>2013</v>
      </c>
      <c r="I81">
        <v>670854651</v>
      </c>
      <c r="J81" s="1">
        <v>41493</v>
      </c>
      <c r="K81" s="3">
        <v>9654</v>
      </c>
      <c r="L81" s="2">
        <v>437.2</v>
      </c>
      <c r="M81" s="2">
        <v>263.33</v>
      </c>
      <c r="N81" s="2">
        <v>4220728.8</v>
      </c>
      <c r="O81" s="2">
        <v>2542187.8199999998</v>
      </c>
      <c r="P81" s="2">
        <v>1678540.98</v>
      </c>
    </row>
    <row r="82" spans="1:16" x14ac:dyDescent="0.25">
      <c r="A82" t="s">
        <v>24</v>
      </c>
      <c r="B82" t="s">
        <v>104</v>
      </c>
      <c r="C82" t="s">
        <v>34</v>
      </c>
      <c r="D82" t="s">
        <v>17</v>
      </c>
      <c r="E82" t="s">
        <v>119</v>
      </c>
      <c r="F82" s="1">
        <v>41203</v>
      </c>
      <c r="G82" s="1" t="str">
        <f t="shared" si="2"/>
        <v>Oct</v>
      </c>
      <c r="H82" s="1" t="str">
        <f t="shared" si="3"/>
        <v>2012</v>
      </c>
      <c r="I82">
        <v>213487374</v>
      </c>
      <c r="J82" s="1">
        <v>41243</v>
      </c>
      <c r="K82" s="3">
        <v>4513</v>
      </c>
      <c r="L82" s="2">
        <v>668.27</v>
      </c>
      <c r="M82" s="2">
        <v>502.54</v>
      </c>
      <c r="N82" s="2">
        <v>3015902.51</v>
      </c>
      <c r="O82" s="2">
        <v>2267963.02</v>
      </c>
      <c r="P82" s="2">
        <v>747939.49</v>
      </c>
    </row>
    <row r="83" spans="1:16" x14ac:dyDescent="0.25">
      <c r="A83" t="s">
        <v>71</v>
      </c>
      <c r="B83" t="s">
        <v>105</v>
      </c>
      <c r="C83" t="s">
        <v>44</v>
      </c>
      <c r="D83" t="s">
        <v>22</v>
      </c>
      <c r="E83" t="s">
        <v>119</v>
      </c>
      <c r="F83" s="1">
        <v>41170</v>
      </c>
      <c r="G83" s="1" t="str">
        <f t="shared" si="2"/>
        <v>Sep</v>
      </c>
      <c r="H83" s="1" t="str">
        <f t="shared" si="3"/>
        <v>2012</v>
      </c>
      <c r="I83">
        <v>663110148</v>
      </c>
      <c r="J83" s="1">
        <v>41190</v>
      </c>
      <c r="K83" s="3">
        <v>7884</v>
      </c>
      <c r="L83" s="2">
        <v>109.28</v>
      </c>
      <c r="M83" s="2">
        <v>35.840000000000003</v>
      </c>
      <c r="N83" s="2">
        <v>861563.52</v>
      </c>
      <c r="O83" s="2">
        <v>282562.56</v>
      </c>
      <c r="P83" s="2">
        <v>579000.96</v>
      </c>
    </row>
    <row r="84" spans="1:16" x14ac:dyDescent="0.25">
      <c r="A84" t="s">
        <v>71</v>
      </c>
      <c r="B84" t="s">
        <v>106</v>
      </c>
      <c r="C84" t="s">
        <v>50</v>
      </c>
      <c r="D84" t="s">
        <v>22</v>
      </c>
      <c r="E84" t="s">
        <v>117</v>
      </c>
      <c r="F84" s="1">
        <v>42689</v>
      </c>
      <c r="G84" s="1" t="str">
        <f t="shared" si="2"/>
        <v>Nov</v>
      </c>
      <c r="H84" s="1" t="str">
        <f t="shared" si="3"/>
        <v>2016</v>
      </c>
      <c r="I84">
        <v>286959302</v>
      </c>
      <c r="J84" s="1">
        <v>42712</v>
      </c>
      <c r="K84" s="3">
        <v>6489</v>
      </c>
      <c r="L84" s="2">
        <v>437.2</v>
      </c>
      <c r="M84" s="2">
        <v>263.33</v>
      </c>
      <c r="N84" s="2">
        <v>2836990.8</v>
      </c>
      <c r="O84" s="2">
        <v>1708748.37</v>
      </c>
      <c r="P84" s="2">
        <v>1128242.43</v>
      </c>
    </row>
    <row r="85" spans="1:16" x14ac:dyDescent="0.25">
      <c r="A85" t="s">
        <v>28</v>
      </c>
      <c r="B85" t="s">
        <v>107</v>
      </c>
      <c r="C85" t="s">
        <v>58</v>
      </c>
      <c r="D85" t="s">
        <v>22</v>
      </c>
      <c r="E85" t="s">
        <v>119</v>
      </c>
      <c r="F85" s="1">
        <v>40547</v>
      </c>
      <c r="G85" s="1" t="str">
        <f t="shared" si="2"/>
        <v>Jan</v>
      </c>
      <c r="H85" s="1" t="str">
        <f t="shared" si="3"/>
        <v>2011</v>
      </c>
      <c r="I85">
        <v>122583663</v>
      </c>
      <c r="J85" s="1">
        <v>40548</v>
      </c>
      <c r="K85" s="3">
        <v>4085</v>
      </c>
      <c r="L85" s="2">
        <v>152.58000000000001</v>
      </c>
      <c r="M85" s="2">
        <v>97.44</v>
      </c>
      <c r="N85" s="2">
        <v>623289.30000000005</v>
      </c>
      <c r="O85" s="2">
        <v>398042.4</v>
      </c>
      <c r="P85" s="2">
        <v>225246.9</v>
      </c>
    </row>
    <row r="86" spans="1:16" x14ac:dyDescent="0.25">
      <c r="A86" t="s">
        <v>28</v>
      </c>
      <c r="B86" t="s">
        <v>108</v>
      </c>
      <c r="C86" t="s">
        <v>37</v>
      </c>
      <c r="D86" t="s">
        <v>22</v>
      </c>
      <c r="E86" t="s">
        <v>119</v>
      </c>
      <c r="F86" s="1">
        <v>40986</v>
      </c>
      <c r="G86" s="1" t="str">
        <f t="shared" si="2"/>
        <v>Mar</v>
      </c>
      <c r="H86" s="1" t="str">
        <f t="shared" si="3"/>
        <v>2012</v>
      </c>
      <c r="I86">
        <v>827844560</v>
      </c>
      <c r="J86" s="1">
        <v>41006</v>
      </c>
      <c r="K86" s="3">
        <v>6457</v>
      </c>
      <c r="L86" s="2">
        <v>154.06</v>
      </c>
      <c r="M86" s="2">
        <v>90.93</v>
      </c>
      <c r="N86" s="2">
        <v>994765.42</v>
      </c>
      <c r="O86" s="2">
        <v>587135.01</v>
      </c>
      <c r="P86" s="2">
        <v>407630.41</v>
      </c>
    </row>
    <row r="87" spans="1:16" x14ac:dyDescent="0.25">
      <c r="A87" t="s">
        <v>98</v>
      </c>
      <c r="B87" t="s">
        <v>99</v>
      </c>
      <c r="C87" t="s">
        <v>39</v>
      </c>
      <c r="D87" t="s">
        <v>17</v>
      </c>
      <c r="E87" t="s">
        <v>119</v>
      </c>
      <c r="F87" s="1">
        <v>40956</v>
      </c>
      <c r="G87" s="1" t="str">
        <f t="shared" si="2"/>
        <v>Feb</v>
      </c>
      <c r="H87" s="1" t="str">
        <f t="shared" si="3"/>
        <v>2012</v>
      </c>
      <c r="I87">
        <v>430915820</v>
      </c>
      <c r="J87" s="1">
        <v>40988</v>
      </c>
      <c r="K87" s="3">
        <v>6422</v>
      </c>
      <c r="L87" s="2">
        <v>81.73</v>
      </c>
      <c r="M87" s="2">
        <v>56.67</v>
      </c>
      <c r="N87" s="2">
        <v>524870.06000000006</v>
      </c>
      <c r="O87" s="2">
        <v>363934.74</v>
      </c>
      <c r="P87" s="2">
        <v>160935.32</v>
      </c>
    </row>
    <row r="88" spans="1:16" x14ac:dyDescent="0.25">
      <c r="A88" t="s">
        <v>28</v>
      </c>
      <c r="B88" t="s">
        <v>29</v>
      </c>
      <c r="C88" t="s">
        <v>52</v>
      </c>
      <c r="D88" t="s">
        <v>17</v>
      </c>
      <c r="E88" t="s">
        <v>118</v>
      </c>
      <c r="F88" s="1">
        <v>40559</v>
      </c>
      <c r="G88" s="1" t="str">
        <f t="shared" si="2"/>
        <v>Jan</v>
      </c>
      <c r="H88" s="1" t="str">
        <f t="shared" si="3"/>
        <v>2011</v>
      </c>
      <c r="I88">
        <v>180283772</v>
      </c>
      <c r="J88" s="1">
        <v>40564</v>
      </c>
      <c r="K88" s="3">
        <v>8829</v>
      </c>
      <c r="L88" s="2">
        <v>47.45</v>
      </c>
      <c r="M88" s="2">
        <v>31.79</v>
      </c>
      <c r="N88" s="2">
        <v>418936.05</v>
      </c>
      <c r="O88" s="2">
        <v>280673.90999999997</v>
      </c>
      <c r="P88" s="2">
        <v>138262.14000000001</v>
      </c>
    </row>
    <row r="89" spans="1:16" x14ac:dyDescent="0.25">
      <c r="A89" t="s">
        <v>28</v>
      </c>
      <c r="B89" t="s">
        <v>64</v>
      </c>
      <c r="C89" t="s">
        <v>16</v>
      </c>
      <c r="D89" t="s">
        <v>17</v>
      </c>
      <c r="E89" t="s">
        <v>120</v>
      </c>
      <c r="F89" s="1">
        <v>41673</v>
      </c>
      <c r="G89" s="1" t="str">
        <f t="shared" si="2"/>
        <v>Feb</v>
      </c>
      <c r="H89" s="1" t="str">
        <f t="shared" si="3"/>
        <v>2014</v>
      </c>
      <c r="I89">
        <v>494747245</v>
      </c>
      <c r="J89" s="1">
        <v>41718</v>
      </c>
      <c r="K89" s="3">
        <v>5559</v>
      </c>
      <c r="L89" s="2">
        <v>255.28</v>
      </c>
      <c r="M89" s="2">
        <v>159.41999999999999</v>
      </c>
      <c r="N89" s="2">
        <v>1419101.52</v>
      </c>
      <c r="O89" s="2">
        <v>886215.78</v>
      </c>
      <c r="P89" s="2">
        <v>532885.74</v>
      </c>
    </row>
    <row r="90" spans="1:16" x14ac:dyDescent="0.25">
      <c r="A90" t="s">
        <v>71</v>
      </c>
      <c r="B90" t="s">
        <v>109</v>
      </c>
      <c r="C90" t="s">
        <v>30</v>
      </c>
      <c r="D90" t="s">
        <v>22</v>
      </c>
      <c r="E90" t="s">
        <v>120</v>
      </c>
      <c r="F90" s="1">
        <v>41029</v>
      </c>
      <c r="G90" s="1" t="str">
        <f t="shared" si="2"/>
        <v>Apr</v>
      </c>
      <c r="H90" s="1" t="str">
        <f t="shared" si="3"/>
        <v>2012</v>
      </c>
      <c r="I90">
        <v>513417565</v>
      </c>
      <c r="J90" s="1">
        <v>41047</v>
      </c>
      <c r="K90" s="3">
        <v>522</v>
      </c>
      <c r="L90" s="2">
        <v>9.33</v>
      </c>
      <c r="M90" s="2">
        <v>6.92</v>
      </c>
      <c r="N90" s="2">
        <v>4870.26</v>
      </c>
      <c r="O90" s="2">
        <v>3612.24</v>
      </c>
      <c r="P90" s="2">
        <v>1258.02</v>
      </c>
    </row>
    <row r="91" spans="1:16" x14ac:dyDescent="0.25">
      <c r="A91" t="s">
        <v>24</v>
      </c>
      <c r="B91" t="s">
        <v>110</v>
      </c>
      <c r="C91" t="s">
        <v>52</v>
      </c>
      <c r="D91" t="s">
        <v>17</v>
      </c>
      <c r="E91" t="s">
        <v>118</v>
      </c>
      <c r="F91" s="1">
        <v>42666</v>
      </c>
      <c r="G91" s="1" t="str">
        <f t="shared" si="2"/>
        <v>Oct</v>
      </c>
      <c r="H91" s="1" t="str">
        <f t="shared" si="3"/>
        <v>2016</v>
      </c>
      <c r="I91">
        <v>345718562</v>
      </c>
      <c r="J91" s="1">
        <v>42699</v>
      </c>
      <c r="K91" s="3">
        <v>4660</v>
      </c>
      <c r="L91" s="2">
        <v>47.45</v>
      </c>
      <c r="M91" s="2">
        <v>31.79</v>
      </c>
      <c r="N91" s="2">
        <v>221117</v>
      </c>
      <c r="O91" s="2">
        <v>148141.4</v>
      </c>
      <c r="P91" s="2">
        <v>72975.600000000006</v>
      </c>
    </row>
    <row r="92" spans="1:16" x14ac:dyDescent="0.25">
      <c r="A92" t="s">
        <v>28</v>
      </c>
      <c r="B92" t="s">
        <v>84</v>
      </c>
      <c r="C92" t="s">
        <v>26</v>
      </c>
      <c r="D92" t="s">
        <v>17</v>
      </c>
      <c r="E92" t="s">
        <v>117</v>
      </c>
      <c r="F92" s="1">
        <v>42710</v>
      </c>
      <c r="G92" s="1" t="str">
        <f t="shared" si="2"/>
        <v>Dec</v>
      </c>
      <c r="H92" s="1" t="str">
        <f t="shared" si="3"/>
        <v>2016</v>
      </c>
      <c r="I92">
        <v>621386563</v>
      </c>
      <c r="J92" s="1">
        <v>42718</v>
      </c>
      <c r="K92" s="3">
        <v>948</v>
      </c>
      <c r="L92" s="2">
        <v>651.21</v>
      </c>
      <c r="M92" s="2">
        <v>524.96</v>
      </c>
      <c r="N92" s="2">
        <v>617347.07999999996</v>
      </c>
      <c r="O92" s="2">
        <v>497662.08</v>
      </c>
      <c r="P92" s="2">
        <v>119685</v>
      </c>
    </row>
    <row r="93" spans="1:16" x14ac:dyDescent="0.25">
      <c r="A93" t="s">
        <v>14</v>
      </c>
      <c r="B93" t="s">
        <v>67</v>
      </c>
      <c r="C93" t="s">
        <v>52</v>
      </c>
      <c r="D93" t="s">
        <v>17</v>
      </c>
      <c r="E93" t="s">
        <v>117</v>
      </c>
      <c r="F93" s="1">
        <v>41827</v>
      </c>
      <c r="G93" s="1" t="str">
        <f t="shared" si="2"/>
        <v>Jul</v>
      </c>
      <c r="H93" s="1" t="str">
        <f t="shared" si="3"/>
        <v>2014</v>
      </c>
      <c r="I93">
        <v>240470397</v>
      </c>
      <c r="J93" s="1">
        <v>41831</v>
      </c>
      <c r="K93" s="3">
        <v>9389</v>
      </c>
      <c r="L93" s="2">
        <v>47.45</v>
      </c>
      <c r="M93" s="2">
        <v>31.79</v>
      </c>
      <c r="N93" s="2">
        <v>445508.05</v>
      </c>
      <c r="O93" s="2">
        <v>298476.31</v>
      </c>
      <c r="P93" s="2">
        <v>147031.74</v>
      </c>
    </row>
    <row r="94" spans="1:16" x14ac:dyDescent="0.25">
      <c r="A94" t="s">
        <v>71</v>
      </c>
      <c r="B94" t="s">
        <v>75</v>
      </c>
      <c r="C94" t="s">
        <v>26</v>
      </c>
      <c r="D94" t="s">
        <v>22</v>
      </c>
      <c r="E94" t="s">
        <v>120</v>
      </c>
      <c r="F94" s="1">
        <v>41073</v>
      </c>
      <c r="G94" s="1" t="str">
        <f t="shared" si="2"/>
        <v>Jun</v>
      </c>
      <c r="H94" s="1" t="str">
        <f t="shared" si="3"/>
        <v>2012</v>
      </c>
      <c r="I94">
        <v>423331391</v>
      </c>
      <c r="J94" s="1">
        <v>41114</v>
      </c>
      <c r="K94" s="3">
        <v>2021</v>
      </c>
      <c r="L94" s="2">
        <v>651.21</v>
      </c>
      <c r="M94" s="2">
        <v>524.96</v>
      </c>
      <c r="N94" s="2">
        <v>1316095.4099999999</v>
      </c>
      <c r="O94" s="2">
        <v>1060944.1599999999</v>
      </c>
      <c r="P94" s="2">
        <v>255151.25</v>
      </c>
    </row>
    <row r="95" spans="1:16" x14ac:dyDescent="0.25">
      <c r="A95" t="s">
        <v>24</v>
      </c>
      <c r="B95" t="s">
        <v>111</v>
      </c>
      <c r="C95" t="s">
        <v>50</v>
      </c>
      <c r="D95" t="s">
        <v>22</v>
      </c>
      <c r="E95" t="s">
        <v>117</v>
      </c>
      <c r="F95" s="1">
        <v>40508</v>
      </c>
      <c r="G95" s="1" t="str">
        <f t="shared" si="2"/>
        <v>Nov</v>
      </c>
      <c r="H95" s="1" t="str">
        <f t="shared" si="3"/>
        <v>2010</v>
      </c>
      <c r="I95">
        <v>660643374</v>
      </c>
      <c r="J95" s="1">
        <v>40537</v>
      </c>
      <c r="K95" s="3">
        <v>7910</v>
      </c>
      <c r="L95" s="2">
        <v>437.2</v>
      </c>
      <c r="M95" s="2">
        <v>263.33</v>
      </c>
      <c r="N95" s="2">
        <v>3458252</v>
      </c>
      <c r="O95" s="2">
        <v>2082940.3</v>
      </c>
      <c r="P95" s="2">
        <v>1375311.7</v>
      </c>
    </row>
    <row r="96" spans="1:16" x14ac:dyDescent="0.25">
      <c r="A96" t="s">
        <v>19</v>
      </c>
      <c r="B96" t="s">
        <v>112</v>
      </c>
      <c r="C96" t="s">
        <v>52</v>
      </c>
      <c r="D96" t="s">
        <v>17</v>
      </c>
      <c r="E96" t="s">
        <v>118</v>
      </c>
      <c r="F96" s="1">
        <v>40582</v>
      </c>
      <c r="G96" s="1" t="str">
        <f t="shared" si="2"/>
        <v>Feb</v>
      </c>
      <c r="H96" s="1" t="str">
        <f t="shared" si="3"/>
        <v>2011</v>
      </c>
      <c r="I96">
        <v>963392674</v>
      </c>
      <c r="J96" s="1">
        <v>40623</v>
      </c>
      <c r="K96" s="3">
        <v>8156</v>
      </c>
      <c r="L96" s="2">
        <v>47.45</v>
      </c>
      <c r="M96" s="2">
        <v>31.79</v>
      </c>
      <c r="N96" s="2">
        <v>387002.2</v>
      </c>
      <c r="O96" s="2">
        <v>259279.24</v>
      </c>
      <c r="P96" s="2">
        <v>127722.96</v>
      </c>
    </row>
    <row r="97" spans="1:16" x14ac:dyDescent="0.25">
      <c r="A97" t="s">
        <v>28</v>
      </c>
      <c r="B97" t="s">
        <v>63</v>
      </c>
      <c r="C97" t="s">
        <v>44</v>
      </c>
      <c r="D97" t="s">
        <v>22</v>
      </c>
      <c r="E97" t="s">
        <v>120</v>
      </c>
      <c r="F97" s="1">
        <v>40750</v>
      </c>
      <c r="G97" s="1" t="str">
        <f t="shared" si="2"/>
        <v>Jul</v>
      </c>
      <c r="H97" s="1" t="str">
        <f t="shared" si="3"/>
        <v>2011</v>
      </c>
      <c r="I97">
        <v>512878119</v>
      </c>
      <c r="J97" s="1">
        <v>40789</v>
      </c>
      <c r="K97" s="3">
        <v>888</v>
      </c>
      <c r="L97" s="2">
        <v>109.28</v>
      </c>
      <c r="M97" s="2">
        <v>35.840000000000003</v>
      </c>
      <c r="N97" s="2">
        <v>97040.639999999999</v>
      </c>
      <c r="O97" s="2">
        <v>31825.919999999998</v>
      </c>
      <c r="P97" s="2">
        <v>65214.720000000001</v>
      </c>
    </row>
    <row r="98" spans="1:16" x14ac:dyDescent="0.25">
      <c r="A98" t="s">
        <v>41</v>
      </c>
      <c r="B98" t="s">
        <v>113</v>
      </c>
      <c r="C98" t="s">
        <v>30</v>
      </c>
      <c r="D98" t="s">
        <v>17</v>
      </c>
      <c r="E98" t="s">
        <v>119</v>
      </c>
      <c r="F98" s="1">
        <v>40858</v>
      </c>
      <c r="G98" s="1" t="str">
        <f t="shared" si="2"/>
        <v>Nov</v>
      </c>
      <c r="H98" s="1" t="str">
        <f t="shared" si="3"/>
        <v>2011</v>
      </c>
      <c r="I98">
        <v>810711038</v>
      </c>
      <c r="J98" s="1">
        <v>40905</v>
      </c>
      <c r="K98" s="3">
        <v>6267</v>
      </c>
      <c r="L98" s="2">
        <v>9.33</v>
      </c>
      <c r="M98" s="2">
        <v>6.92</v>
      </c>
      <c r="N98" s="2">
        <v>58471.11</v>
      </c>
      <c r="O98" s="2">
        <v>43367.64</v>
      </c>
      <c r="P98" s="2">
        <v>15103.47</v>
      </c>
    </row>
    <row r="99" spans="1:16" x14ac:dyDescent="0.25">
      <c r="A99" t="s">
        <v>28</v>
      </c>
      <c r="B99" t="s">
        <v>84</v>
      </c>
      <c r="C99" t="s">
        <v>37</v>
      </c>
      <c r="D99" t="s">
        <v>17</v>
      </c>
      <c r="E99" t="s">
        <v>118</v>
      </c>
      <c r="F99" s="1">
        <v>42522</v>
      </c>
      <c r="G99" s="1" t="str">
        <f t="shared" si="2"/>
        <v>Jun</v>
      </c>
      <c r="H99" s="1" t="str">
        <f t="shared" si="3"/>
        <v>2016</v>
      </c>
      <c r="I99">
        <v>728815257</v>
      </c>
      <c r="J99" s="1">
        <v>42550</v>
      </c>
      <c r="K99" s="3">
        <v>1485</v>
      </c>
      <c r="L99" s="2">
        <v>154.06</v>
      </c>
      <c r="M99" s="2">
        <v>90.93</v>
      </c>
      <c r="N99" s="2">
        <v>228779.1</v>
      </c>
      <c r="O99" s="2">
        <v>135031.04999999999</v>
      </c>
      <c r="P99" s="2">
        <v>93748.05</v>
      </c>
    </row>
    <row r="100" spans="1:16" x14ac:dyDescent="0.25">
      <c r="A100" t="s">
        <v>98</v>
      </c>
      <c r="B100" t="s">
        <v>99</v>
      </c>
      <c r="C100" t="s">
        <v>39</v>
      </c>
      <c r="D100" t="s">
        <v>17</v>
      </c>
      <c r="E100" t="s">
        <v>120</v>
      </c>
      <c r="F100" s="1">
        <v>42215</v>
      </c>
      <c r="G100" s="1" t="str">
        <f t="shared" si="2"/>
        <v>Jul</v>
      </c>
      <c r="H100" s="1" t="str">
        <f t="shared" si="3"/>
        <v>2015</v>
      </c>
      <c r="I100">
        <v>559427106</v>
      </c>
      <c r="J100" s="1">
        <v>42224</v>
      </c>
      <c r="K100" s="3">
        <v>5767</v>
      </c>
      <c r="L100" s="2">
        <v>81.73</v>
      </c>
      <c r="M100" s="2">
        <v>56.67</v>
      </c>
      <c r="N100" s="2">
        <v>471336.91</v>
      </c>
      <c r="O100" s="2">
        <v>326815.89</v>
      </c>
      <c r="P100" s="2">
        <v>144521.01999999999</v>
      </c>
    </row>
    <row r="101" spans="1:16" x14ac:dyDescent="0.25">
      <c r="A101" t="s">
        <v>28</v>
      </c>
      <c r="B101" t="s">
        <v>114</v>
      </c>
      <c r="C101" t="s">
        <v>34</v>
      </c>
      <c r="D101" t="s">
        <v>17</v>
      </c>
      <c r="E101" t="s">
        <v>119</v>
      </c>
      <c r="F101" s="1">
        <v>40949</v>
      </c>
      <c r="G101" s="1" t="str">
        <f t="shared" si="2"/>
        <v>Feb</v>
      </c>
      <c r="H101" s="1" t="str">
        <f t="shared" si="3"/>
        <v>2012</v>
      </c>
      <c r="I101">
        <v>665095412</v>
      </c>
      <c r="J101" s="1">
        <v>40954</v>
      </c>
      <c r="K101" s="3">
        <v>5367</v>
      </c>
      <c r="L101" s="2">
        <v>668.27</v>
      </c>
      <c r="M101" s="2">
        <v>502.54</v>
      </c>
      <c r="N101" s="2">
        <v>3586605.09</v>
      </c>
      <c r="O101" s="2">
        <v>2697132.18</v>
      </c>
      <c r="P101" s="2">
        <v>889472.91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6ED6-0BE6-40A5-BF57-78E5C02154F2}">
  <dimension ref="A1:AC80"/>
  <sheetViews>
    <sheetView workbookViewId="0">
      <selection activeCell="I4" sqref="I4"/>
    </sheetView>
  </sheetViews>
  <sheetFormatPr defaultRowHeight="15" x14ac:dyDescent="0.25"/>
  <cols>
    <col min="1" max="1" width="30.5703125" bestFit="1" customWidth="1"/>
    <col min="2" max="2" width="21.5703125" bestFit="1" customWidth="1"/>
    <col min="4" max="4" width="14" bestFit="1" customWidth="1"/>
    <col min="5" max="5" width="21.5703125" bestFit="1" customWidth="1"/>
    <col min="6" max="6" width="18.85546875" bestFit="1" customWidth="1"/>
    <col min="8" max="8" width="30.85546875" bestFit="1" customWidth="1"/>
    <col min="9" max="9" width="17.7109375" style="3" bestFit="1" customWidth="1"/>
    <col min="10" max="10" width="16.7109375" style="3" customWidth="1"/>
    <col min="12" max="12" width="17.7109375" bestFit="1" customWidth="1"/>
    <col min="13" max="13" width="17.140625" bestFit="1" customWidth="1"/>
    <col min="14" max="15" width="6" bestFit="1" customWidth="1"/>
    <col min="16" max="16" width="6" customWidth="1"/>
    <col min="17" max="18" width="6" bestFit="1" customWidth="1"/>
    <col min="19" max="19" width="6" customWidth="1"/>
    <col min="20" max="20" width="5" customWidth="1"/>
    <col min="21" max="21" width="12" bestFit="1" customWidth="1"/>
    <col min="24" max="24" width="14" bestFit="1" customWidth="1"/>
    <col min="25" max="25" width="17.7109375" bestFit="1" customWidth="1"/>
    <col min="26" max="26" width="6" customWidth="1"/>
    <col min="27" max="27" width="14" bestFit="1" customWidth="1"/>
    <col min="28" max="28" width="21.5703125" bestFit="1" customWidth="1"/>
    <col min="29" max="29" width="18.85546875" bestFit="1" customWidth="1"/>
    <col min="30" max="30" width="20.5703125" customWidth="1"/>
    <col min="31" max="31" width="17.7109375" bestFit="1" customWidth="1"/>
    <col min="32" max="32" width="20.5703125" bestFit="1" customWidth="1"/>
    <col min="33" max="33" width="17.7109375" bestFit="1" customWidth="1"/>
    <col min="34" max="34" width="20.5703125" bestFit="1" customWidth="1"/>
    <col min="35" max="35" width="17.7109375" bestFit="1" customWidth="1"/>
    <col min="36" max="36" width="20.5703125" bestFit="1" customWidth="1"/>
    <col min="37" max="37" width="17.7109375" bestFit="1" customWidth="1"/>
    <col min="38" max="38" width="20.5703125" bestFit="1" customWidth="1"/>
    <col min="39" max="39" width="17.7109375" bestFit="1" customWidth="1"/>
    <col min="40" max="40" width="20.5703125" bestFit="1" customWidth="1"/>
    <col min="41" max="41" width="17.7109375" bestFit="1" customWidth="1"/>
    <col min="42" max="42" width="20.5703125" bestFit="1" customWidth="1"/>
    <col min="43" max="43" width="17.7109375" bestFit="1" customWidth="1"/>
    <col min="44" max="44" width="25.7109375" bestFit="1" customWidth="1"/>
    <col min="45" max="45" width="22.7109375" bestFit="1" customWidth="1"/>
  </cols>
  <sheetData>
    <row r="1" spans="1:29" x14ac:dyDescent="0.25">
      <c r="AA1" s="4" t="s">
        <v>116</v>
      </c>
      <c r="AB1" t="s">
        <v>135</v>
      </c>
    </row>
    <row r="3" spans="1:29" x14ac:dyDescent="0.25">
      <c r="A3" s="4" t="s">
        <v>121</v>
      </c>
      <c r="B3" t="s">
        <v>123</v>
      </c>
      <c r="D3" s="4" t="s">
        <v>121</v>
      </c>
      <c r="E3" t="s">
        <v>123</v>
      </c>
      <c r="F3" t="s">
        <v>132</v>
      </c>
      <c r="H3" s="4" t="s">
        <v>121</v>
      </c>
      <c r="I3" s="3" t="s">
        <v>133</v>
      </c>
      <c r="L3" s="4" t="s">
        <v>133</v>
      </c>
      <c r="M3" s="4" t="s">
        <v>134</v>
      </c>
      <c r="X3" s="4" t="s">
        <v>121</v>
      </c>
      <c r="Y3" t="s">
        <v>133</v>
      </c>
      <c r="AA3" s="4" t="s">
        <v>121</v>
      </c>
      <c r="AB3" t="s">
        <v>123</v>
      </c>
      <c r="AC3" t="s">
        <v>132</v>
      </c>
    </row>
    <row r="4" spans="1:29" x14ac:dyDescent="0.25">
      <c r="A4" s="5" t="s">
        <v>28</v>
      </c>
      <c r="B4" s="2">
        <v>39672031.430000007</v>
      </c>
      <c r="D4" s="5" t="s">
        <v>124</v>
      </c>
      <c r="E4" s="2">
        <v>19186024.920000002</v>
      </c>
      <c r="F4" s="2">
        <v>6629567.4299999997</v>
      </c>
      <c r="H4" s="5" t="s">
        <v>29</v>
      </c>
      <c r="I4" s="3">
        <v>24568</v>
      </c>
      <c r="L4" s="4" t="s">
        <v>121</v>
      </c>
      <c r="M4" t="s">
        <v>124</v>
      </c>
      <c r="N4" t="s">
        <v>125</v>
      </c>
      <c r="O4" t="s">
        <v>126</v>
      </c>
      <c r="P4" t="s">
        <v>127</v>
      </c>
      <c r="Q4" t="s">
        <v>128</v>
      </c>
      <c r="R4" t="s">
        <v>129</v>
      </c>
      <c r="S4" t="s">
        <v>130</v>
      </c>
      <c r="T4" t="s">
        <v>131</v>
      </c>
      <c r="U4" t="s">
        <v>122</v>
      </c>
      <c r="X4" s="5" t="s">
        <v>17</v>
      </c>
      <c r="Y4" s="3">
        <v>276782</v>
      </c>
      <c r="AA4" s="5" t="s">
        <v>136</v>
      </c>
      <c r="AB4" s="3">
        <v>10482467.120000001</v>
      </c>
      <c r="AC4" s="3">
        <v>2816857.02</v>
      </c>
    </row>
    <row r="5" spans="1:29" x14ac:dyDescent="0.25">
      <c r="A5" s="5" t="s">
        <v>24</v>
      </c>
      <c r="B5" s="2">
        <v>33368932.109999999</v>
      </c>
      <c r="D5" s="5" t="s">
        <v>125</v>
      </c>
      <c r="E5" s="2">
        <v>11129166.07</v>
      </c>
      <c r="F5" s="2">
        <v>2741008.2300000004</v>
      </c>
      <c r="H5" s="5" t="s">
        <v>69</v>
      </c>
      <c r="I5" s="3">
        <v>23198</v>
      </c>
      <c r="L5" s="5" t="s">
        <v>16</v>
      </c>
      <c r="M5" s="3">
        <v>9925</v>
      </c>
      <c r="N5" s="3"/>
      <c r="O5" s="3">
        <v>8614</v>
      </c>
      <c r="P5" s="3">
        <v>4750</v>
      </c>
      <c r="Q5" s="3">
        <v>13009</v>
      </c>
      <c r="R5" s="3">
        <v>4247</v>
      </c>
      <c r="S5" s="3"/>
      <c r="T5" s="3"/>
      <c r="U5" s="3">
        <v>40545</v>
      </c>
      <c r="X5" s="5" t="s">
        <v>22</v>
      </c>
      <c r="Y5" s="3">
        <v>236089</v>
      </c>
      <c r="AA5" s="5" t="s">
        <v>137</v>
      </c>
      <c r="AB5" s="3">
        <v>24740517.769999996</v>
      </c>
      <c r="AC5" s="3">
        <v>7072050.5100000007</v>
      </c>
    </row>
    <row r="6" spans="1:29" x14ac:dyDescent="0.25">
      <c r="A6" s="5" t="s">
        <v>41</v>
      </c>
      <c r="B6" s="2">
        <v>21347091.020000003</v>
      </c>
      <c r="D6" s="5" t="s">
        <v>126</v>
      </c>
      <c r="E6" s="2">
        <v>31898644.52</v>
      </c>
      <c r="F6" s="2">
        <v>9213010.120000001</v>
      </c>
      <c r="H6" s="5" t="s">
        <v>99</v>
      </c>
      <c r="I6" s="3">
        <v>19143</v>
      </c>
      <c r="L6" s="5" t="s">
        <v>52</v>
      </c>
      <c r="M6" s="3"/>
      <c r="N6" s="3">
        <v>22726</v>
      </c>
      <c r="O6" s="3"/>
      <c r="P6" s="3"/>
      <c r="Q6" s="3">
        <v>23892</v>
      </c>
      <c r="R6" s="3">
        <v>5430</v>
      </c>
      <c r="S6" s="3">
        <v>4660</v>
      </c>
      <c r="T6" s="3"/>
      <c r="U6" s="3">
        <v>56708</v>
      </c>
      <c r="AA6" s="5" t="s">
        <v>138</v>
      </c>
      <c r="AB6" s="3">
        <v>2274823.87</v>
      </c>
      <c r="AC6" s="3">
        <v>928351.05999999994</v>
      </c>
    </row>
    <row r="7" spans="1:29" x14ac:dyDescent="0.25">
      <c r="A7" s="5" t="s">
        <v>14</v>
      </c>
      <c r="B7" s="2">
        <v>14094265.130000003</v>
      </c>
      <c r="D7" s="5" t="s">
        <v>127</v>
      </c>
      <c r="E7" s="2">
        <v>20330448.66</v>
      </c>
      <c r="F7" s="2">
        <v>6715420.0399999991</v>
      </c>
      <c r="H7" s="5" t="s">
        <v>64</v>
      </c>
      <c r="I7" s="3">
        <v>14813</v>
      </c>
      <c r="L7" s="5" t="s">
        <v>21</v>
      </c>
      <c r="M7" s="3"/>
      <c r="N7" s="3"/>
      <c r="O7" s="3">
        <v>4921</v>
      </c>
      <c r="P7" s="3">
        <v>4745</v>
      </c>
      <c r="Q7" s="3">
        <v>6593</v>
      </c>
      <c r="R7" s="3"/>
      <c r="S7" s="3">
        <v>962</v>
      </c>
      <c r="T7" s="3">
        <v>8656</v>
      </c>
      <c r="U7" s="3">
        <v>25877</v>
      </c>
      <c r="AA7" s="5" t="s">
        <v>139</v>
      </c>
      <c r="AB7" s="3">
        <v>16187186.33</v>
      </c>
      <c r="AC7" s="3">
        <v>4760208.3499999996</v>
      </c>
    </row>
    <row r="8" spans="1:29" x14ac:dyDescent="0.25">
      <c r="A8" s="5" t="s">
        <v>71</v>
      </c>
      <c r="B8" s="2">
        <v>14052706.58</v>
      </c>
      <c r="D8" s="5" t="s">
        <v>128</v>
      </c>
      <c r="E8" s="2">
        <v>16630214.430000002</v>
      </c>
      <c r="F8" s="2">
        <v>5879461.6799999997</v>
      </c>
      <c r="H8" s="5" t="s">
        <v>68</v>
      </c>
      <c r="I8" s="3">
        <v>14180</v>
      </c>
      <c r="L8" s="5" t="s">
        <v>44</v>
      </c>
      <c r="M8" s="3">
        <v>18290</v>
      </c>
      <c r="N8" s="3">
        <v>888</v>
      </c>
      <c r="O8" s="3">
        <v>13039</v>
      </c>
      <c r="P8" s="3"/>
      <c r="Q8" s="3">
        <v>12010</v>
      </c>
      <c r="R8" s="3">
        <v>13272</v>
      </c>
      <c r="S8" s="3">
        <v>5498</v>
      </c>
      <c r="T8" s="3">
        <v>8263</v>
      </c>
      <c r="U8" s="3">
        <v>71260</v>
      </c>
      <c r="AA8" s="5" t="s">
        <v>140</v>
      </c>
      <c r="AB8" s="3">
        <v>13215739.989999998</v>
      </c>
      <c r="AC8" s="3">
        <v>4582692.3000000007</v>
      </c>
    </row>
    <row r="9" spans="1:29" x14ac:dyDescent="0.25">
      <c r="A9" s="5" t="s">
        <v>19</v>
      </c>
      <c r="B9" s="2">
        <v>9170385.4900000002</v>
      </c>
      <c r="D9" s="5" t="s">
        <v>129</v>
      </c>
      <c r="E9" s="2">
        <v>12427982.860000001</v>
      </c>
      <c r="F9" s="2">
        <v>3996539.4400000004</v>
      </c>
      <c r="H9" s="5" t="s">
        <v>67</v>
      </c>
      <c r="I9" s="3">
        <v>12995</v>
      </c>
      <c r="L9" s="5" t="s">
        <v>50</v>
      </c>
      <c r="M9" s="3">
        <v>15144</v>
      </c>
      <c r="N9" s="3"/>
      <c r="O9" s="3">
        <v>8661</v>
      </c>
      <c r="P9" s="3">
        <v>25728</v>
      </c>
      <c r="Q9" s="3">
        <v>7215</v>
      </c>
      <c r="R9" s="3">
        <v>2847</v>
      </c>
      <c r="S9" s="3">
        <v>22308</v>
      </c>
      <c r="T9" s="3">
        <v>1815</v>
      </c>
      <c r="U9" s="3">
        <v>83718</v>
      </c>
      <c r="AA9" s="5" t="s">
        <v>141</v>
      </c>
      <c r="AB9" s="3">
        <v>5230325.7699999996</v>
      </c>
      <c r="AC9" s="3">
        <v>2185379.4299999997</v>
      </c>
    </row>
    <row r="10" spans="1:29" x14ac:dyDescent="0.25">
      <c r="A10" s="5" t="s">
        <v>98</v>
      </c>
      <c r="B10" s="2">
        <v>5643356.5500000007</v>
      </c>
      <c r="D10" s="5" t="s">
        <v>130</v>
      </c>
      <c r="E10" s="2">
        <v>12372867.219999999</v>
      </c>
      <c r="F10" s="2">
        <v>4903838.01</v>
      </c>
      <c r="H10" s="5" t="s">
        <v>56</v>
      </c>
      <c r="I10" s="3">
        <v>12574</v>
      </c>
      <c r="L10" s="5" t="s">
        <v>30</v>
      </c>
      <c r="M10" s="3">
        <v>5822</v>
      </c>
      <c r="N10" s="3">
        <v>10051</v>
      </c>
      <c r="O10" s="3">
        <v>522</v>
      </c>
      <c r="P10" s="3">
        <v>17243</v>
      </c>
      <c r="Q10" s="3">
        <v>15687</v>
      </c>
      <c r="R10" s="3">
        <v>673</v>
      </c>
      <c r="S10" s="3"/>
      <c r="T10" s="3"/>
      <c r="U10" s="3">
        <v>49998</v>
      </c>
      <c r="AA10" s="5" t="s">
        <v>142</v>
      </c>
      <c r="AB10" s="3">
        <v>15669518.500000004</v>
      </c>
      <c r="AC10" s="3">
        <v>5578463.0599999996</v>
      </c>
    </row>
    <row r="11" spans="1:29" x14ac:dyDescent="0.25">
      <c r="D11" s="5" t="s">
        <v>131</v>
      </c>
      <c r="E11" s="2">
        <v>13373419.629999999</v>
      </c>
      <c r="F11" s="2">
        <v>4089353.45</v>
      </c>
      <c r="H11" s="5" t="s">
        <v>46</v>
      </c>
      <c r="I11" s="3">
        <v>11199</v>
      </c>
      <c r="L11" s="5" t="s">
        <v>34</v>
      </c>
      <c r="M11" s="3">
        <v>3830</v>
      </c>
      <c r="N11" s="3">
        <v>4187</v>
      </c>
      <c r="O11" s="3">
        <v>12532</v>
      </c>
      <c r="P11" s="3"/>
      <c r="Q11" s="3">
        <v>6954</v>
      </c>
      <c r="R11" s="3">
        <v>8250</v>
      </c>
      <c r="S11" s="3"/>
      <c r="T11" s="3">
        <v>8974</v>
      </c>
      <c r="U11" s="3">
        <v>44727</v>
      </c>
      <c r="AA11" s="5" t="s">
        <v>143</v>
      </c>
      <c r="AB11" s="3">
        <v>1128164.9100000001</v>
      </c>
      <c r="AC11" s="3">
        <v>579276.67000000004</v>
      </c>
    </row>
    <row r="12" spans="1:29" x14ac:dyDescent="0.25">
      <c r="H12" s="5" t="s">
        <v>51</v>
      </c>
      <c r="I12" s="3">
        <v>10948</v>
      </c>
      <c r="L12" s="5" t="s">
        <v>55</v>
      </c>
      <c r="M12" s="3"/>
      <c r="N12" s="3"/>
      <c r="O12" s="3">
        <v>5908</v>
      </c>
      <c r="P12" s="3"/>
      <c r="Q12" s="3"/>
      <c r="R12" s="3"/>
      <c r="S12" s="3"/>
      <c r="T12" s="3">
        <v>4767</v>
      </c>
      <c r="U12" s="3">
        <v>10675</v>
      </c>
      <c r="AA12" s="5" t="s">
        <v>144</v>
      </c>
      <c r="AB12" s="3">
        <v>5314762.5600000005</v>
      </c>
      <c r="AC12" s="3">
        <v>2344166.0299999998</v>
      </c>
    </row>
    <row r="13" spans="1:29" x14ac:dyDescent="0.25">
      <c r="D13" s="5" t="s">
        <v>13</v>
      </c>
      <c r="F13" s="6">
        <f>SUM(F4:F11)</f>
        <v>44168198.399999999</v>
      </c>
      <c r="H13" s="5" t="s">
        <v>15</v>
      </c>
      <c r="I13" s="3">
        <v>9925</v>
      </c>
      <c r="L13" s="5" t="s">
        <v>26</v>
      </c>
      <c r="M13" s="3">
        <v>8287</v>
      </c>
      <c r="N13" s="3">
        <v>8975</v>
      </c>
      <c r="O13" s="3">
        <v>13982</v>
      </c>
      <c r="P13" s="3">
        <v>10072</v>
      </c>
      <c r="Q13" s="3">
        <v>1779</v>
      </c>
      <c r="R13" s="3">
        <v>2924</v>
      </c>
      <c r="S13" s="3">
        <v>948</v>
      </c>
      <c r="T13" s="3"/>
      <c r="U13" s="3">
        <v>46967</v>
      </c>
      <c r="AA13" s="5" t="s">
        <v>145</v>
      </c>
      <c r="AB13" s="3">
        <v>15287576.610000001</v>
      </c>
      <c r="AC13" s="3">
        <v>4506923.2499999991</v>
      </c>
    </row>
    <row r="14" spans="1:29" x14ac:dyDescent="0.25">
      <c r="D14" s="5" t="s">
        <v>11</v>
      </c>
      <c r="F14" s="2">
        <f>SUM(E4:E11)</f>
        <v>137348768.31</v>
      </c>
      <c r="H14" s="5" t="s">
        <v>86</v>
      </c>
      <c r="I14" s="3">
        <v>9905</v>
      </c>
      <c r="L14" s="5" t="s">
        <v>39</v>
      </c>
      <c r="M14" s="3">
        <v>273</v>
      </c>
      <c r="N14" s="3"/>
      <c r="O14" s="3">
        <v>15078</v>
      </c>
      <c r="P14" s="3">
        <v>2125</v>
      </c>
      <c r="Q14" s="3">
        <v>4901</v>
      </c>
      <c r="R14" s="3">
        <v>11837</v>
      </c>
      <c r="S14" s="3">
        <v>5070</v>
      </c>
      <c r="T14" s="3">
        <v>9424</v>
      </c>
      <c r="U14" s="3">
        <v>48708</v>
      </c>
      <c r="AA14" s="5" t="s">
        <v>146</v>
      </c>
      <c r="AB14" s="3">
        <v>20568222.759999998</v>
      </c>
      <c r="AC14" s="3">
        <v>6457600.6499999994</v>
      </c>
    </row>
    <row r="15" spans="1:29" x14ac:dyDescent="0.25">
      <c r="H15" s="5" t="s">
        <v>97</v>
      </c>
      <c r="I15" s="3">
        <v>9892</v>
      </c>
      <c r="L15" s="5" t="s">
        <v>58</v>
      </c>
      <c r="M15" s="3"/>
      <c r="N15" s="3">
        <v>4085</v>
      </c>
      <c r="O15" s="3"/>
      <c r="P15" s="3"/>
      <c r="Q15" s="3"/>
      <c r="R15" s="3"/>
      <c r="S15" s="3">
        <v>2225</v>
      </c>
      <c r="T15" s="3">
        <v>7327</v>
      </c>
      <c r="U15" s="3">
        <v>13637</v>
      </c>
      <c r="AA15" s="5" t="s">
        <v>147</v>
      </c>
      <c r="AB15" s="3">
        <v>7249462.1200000001</v>
      </c>
      <c r="AC15" s="3">
        <v>2356230.0699999998</v>
      </c>
    </row>
    <row r="16" spans="1:29" x14ac:dyDescent="0.25">
      <c r="H16" s="5" t="s">
        <v>103</v>
      </c>
      <c r="I16" s="3">
        <v>9654</v>
      </c>
      <c r="L16" s="5" t="s">
        <v>37</v>
      </c>
      <c r="M16" s="3"/>
      <c r="N16" s="3">
        <v>3856</v>
      </c>
      <c r="O16" s="3">
        <v>14710</v>
      </c>
      <c r="P16" s="3"/>
      <c r="Q16" s="3"/>
      <c r="R16" s="3"/>
      <c r="S16" s="3">
        <v>1485</v>
      </c>
      <c r="T16" s="3"/>
      <c r="U16" s="3">
        <v>20051</v>
      </c>
    </row>
    <row r="17" spans="8:13" x14ac:dyDescent="0.25">
      <c r="H17" s="5" t="s">
        <v>82</v>
      </c>
      <c r="I17" s="3">
        <v>9606</v>
      </c>
    </row>
    <row r="18" spans="8:13" x14ac:dyDescent="0.25">
      <c r="H18" s="5" t="s">
        <v>31</v>
      </c>
      <c r="I18" s="3">
        <v>9539</v>
      </c>
    </row>
    <row r="19" spans="8:13" x14ac:dyDescent="0.25">
      <c r="H19" s="5" t="s">
        <v>100</v>
      </c>
      <c r="I19" s="3">
        <v>9379</v>
      </c>
      <c r="L19" s="5"/>
      <c r="M19" s="2"/>
    </row>
    <row r="20" spans="8:13" x14ac:dyDescent="0.25">
      <c r="H20" s="5" t="s">
        <v>75</v>
      </c>
      <c r="I20" s="3">
        <v>9255</v>
      </c>
      <c r="L20" s="5"/>
      <c r="M20" s="2"/>
    </row>
    <row r="21" spans="8:13" x14ac:dyDescent="0.25">
      <c r="H21" s="5" t="s">
        <v>65</v>
      </c>
      <c r="I21" s="3">
        <v>8934</v>
      </c>
      <c r="L21" s="5"/>
      <c r="M21" s="2"/>
    </row>
    <row r="22" spans="8:13" x14ac:dyDescent="0.25">
      <c r="H22" s="5" t="s">
        <v>78</v>
      </c>
      <c r="I22" s="3">
        <v>8867</v>
      </c>
      <c r="L22" s="5"/>
      <c r="M22" s="2"/>
    </row>
    <row r="23" spans="8:13" x14ac:dyDescent="0.25">
      <c r="H23" s="5" t="s">
        <v>53</v>
      </c>
      <c r="I23" s="3">
        <v>8840</v>
      </c>
      <c r="L23" s="5"/>
      <c r="M23" s="2"/>
    </row>
    <row r="24" spans="8:13" x14ac:dyDescent="0.25">
      <c r="H24" s="5" t="s">
        <v>92</v>
      </c>
      <c r="I24" s="3">
        <v>8656</v>
      </c>
      <c r="L24" s="5"/>
      <c r="M24" s="2"/>
    </row>
    <row r="25" spans="8:13" x14ac:dyDescent="0.25">
      <c r="H25" s="5" t="s">
        <v>102</v>
      </c>
      <c r="I25" s="3">
        <v>8614</v>
      </c>
      <c r="L25" s="5"/>
      <c r="M25" s="2"/>
    </row>
    <row r="26" spans="8:13" x14ac:dyDescent="0.25">
      <c r="H26" s="5" t="s">
        <v>94</v>
      </c>
      <c r="I26" s="3">
        <v>8287</v>
      </c>
    </row>
    <row r="27" spans="8:13" x14ac:dyDescent="0.25">
      <c r="H27" s="5" t="s">
        <v>45</v>
      </c>
      <c r="I27" s="3">
        <v>8263</v>
      </c>
    </row>
    <row r="28" spans="8:13" x14ac:dyDescent="0.25">
      <c r="H28" s="5" t="s">
        <v>112</v>
      </c>
      <c r="I28" s="3">
        <v>8156</v>
      </c>
    </row>
    <row r="29" spans="8:13" x14ac:dyDescent="0.25">
      <c r="H29" s="5" t="s">
        <v>36</v>
      </c>
      <c r="I29" s="3">
        <v>8082</v>
      </c>
    </row>
    <row r="30" spans="8:13" x14ac:dyDescent="0.25">
      <c r="H30" s="5" t="s">
        <v>111</v>
      </c>
      <c r="I30" s="3">
        <v>7910</v>
      </c>
    </row>
    <row r="31" spans="8:13" x14ac:dyDescent="0.25">
      <c r="H31" s="5" t="s">
        <v>105</v>
      </c>
      <c r="I31" s="3">
        <v>7884</v>
      </c>
    </row>
    <row r="32" spans="8:13" x14ac:dyDescent="0.25">
      <c r="H32" s="5" t="s">
        <v>79</v>
      </c>
      <c r="I32" s="3">
        <v>7842</v>
      </c>
    </row>
    <row r="33" spans="8:9" x14ac:dyDescent="0.25">
      <c r="H33" s="5" t="s">
        <v>95</v>
      </c>
      <c r="I33" s="3">
        <v>7342</v>
      </c>
    </row>
    <row r="34" spans="8:9" x14ac:dyDescent="0.25">
      <c r="H34" s="5" t="s">
        <v>49</v>
      </c>
      <c r="I34" s="3">
        <v>6952</v>
      </c>
    </row>
    <row r="35" spans="8:9" x14ac:dyDescent="0.25">
      <c r="H35" s="5" t="s">
        <v>90</v>
      </c>
      <c r="I35" s="3">
        <v>6789</v>
      </c>
    </row>
    <row r="36" spans="8:9" x14ac:dyDescent="0.25">
      <c r="H36" s="5" t="s">
        <v>63</v>
      </c>
      <c r="I36" s="3">
        <v>6710</v>
      </c>
    </row>
    <row r="37" spans="8:9" x14ac:dyDescent="0.25">
      <c r="H37" s="5" t="s">
        <v>73</v>
      </c>
      <c r="I37" s="3">
        <v>6708</v>
      </c>
    </row>
    <row r="38" spans="8:9" x14ac:dyDescent="0.25">
      <c r="H38" s="5" t="s">
        <v>40</v>
      </c>
      <c r="I38" s="3">
        <v>6593</v>
      </c>
    </row>
    <row r="39" spans="8:9" x14ac:dyDescent="0.25">
      <c r="H39" s="5" t="s">
        <v>106</v>
      </c>
      <c r="I39" s="3">
        <v>6489</v>
      </c>
    </row>
    <row r="40" spans="8:9" x14ac:dyDescent="0.25">
      <c r="H40" s="5" t="s">
        <v>108</v>
      </c>
      <c r="I40" s="3">
        <v>6457</v>
      </c>
    </row>
    <row r="41" spans="8:9" x14ac:dyDescent="0.25">
      <c r="H41" s="5" t="s">
        <v>70</v>
      </c>
      <c r="I41" s="3">
        <v>6409</v>
      </c>
    </row>
    <row r="42" spans="8:9" x14ac:dyDescent="0.25">
      <c r="H42" s="5" t="s">
        <v>113</v>
      </c>
      <c r="I42" s="3">
        <v>6267</v>
      </c>
    </row>
    <row r="43" spans="8:9" x14ac:dyDescent="0.25">
      <c r="H43" s="5" t="s">
        <v>38</v>
      </c>
      <c r="I43" s="3">
        <v>6070</v>
      </c>
    </row>
    <row r="44" spans="8:9" x14ac:dyDescent="0.25">
      <c r="H44" s="5" t="s">
        <v>54</v>
      </c>
      <c r="I44" s="3">
        <v>5908</v>
      </c>
    </row>
    <row r="45" spans="8:9" x14ac:dyDescent="0.25">
      <c r="H45" s="5" t="s">
        <v>84</v>
      </c>
      <c r="I45" s="3">
        <v>5890</v>
      </c>
    </row>
    <row r="46" spans="8:9" x14ac:dyDescent="0.25">
      <c r="H46" s="5" t="s">
        <v>96</v>
      </c>
      <c r="I46" s="3">
        <v>5741</v>
      </c>
    </row>
    <row r="47" spans="8:9" x14ac:dyDescent="0.25">
      <c r="H47" s="5" t="s">
        <v>48</v>
      </c>
      <c r="I47" s="3">
        <v>5660</v>
      </c>
    </row>
    <row r="48" spans="8:9" x14ac:dyDescent="0.25">
      <c r="H48" s="5" t="s">
        <v>93</v>
      </c>
      <c r="I48" s="3">
        <v>5498</v>
      </c>
    </row>
    <row r="49" spans="8:9" x14ac:dyDescent="0.25">
      <c r="H49" s="5" t="s">
        <v>62</v>
      </c>
      <c r="I49" s="3">
        <v>5398</v>
      </c>
    </row>
    <row r="50" spans="8:9" x14ac:dyDescent="0.25">
      <c r="H50" s="5" t="s">
        <v>114</v>
      </c>
      <c r="I50" s="3">
        <v>5367</v>
      </c>
    </row>
    <row r="51" spans="8:9" x14ac:dyDescent="0.25">
      <c r="H51" s="5" t="s">
        <v>60</v>
      </c>
      <c r="I51" s="3">
        <v>5070</v>
      </c>
    </row>
    <row r="52" spans="8:9" x14ac:dyDescent="0.25">
      <c r="H52" s="5" t="s">
        <v>47</v>
      </c>
      <c r="I52" s="3">
        <v>4901</v>
      </c>
    </row>
    <row r="53" spans="8:9" x14ac:dyDescent="0.25">
      <c r="H53" s="5" t="s">
        <v>89</v>
      </c>
      <c r="I53" s="3">
        <v>4750</v>
      </c>
    </row>
    <row r="54" spans="8:9" x14ac:dyDescent="0.25">
      <c r="H54" s="5" t="s">
        <v>110</v>
      </c>
      <c r="I54" s="3">
        <v>4660</v>
      </c>
    </row>
    <row r="55" spans="8:9" x14ac:dyDescent="0.25">
      <c r="H55" s="5" t="s">
        <v>104</v>
      </c>
      <c r="I55" s="3">
        <v>4513</v>
      </c>
    </row>
    <row r="56" spans="8:9" x14ac:dyDescent="0.25">
      <c r="H56" s="5" t="s">
        <v>33</v>
      </c>
      <c r="I56" s="3">
        <v>4187</v>
      </c>
    </row>
    <row r="57" spans="8:9" x14ac:dyDescent="0.25">
      <c r="H57" s="5" t="s">
        <v>43</v>
      </c>
      <c r="I57" s="3">
        <v>4168</v>
      </c>
    </row>
    <row r="58" spans="8:9" x14ac:dyDescent="0.25">
      <c r="H58" s="5" t="s">
        <v>107</v>
      </c>
      <c r="I58" s="3">
        <v>4085</v>
      </c>
    </row>
    <row r="59" spans="8:9" x14ac:dyDescent="0.25">
      <c r="H59" s="5" t="s">
        <v>83</v>
      </c>
      <c r="I59" s="3">
        <v>4063</v>
      </c>
    </row>
    <row r="60" spans="8:9" x14ac:dyDescent="0.25">
      <c r="H60" s="5" t="s">
        <v>72</v>
      </c>
      <c r="I60" s="3">
        <v>3784</v>
      </c>
    </row>
    <row r="61" spans="8:9" x14ac:dyDescent="0.25">
      <c r="H61" s="5" t="s">
        <v>101</v>
      </c>
      <c r="I61" s="3">
        <v>3732</v>
      </c>
    </row>
    <row r="62" spans="8:9" x14ac:dyDescent="0.25">
      <c r="H62" s="5" t="s">
        <v>85</v>
      </c>
      <c r="I62" s="3">
        <v>3482</v>
      </c>
    </row>
    <row r="63" spans="8:9" x14ac:dyDescent="0.25">
      <c r="H63" s="5" t="s">
        <v>74</v>
      </c>
      <c r="I63" s="3">
        <v>3015</v>
      </c>
    </row>
    <row r="64" spans="8:9" x14ac:dyDescent="0.25">
      <c r="H64" s="5" t="s">
        <v>32</v>
      </c>
      <c r="I64" s="3">
        <v>2974</v>
      </c>
    </row>
    <row r="65" spans="8:10" x14ac:dyDescent="0.25">
      <c r="H65" s="5" t="s">
        <v>87</v>
      </c>
      <c r="I65" s="3">
        <v>2847</v>
      </c>
    </row>
    <row r="66" spans="8:10" x14ac:dyDescent="0.25">
      <c r="H66" s="5" t="s">
        <v>20</v>
      </c>
      <c r="I66" s="3">
        <v>2804</v>
      </c>
    </row>
    <row r="67" spans="8:10" x14ac:dyDescent="0.25">
      <c r="H67" s="5" t="s">
        <v>81</v>
      </c>
      <c r="I67" s="3">
        <v>2269</v>
      </c>
    </row>
    <row r="68" spans="8:10" x14ac:dyDescent="0.25">
      <c r="H68" s="5" t="s">
        <v>59</v>
      </c>
      <c r="I68" s="3">
        <v>2187</v>
      </c>
    </row>
    <row r="69" spans="8:10" x14ac:dyDescent="0.25">
      <c r="H69" s="5" t="s">
        <v>66</v>
      </c>
      <c r="I69" s="3">
        <v>2125</v>
      </c>
    </row>
    <row r="70" spans="8:10" x14ac:dyDescent="0.25">
      <c r="H70" s="5" t="s">
        <v>61</v>
      </c>
      <c r="I70" s="3">
        <v>1815</v>
      </c>
    </row>
    <row r="71" spans="8:10" x14ac:dyDescent="0.25">
      <c r="H71" s="5" t="s">
        <v>25</v>
      </c>
      <c r="I71" s="3">
        <v>1779</v>
      </c>
    </row>
    <row r="72" spans="8:10" x14ac:dyDescent="0.25">
      <c r="H72" s="5" t="s">
        <v>91</v>
      </c>
      <c r="I72" s="3">
        <v>1705</v>
      </c>
    </row>
    <row r="73" spans="8:10" x14ac:dyDescent="0.25">
      <c r="H73" s="5" t="s">
        <v>57</v>
      </c>
      <c r="I73" s="3">
        <v>1273</v>
      </c>
    </row>
    <row r="74" spans="8:10" x14ac:dyDescent="0.25">
      <c r="H74" s="5" t="s">
        <v>80</v>
      </c>
      <c r="I74" s="3">
        <v>1266</v>
      </c>
    </row>
    <row r="75" spans="8:10" x14ac:dyDescent="0.25">
      <c r="H75" s="5" t="s">
        <v>77</v>
      </c>
      <c r="I75" s="3">
        <v>962</v>
      </c>
    </row>
    <row r="76" spans="8:10" x14ac:dyDescent="0.25">
      <c r="H76" s="5" t="s">
        <v>109</v>
      </c>
      <c r="I76" s="3">
        <v>522</v>
      </c>
    </row>
    <row r="77" spans="8:10" x14ac:dyDescent="0.25">
      <c r="H77" s="5" t="s">
        <v>88</v>
      </c>
      <c r="I77" s="3">
        <v>282</v>
      </c>
    </row>
    <row r="78" spans="8:10" x14ac:dyDescent="0.25">
      <c r="H78" s="5" t="s">
        <v>76</v>
      </c>
      <c r="I78" s="3">
        <v>171</v>
      </c>
    </row>
    <row r="79" spans="8:10" x14ac:dyDescent="0.25">
      <c r="H79" s="5" t="s">
        <v>42</v>
      </c>
      <c r="I79" s="3">
        <v>124</v>
      </c>
    </row>
    <row r="80" spans="8:10" x14ac:dyDescent="0.25">
      <c r="I80"/>
      <c r="J80"/>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37478-D9A5-49F2-897A-2C7A65912414}">
  <dimension ref="A1"/>
  <sheetViews>
    <sheetView showGridLines="0" tabSelected="1" zoomScaleNormal="100" workbookViewId="0"/>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1F262-05C7-4E6E-BEB7-57C7F580F591}">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Sample_Sales Records</vt:lpstr>
      <vt:lpstr>Data</vt:lpstr>
      <vt:lpstr>Analysis</vt:lpstr>
      <vt:lpstr>Dashboard</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ashok patel</dc:creator>
  <cp:lastModifiedBy>Burak Demir</cp:lastModifiedBy>
  <dcterms:created xsi:type="dcterms:W3CDTF">2020-01-07T09:43:14Z</dcterms:created>
  <dcterms:modified xsi:type="dcterms:W3CDTF">2022-07-28T12:18:03Z</dcterms:modified>
</cp:coreProperties>
</file>