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die\Google Drive (bmdiethelm@uc.cl)\University of Maryland Baltimore\Xue lab\hcar project\CITCO isomerization\"/>
    </mc:Choice>
  </mc:AlternateContent>
  <xr:revisionPtr revIDLastSave="0" documentId="8_{E6A25608-EA80-4B6F-963D-269499445E19}" xr6:coauthVersionLast="44" xr6:coauthVersionMax="44" xr10:uidLastSave="{00000000-0000-0000-0000-000000000000}"/>
  <bookViews>
    <workbookView xWindow="28680" yWindow="-120" windowWidth="29040" windowHeight="15840" xr2:uid="{49D5C87D-00C3-4A00-8E8B-8B5C58286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C4" i="1"/>
  <c r="D4" i="1"/>
  <c r="E4" i="1"/>
  <c r="E5" i="1" s="1"/>
  <c r="F4" i="1"/>
  <c r="F5" i="1" s="1"/>
  <c r="G4" i="1"/>
  <c r="G5" i="1" s="1"/>
  <c r="N4" i="1"/>
  <c r="N5" i="1" s="1"/>
  <c r="M4" i="1"/>
  <c r="M5" i="1" s="1"/>
  <c r="L5" i="1"/>
  <c r="K4" i="1"/>
  <c r="K5" i="1" s="1"/>
  <c r="L4" i="1"/>
  <c r="J5" i="1" l="1"/>
  <c r="J4" i="1"/>
  <c r="I5" i="1"/>
  <c r="I4" i="1"/>
  <c r="H4" i="1"/>
  <c r="H5" i="1" s="1"/>
  <c r="B5" i="1"/>
  <c r="B4" i="1"/>
</calcChain>
</file>

<file path=xl/sharedStrings.xml><?xml version="1.0" encoding="utf-8"?>
<sst xmlns="http://schemas.openxmlformats.org/spreadsheetml/2006/main" count="17" uniqueCount="17">
  <si>
    <t>E CITCO 16 mM</t>
  </si>
  <si>
    <t>E eq</t>
  </si>
  <si>
    <t>Z eq</t>
  </si>
  <si>
    <t>[E]/[Z]</t>
  </si>
  <si>
    <t>DeltaG (KJ/mol)</t>
  </si>
  <si>
    <t>E CITCO 2.5 mM</t>
  </si>
  <si>
    <t>E CITCO 100 uM</t>
  </si>
  <si>
    <t>E CITCO 100 uM DMSO D2O</t>
  </si>
  <si>
    <t>E CITCO 69 mM</t>
  </si>
  <si>
    <t>Z CITCO 16 mM</t>
  </si>
  <si>
    <t>Z CITCO 2.5 mM</t>
  </si>
  <si>
    <t>Z CITCO 82 mM</t>
  </si>
  <si>
    <t>E CITCO 16 mM DMSO</t>
  </si>
  <si>
    <t>E CITCO 16 mM 2 D2O</t>
  </si>
  <si>
    <t>E CITCO 16 mM 4 D2O</t>
  </si>
  <si>
    <t>E CITCO 16 mM TFA</t>
  </si>
  <si>
    <t>E CITCO 16 mM TEA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</si>
</sst>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1052-AB47-4937-815C-8C05A773B72D}">
  <dimension ref="A1:N5"/>
  <sheetViews>
    <sheetView tabSelected="1" workbookViewId="0">
      <selection activeCell="H1" sqref="H1:H1048576"/>
    </sheetView>
  </sheetViews>
  <sheetFormatPr defaultRowHeight="14.4" x14ac:dyDescent="0.3"/>
  <cols>
    <col min="1" max="1" width="15.6640625" customWidth="1"/>
    <col min="2" max="2" width="14.77734375" customWidth="1"/>
    <col min="3" max="3" width="19.88671875" customWidth="1"/>
    <col min="4" max="4" width="20.33203125" customWidth="1"/>
    <col min="5" max="5" width="20.5546875" customWidth="1"/>
    <col min="6" max="6" width="17.44140625" customWidth="1"/>
    <col min="7" max="7" width="17.88671875" customWidth="1"/>
    <col min="8" max="8" width="14.44140625" customWidth="1"/>
    <col min="9" max="9" width="14.88671875" customWidth="1"/>
    <col min="10" max="10" width="24.5546875" customWidth="1"/>
    <col min="11" max="11" width="17.33203125" customWidth="1"/>
    <col min="12" max="12" width="15.44140625" customWidth="1"/>
    <col min="13" max="13" width="16.21875" customWidth="1"/>
    <col min="14" max="14" width="15.5546875" customWidth="1"/>
  </cols>
  <sheetData>
    <row r="1" spans="1:14" x14ac:dyDescent="0.3">
      <c r="B1" t="s">
        <v>0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 x14ac:dyDescent="0.3">
      <c r="A3" t="s">
        <v>2</v>
      </c>
      <c r="B3">
        <v>3.99</v>
      </c>
      <c r="C3" s="1">
        <v>4.45</v>
      </c>
      <c r="D3" s="1">
        <v>3.98</v>
      </c>
      <c r="E3" s="1">
        <v>3.9</v>
      </c>
      <c r="F3">
        <v>0.53</v>
      </c>
      <c r="G3" s="1">
        <v>2.99</v>
      </c>
      <c r="H3">
        <v>2.4500000000000002</v>
      </c>
      <c r="I3">
        <v>1.6</v>
      </c>
      <c r="J3">
        <v>1.4</v>
      </c>
      <c r="K3">
        <v>0.71</v>
      </c>
      <c r="L3">
        <v>4.2</v>
      </c>
      <c r="M3">
        <v>2.71</v>
      </c>
      <c r="N3">
        <v>6.66</v>
      </c>
    </row>
    <row r="4" spans="1:14" x14ac:dyDescent="0.3">
      <c r="A4" t="s">
        <v>3</v>
      </c>
      <c r="B4">
        <f>B2/B3</f>
        <v>0.25062656641604009</v>
      </c>
      <c r="C4">
        <f t="shared" ref="C4:G4" si="0">C2/C3</f>
        <v>0.2247191011235955</v>
      </c>
      <c r="D4">
        <f t="shared" si="0"/>
        <v>0.25125628140703515</v>
      </c>
      <c r="E4">
        <f t="shared" si="0"/>
        <v>0.25641025641025644</v>
      </c>
      <c r="F4">
        <f t="shared" si="0"/>
        <v>1.8867924528301885</v>
      </c>
      <c r="G4">
        <f t="shared" si="0"/>
        <v>0.33444816053511706</v>
      </c>
      <c r="H4">
        <f>H2/H3</f>
        <v>0.4081632653061224</v>
      </c>
      <c r="I4">
        <f>I2/I3</f>
        <v>0.625</v>
      </c>
      <c r="J4">
        <f>J2/J3</f>
        <v>0.7142857142857143</v>
      </c>
      <c r="K4">
        <f t="shared" ref="K4:N4" si="1">K2/K3</f>
        <v>1.4084507042253522</v>
      </c>
      <c r="L4">
        <f t="shared" si="1"/>
        <v>0.23809523809523808</v>
      </c>
      <c r="M4">
        <f t="shared" si="1"/>
        <v>0.36900369003690037</v>
      </c>
      <c r="N4">
        <f t="shared" si="1"/>
        <v>0.15015015015015015</v>
      </c>
    </row>
    <row r="5" spans="1:14" x14ac:dyDescent="0.3">
      <c r="A5" t="s">
        <v>4</v>
      </c>
      <c r="B5">
        <f>(-8.314*298*LN(B4))/1000</f>
        <v>3.4284424075277657</v>
      </c>
      <c r="C5">
        <f t="shared" ref="C5:G5" si="2">(-8.314*298*LN(C4))/1000</f>
        <v>3.6987773873762886</v>
      </c>
      <c r="D5">
        <f t="shared" si="2"/>
        <v>3.422225159597688</v>
      </c>
      <c r="E5">
        <f t="shared" si="2"/>
        <v>3.3719174007052768</v>
      </c>
      <c r="F5">
        <f t="shared" si="2"/>
        <v>-1.5729566311957297</v>
      </c>
      <c r="G5">
        <f t="shared" si="2"/>
        <v>2.7136186769738222</v>
      </c>
      <c r="H5">
        <f>(-8.314*298*LN(H4))/1000</f>
        <v>2.2201225991768334</v>
      </c>
      <c r="I5">
        <f>(-8.314*298*LN(I4))/1000</f>
        <v>1.1644678317176156</v>
      </c>
      <c r="J5">
        <f>(-8.314*298*LN(J4))/1000</f>
        <v>0.83363419223009172</v>
      </c>
      <c r="K5">
        <f t="shared" ref="K5:N5" si="3">(-8.314*298*LN(K4))/1000</f>
        <v>-0.84854439971788176</v>
      </c>
      <c r="L5">
        <f t="shared" si="3"/>
        <v>3.5555252374901181</v>
      </c>
      <c r="M5">
        <f t="shared" si="3"/>
        <v>2.4700120232456753</v>
      </c>
      <c r="N5">
        <f t="shared" si="3"/>
        <v>4.6977725435812054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Diethelm Varela</dc:creator>
  <cp:lastModifiedBy>Benjamín Diethelm Varela</cp:lastModifiedBy>
  <dcterms:created xsi:type="dcterms:W3CDTF">2020-05-07T19:51:45Z</dcterms:created>
  <dcterms:modified xsi:type="dcterms:W3CDTF">2020-05-07T20:52:54Z</dcterms:modified>
</cp:coreProperties>
</file>