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yle\NSS_Data_Analytics\projects\app-trader-anonymousthreat\"/>
    </mc:Choice>
  </mc:AlternateContent>
  <xr:revisionPtr revIDLastSave="0" documentId="13_ncr:1_{CE064220-A125-46DD-B2CB-CFC53FA31BC3}" xr6:coauthVersionLast="45" xr6:coauthVersionMax="45" xr10:uidLastSave="{00000000-0000-0000-0000-000000000000}"/>
  <bookViews>
    <workbookView xWindow="-120" yWindow="-120" windowWidth="27600" windowHeight="16440" xr2:uid="{9E5E62AE-8894-4E9F-BD5C-6371127D66AC}"/>
  </bookViews>
  <sheets>
    <sheet name="Profit Over Lifespan" sheetId="1" r:id="rId1"/>
    <sheet name="Profit Over Lifespan Chart" sheetId="6" r:id="rId2"/>
    <sheet name="Genres and Average Ratings" sheetId="5" r:id="rId3"/>
  </sheets>
  <definedNames>
    <definedName name="Slicer_Column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 i="1" l="1"/>
  <c r="D10" i="1"/>
  <c r="E10" i="1"/>
  <c r="F10" i="1"/>
  <c r="G10" i="1"/>
  <c r="H10" i="1"/>
  <c r="I10" i="1"/>
  <c r="J10" i="1"/>
  <c r="K10" i="1"/>
  <c r="L10" i="1"/>
  <c r="C9" i="1"/>
  <c r="D9" i="1"/>
  <c r="E9" i="1"/>
  <c r="F9" i="1"/>
  <c r="G9" i="1"/>
  <c r="H9" i="1"/>
  <c r="I9" i="1"/>
  <c r="J9" i="1"/>
  <c r="K9" i="1"/>
  <c r="L9" i="1"/>
  <c r="C8" i="1"/>
  <c r="D8" i="1"/>
  <c r="E8" i="1"/>
  <c r="F8" i="1"/>
  <c r="G8" i="1"/>
  <c r="H8" i="1"/>
  <c r="I8" i="1"/>
  <c r="J8" i="1"/>
  <c r="K8" i="1"/>
  <c r="L8" i="1"/>
  <c r="C7" i="1"/>
  <c r="D7" i="1"/>
  <c r="E7" i="1"/>
  <c r="F7" i="1"/>
  <c r="G7" i="1"/>
  <c r="H7" i="1"/>
  <c r="I7" i="1"/>
  <c r="J7" i="1"/>
  <c r="K7" i="1"/>
  <c r="L7" i="1"/>
  <c r="C6" i="1"/>
  <c r="D6" i="1"/>
  <c r="E6" i="1"/>
  <c r="F6" i="1"/>
  <c r="G6" i="1"/>
  <c r="H6" i="1"/>
  <c r="I6" i="1"/>
  <c r="J6" i="1"/>
  <c r="K6" i="1"/>
  <c r="L6" i="1"/>
  <c r="C5" i="1"/>
  <c r="D5" i="1"/>
  <c r="E5" i="1"/>
  <c r="F5" i="1"/>
  <c r="G5" i="1"/>
  <c r="H5" i="1"/>
  <c r="I5" i="1"/>
  <c r="J5" i="1"/>
  <c r="K5" i="1"/>
  <c r="L5" i="1"/>
  <c r="C4" i="1"/>
  <c r="D4" i="1"/>
  <c r="E4" i="1"/>
  <c r="F4" i="1"/>
  <c r="G4" i="1"/>
  <c r="H4" i="1"/>
  <c r="I4" i="1"/>
  <c r="J4" i="1"/>
  <c r="K4" i="1"/>
  <c r="L4" i="1"/>
  <c r="B10" i="1"/>
  <c r="B9" i="1"/>
  <c r="B8" i="1"/>
  <c r="B7" i="1"/>
  <c r="B6" i="1"/>
  <c r="B5" i="1"/>
  <c r="B4" i="1"/>
  <c r="C3" i="1"/>
  <c r="D3" i="1"/>
  <c r="E3" i="1"/>
  <c r="F3" i="1"/>
  <c r="G3" i="1"/>
  <c r="H3" i="1"/>
  <c r="I3" i="1"/>
  <c r="J3" i="1"/>
  <c r="K3" i="1"/>
  <c r="L3" i="1"/>
  <c r="B3" i="1"/>
  <c r="C2" i="1"/>
  <c r="D2" i="1"/>
  <c r="E2" i="1"/>
  <c r="F2" i="1"/>
  <c r="G2" i="1"/>
  <c r="H2" i="1"/>
  <c r="I2" i="1"/>
  <c r="J2" i="1"/>
  <c r="K2" i="1"/>
  <c r="L2" i="1"/>
  <c r="B2" i="1"/>
  <c r="L10" i="6"/>
  <c r="L20" i="6" s="1"/>
  <c r="K10" i="6"/>
  <c r="K20" i="6" s="1"/>
  <c r="J10" i="6"/>
  <c r="J20" i="6" s="1"/>
  <c r="I10" i="6"/>
  <c r="I20" i="6" s="1"/>
  <c r="H10" i="6"/>
  <c r="H20" i="6" s="1"/>
  <c r="G10" i="6"/>
  <c r="G20" i="6" s="1"/>
  <c r="F10" i="6"/>
  <c r="F20" i="6" s="1"/>
  <c r="E10" i="6"/>
  <c r="E20" i="6" s="1"/>
  <c r="D10" i="6"/>
  <c r="D20" i="6" s="1"/>
  <c r="C10" i="6"/>
  <c r="C20" i="6" s="1"/>
  <c r="B10" i="6"/>
  <c r="B20" i="6" s="1"/>
  <c r="L9" i="6"/>
  <c r="L19" i="6" s="1"/>
  <c r="K9" i="6"/>
  <c r="K19" i="6" s="1"/>
  <c r="J9" i="6"/>
  <c r="J19" i="6" s="1"/>
  <c r="I9" i="6"/>
  <c r="I19" i="6" s="1"/>
  <c r="H9" i="6"/>
  <c r="H19" i="6" s="1"/>
  <c r="G9" i="6"/>
  <c r="G19" i="6" s="1"/>
  <c r="F9" i="6"/>
  <c r="F19" i="6" s="1"/>
  <c r="E9" i="6"/>
  <c r="E19" i="6" s="1"/>
  <c r="D9" i="6"/>
  <c r="D19" i="6" s="1"/>
  <c r="C9" i="6"/>
  <c r="C19" i="6" s="1"/>
  <c r="B9" i="6"/>
  <c r="B19" i="6" s="1"/>
  <c r="L8" i="6"/>
  <c r="L18" i="6" s="1"/>
  <c r="K8" i="6"/>
  <c r="K18" i="6" s="1"/>
  <c r="J8" i="6"/>
  <c r="J18" i="6" s="1"/>
  <c r="I8" i="6"/>
  <c r="I18" i="6" s="1"/>
  <c r="H8" i="6"/>
  <c r="H18" i="6" s="1"/>
  <c r="G8" i="6"/>
  <c r="G18" i="6" s="1"/>
  <c r="F8" i="6"/>
  <c r="F18" i="6" s="1"/>
  <c r="E8" i="6"/>
  <c r="E18" i="6" s="1"/>
  <c r="D8" i="6"/>
  <c r="D18" i="6" s="1"/>
  <c r="C8" i="6"/>
  <c r="C18" i="6" s="1"/>
  <c r="B8" i="6"/>
  <c r="B18" i="6" s="1"/>
  <c r="L7" i="6"/>
  <c r="L17" i="6" s="1"/>
  <c r="K7" i="6"/>
  <c r="K17" i="6" s="1"/>
  <c r="J7" i="6"/>
  <c r="J17" i="6" s="1"/>
  <c r="I7" i="6"/>
  <c r="I17" i="6" s="1"/>
  <c r="H7" i="6"/>
  <c r="H17" i="6" s="1"/>
  <c r="G7" i="6"/>
  <c r="G17" i="6" s="1"/>
  <c r="F7" i="6"/>
  <c r="F17" i="6" s="1"/>
  <c r="E7" i="6"/>
  <c r="E17" i="6" s="1"/>
  <c r="D7" i="6"/>
  <c r="D17" i="6" s="1"/>
  <c r="C7" i="6"/>
  <c r="C17" i="6" s="1"/>
  <c r="B7" i="6"/>
  <c r="B17" i="6" s="1"/>
  <c r="L6" i="6"/>
  <c r="L16" i="6" s="1"/>
  <c r="K6" i="6"/>
  <c r="K16" i="6" s="1"/>
  <c r="J6" i="6"/>
  <c r="J16" i="6" s="1"/>
  <c r="I6" i="6"/>
  <c r="I16" i="6" s="1"/>
  <c r="H6" i="6"/>
  <c r="H16" i="6" s="1"/>
  <c r="G6" i="6"/>
  <c r="G16" i="6" s="1"/>
  <c r="F6" i="6"/>
  <c r="F16" i="6" s="1"/>
  <c r="E6" i="6"/>
  <c r="E16" i="6" s="1"/>
  <c r="D6" i="6"/>
  <c r="D16" i="6" s="1"/>
  <c r="C6" i="6"/>
  <c r="C16" i="6" s="1"/>
  <c r="B6" i="6"/>
  <c r="B16" i="6" s="1"/>
  <c r="L5" i="6"/>
  <c r="L15" i="6" s="1"/>
  <c r="K5" i="6"/>
  <c r="K15" i="6" s="1"/>
  <c r="J5" i="6"/>
  <c r="J15" i="6" s="1"/>
  <c r="I5" i="6"/>
  <c r="I15" i="6" s="1"/>
  <c r="H5" i="6"/>
  <c r="H15" i="6" s="1"/>
  <c r="G5" i="6"/>
  <c r="G15" i="6" s="1"/>
  <c r="F5" i="6"/>
  <c r="F15" i="6" s="1"/>
  <c r="E5" i="6"/>
  <c r="E15" i="6" s="1"/>
  <c r="D5" i="6"/>
  <c r="D15" i="6" s="1"/>
  <c r="C5" i="6"/>
  <c r="C15" i="6" s="1"/>
  <c r="B5" i="6"/>
  <c r="B15" i="6" s="1"/>
  <c r="L4" i="6"/>
  <c r="L14" i="6" s="1"/>
  <c r="K4" i="6"/>
  <c r="K14" i="6" s="1"/>
  <c r="J4" i="6"/>
  <c r="J14" i="6" s="1"/>
  <c r="I4" i="6"/>
  <c r="I14" i="6" s="1"/>
  <c r="H4" i="6"/>
  <c r="H14" i="6" s="1"/>
  <c r="G4" i="6"/>
  <c r="G14" i="6" s="1"/>
  <c r="F4" i="6"/>
  <c r="F14" i="6" s="1"/>
  <c r="E4" i="6"/>
  <c r="E14" i="6" s="1"/>
  <c r="D4" i="6"/>
  <c r="D14" i="6" s="1"/>
  <c r="C4" i="6"/>
  <c r="C14" i="6" s="1"/>
  <c r="B4" i="6"/>
  <c r="B14" i="6" s="1"/>
  <c r="L3" i="6"/>
  <c r="L13" i="6" s="1"/>
  <c r="K3" i="6"/>
  <c r="K13" i="6" s="1"/>
  <c r="J3" i="6"/>
  <c r="J13" i="6" s="1"/>
  <c r="I3" i="6"/>
  <c r="I13" i="6" s="1"/>
  <c r="H3" i="6"/>
  <c r="H13" i="6" s="1"/>
  <c r="G3" i="6"/>
  <c r="G13" i="6" s="1"/>
  <c r="F3" i="6"/>
  <c r="F13" i="6" s="1"/>
  <c r="E3" i="6"/>
  <c r="E13" i="6" s="1"/>
  <c r="D3" i="6"/>
  <c r="D13" i="6" s="1"/>
  <c r="C3" i="6"/>
  <c r="C13" i="6" s="1"/>
  <c r="B3" i="6"/>
  <c r="B13" i="6" s="1"/>
  <c r="L2" i="6"/>
  <c r="L12" i="6" s="1"/>
  <c r="K2" i="6"/>
  <c r="K12" i="6" s="1"/>
  <c r="J2" i="6"/>
  <c r="J12" i="6" s="1"/>
  <c r="I2" i="6"/>
  <c r="I12" i="6" s="1"/>
  <c r="H2" i="6"/>
  <c r="H12" i="6" s="1"/>
  <c r="G2" i="6"/>
  <c r="G12" i="6" s="1"/>
  <c r="F2" i="6"/>
  <c r="F12" i="6" s="1"/>
  <c r="E2" i="6"/>
  <c r="E12" i="6" s="1"/>
  <c r="D2" i="6"/>
  <c r="D12" i="6" s="1"/>
  <c r="C2" i="6"/>
  <c r="C12" i="6" s="1"/>
  <c r="B2" i="6"/>
  <c r="B12" i="6" s="1"/>
</calcChain>
</file>

<file path=xl/sharedStrings.xml><?xml version="1.0" encoding="utf-8"?>
<sst xmlns="http://schemas.openxmlformats.org/spreadsheetml/2006/main" count="139" uniqueCount="89">
  <si>
    <t>Column1</t>
  </si>
  <si>
    <t>0</t>
  </si>
  <si>
    <t>0.5</t>
  </si>
  <si>
    <t>1</t>
  </si>
  <si>
    <t>1.5</t>
  </si>
  <si>
    <t>2</t>
  </si>
  <si>
    <t>2.5</t>
  </si>
  <si>
    <t>3</t>
  </si>
  <si>
    <t>3.5</t>
  </si>
  <si>
    <t>4</t>
  </si>
  <si>
    <t>4.5</t>
  </si>
  <si>
    <t>5</t>
  </si>
  <si>
    <t>Column2</t>
  </si>
  <si>
    <t>Column3</t>
  </si>
  <si>
    <t>Column4</t>
  </si>
  <si>
    <t>Column5</t>
  </si>
  <si>
    <t>Column6</t>
  </si>
  <si>
    <t>Column7</t>
  </si>
  <si>
    <t>Column8</t>
  </si>
  <si>
    <t>Column9</t>
  </si>
  <si>
    <t>Column10</t>
  </si>
  <si>
    <t>Column11</t>
  </si>
  <si>
    <t>Column12</t>
  </si>
  <si>
    <t>Productivity</t>
  </si>
  <si>
    <t>Music</t>
  </si>
  <si>
    <t>Photo &amp; Video</t>
  </si>
  <si>
    <t>Business</t>
  </si>
  <si>
    <t>Health &amp; Fitness</t>
  </si>
  <si>
    <t>Games</t>
  </si>
  <si>
    <t>Weather</t>
  </si>
  <si>
    <t>Shopping</t>
  </si>
  <si>
    <t>Reference</t>
  </si>
  <si>
    <t>Medical</t>
  </si>
  <si>
    <t>Education</t>
  </si>
  <si>
    <t>Travel</t>
  </si>
  <si>
    <t>Utilities</t>
  </si>
  <si>
    <t>Entertainment</t>
  </si>
  <si>
    <t>Food &amp; Drink</t>
  </si>
  <si>
    <t>Social Networking</t>
  </si>
  <si>
    <t>News</t>
  </si>
  <si>
    <t>Sports</t>
  </si>
  <si>
    <t>Lifestyle</t>
  </si>
  <si>
    <t>Navigation</t>
  </si>
  <si>
    <t>Book</t>
  </si>
  <si>
    <t>Finance</t>
  </si>
  <si>
    <t>Catalogs</t>
  </si>
  <si>
    <t>App Store Genre</t>
  </si>
  <si>
    <t>Average Rating</t>
  </si>
  <si>
    <t>Music &amp; Audio</t>
  </si>
  <si>
    <t>Brain Games</t>
  </si>
  <si>
    <t>Word</t>
  </si>
  <si>
    <t>Music &amp; Video</t>
  </si>
  <si>
    <t>Action &amp; Adventure</t>
  </si>
  <si>
    <t>Action</t>
  </si>
  <si>
    <t>Pretend Play</t>
  </si>
  <si>
    <t>Creativity</t>
  </si>
  <si>
    <t>Role Playing</t>
  </si>
  <si>
    <t>Adventure</t>
  </si>
  <si>
    <t>Board</t>
  </si>
  <si>
    <t>Strategy</t>
  </si>
  <si>
    <t>Art &amp; Design</t>
  </si>
  <si>
    <t>Casino</t>
  </si>
  <si>
    <t>Simulation</t>
  </si>
  <si>
    <t>Casual</t>
  </si>
  <si>
    <t>Arcade</t>
  </si>
  <si>
    <t>Racing</t>
  </si>
  <si>
    <t>Comics</t>
  </si>
  <si>
    <t>Photography</t>
  </si>
  <si>
    <t>Puzzle</t>
  </si>
  <si>
    <t>Card</t>
  </si>
  <si>
    <t>Educational</t>
  </si>
  <si>
    <t>Social</t>
  </si>
  <si>
    <t>Video Players &amp; Editors</t>
  </si>
  <si>
    <t>Maps &amp; Navigation</t>
  </si>
  <si>
    <t>House &amp; Home</t>
  </si>
  <si>
    <t>Auto &amp; Vehicles</t>
  </si>
  <si>
    <t>Travel &amp; Local</t>
  </si>
  <si>
    <t>Parenting</t>
  </si>
  <si>
    <t>Communication</t>
  </si>
  <si>
    <t>Tools</t>
  </si>
  <si>
    <t>Personalization</t>
  </si>
  <si>
    <t>News &amp; Magazines</t>
  </si>
  <si>
    <t>Beauty</t>
  </si>
  <si>
    <t>Books &amp; Reference</t>
  </si>
  <si>
    <t>Dating</t>
  </si>
  <si>
    <t>Libraries &amp; Demo</t>
  </si>
  <si>
    <t>Events</t>
  </si>
  <si>
    <t>Trivia</t>
  </si>
  <si>
    <t>Play Store Genres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</si>
</sst>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
  </numFmts>
  <fonts count="3" x14ac:knownFonts="1">
    <font>
      <sz val="11"/>
      <color theme="1"/>
      <name val="Calibri"/>
      <family val="2"/>
      <scheme val="minor"/>
    </font>
    <font>
      <sz val="16"/>
      <color theme="1"/>
      <name val="Calibri"/>
      <family val="2"/>
      <scheme val="minor"/>
    </font>
    <font>
      <sz val="11"/>
      <color theme="1"/>
      <name val="Avenir Next LT Pro"/>
      <family val="2"/>
    </font>
  </fonts>
  <fills count="11">
    <fill>
      <patternFill patternType="none"/>
    </fill>
    <fill>
      <patternFill patternType="gray125"/>
    </fill>
    <fill>
      <patternFill patternType="solid">
        <fgColor theme="4" tint="0.79998168889431442"/>
        <bgColor theme="4" tint="0.79998168889431442"/>
      </patternFill>
    </fill>
    <fill>
      <patternFill patternType="solid">
        <fgColor rgb="FFFFC00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00B0F0"/>
        <bgColor indexed="64"/>
      </patternFill>
    </fill>
    <fill>
      <patternFill patternType="solid">
        <fgColor theme="0" tint="-0.14999847407452621"/>
        <bgColor theme="0" tint="-0.14999847407452621"/>
      </patternFill>
    </fill>
  </fills>
  <borders count="3">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0" fillId="2" borderId="1" xfId="0" applyFont="1" applyFill="1" applyBorder="1"/>
    <xf numFmtId="0" fontId="0" fillId="2" borderId="2" xfId="0" applyFont="1" applyFill="1" applyBorder="1"/>
    <xf numFmtId="0" fontId="0" fillId="0" borderId="1" xfId="0" applyFont="1" applyBorder="1"/>
    <xf numFmtId="0" fontId="0" fillId="0" borderId="2" xfId="0" applyFont="1" applyBorder="1"/>
    <xf numFmtId="6" fontId="0" fillId="0" borderId="0" xfId="0" applyNumberFormat="1"/>
    <xf numFmtId="164" fontId="0" fillId="0" borderId="0" xfId="0" applyNumberFormat="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1" fillId="0" borderId="0" xfId="0" applyFont="1"/>
    <xf numFmtId="164" fontId="2" fillId="0" borderId="0" xfId="0" applyNumberFormat="1" applyFont="1"/>
    <xf numFmtId="164" fontId="0" fillId="10" borderId="0" xfId="0" applyNumberFormat="1" applyFont="1" applyFill="1"/>
    <xf numFmtId="164" fontId="0" fillId="0" borderId="0" xfId="0" applyNumberFormat="1" applyFont="1"/>
  </cellXfs>
  <cellStyles count="1">
    <cellStyle name="Normal" xfId="0" builtinId="0"/>
  </cellStyles>
  <dxfs count="38">
    <dxf>
      <numFmt numFmtId="164" formatCode="&quot;$&quot;#,##0"/>
    </dxf>
    <dxf>
      <font>
        <b val="0"/>
        <i val="0"/>
        <strike val="0"/>
        <condense val="0"/>
        <extend val="0"/>
        <outline val="0"/>
        <shadow val="0"/>
        <u val="none"/>
        <vertAlign val="baseline"/>
        <sz val="11"/>
        <color theme="1"/>
        <name val="Calibri"/>
        <family val="2"/>
        <scheme val="minor"/>
      </font>
      <numFmt numFmtId="164" formatCode="&quot;$&quot;#,##0"/>
      <fill>
        <patternFill patternType="solid">
          <fgColor theme="0" tint="-0.14999847407452621"/>
          <bgColor theme="0" tint="-0.14999847407452621"/>
        </patternFill>
      </fill>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baseline="0">
                <a:solidFill>
                  <a:schemeClr val="dk1">
                    <a:lumMod val="75000"/>
                    <a:lumOff val="25000"/>
                  </a:schemeClr>
                </a:solidFill>
                <a:latin typeface="Avenir Next LT Pro" panose="020B0504020202020204" pitchFamily="34" charset="0"/>
                <a:ea typeface="+mn-ea"/>
                <a:cs typeface="+mn-cs"/>
              </a:defRPr>
            </a:pPr>
            <a:r>
              <a:rPr lang="en-US" sz="2200" baseline="0"/>
              <a:t>Profit over Lifespan (in thousands of $)</a:t>
            </a:r>
          </a:p>
        </c:rich>
      </c:tx>
      <c:overlay val="0"/>
      <c:spPr>
        <a:noFill/>
        <a:ln>
          <a:noFill/>
        </a:ln>
        <a:effectLst/>
      </c:spPr>
      <c:txPr>
        <a:bodyPr rot="0" spcFirstLastPara="1" vertOverflow="ellipsis" vert="horz" wrap="square" anchor="ctr" anchorCtr="1"/>
        <a:lstStyle/>
        <a:p>
          <a:pPr>
            <a:defRPr sz="2200" b="1" i="0" u="none" strike="noStrike" kern="1200" baseline="0">
              <a:solidFill>
                <a:schemeClr val="dk1">
                  <a:lumMod val="75000"/>
                  <a:lumOff val="25000"/>
                </a:schemeClr>
              </a:solidFill>
              <a:latin typeface="Avenir Next LT Pro" panose="020B0504020202020204" pitchFamily="34" charset="0"/>
              <a:ea typeface="+mn-ea"/>
              <a:cs typeface="+mn-cs"/>
            </a:defRPr>
          </a:pPr>
          <a:endParaRPr lang="en-US"/>
        </a:p>
      </c:txPr>
    </c:title>
    <c:autoTitleDeleted val="0"/>
    <c:plotArea>
      <c:layout>
        <c:manualLayout>
          <c:layoutTarget val="inner"/>
          <c:xMode val="edge"/>
          <c:yMode val="edge"/>
          <c:x val="1.0768971328991756E-2"/>
          <c:y val="0.12785401010541433"/>
          <c:w val="0.97038532884527262"/>
          <c:h val="0.78829738302256191"/>
        </c:manualLayout>
      </c:layout>
      <c:lineChart>
        <c:grouping val="standard"/>
        <c:varyColors val="0"/>
        <c:ser>
          <c:idx val="0"/>
          <c:order val="0"/>
          <c:tx>
            <c:v>$1 or less</c:v>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Over Lifespan'!$B$1:$L$1</c:f>
              <c:strCache>
                <c:ptCount val="11"/>
                <c:pt idx="0">
                  <c:v>0</c:v>
                </c:pt>
                <c:pt idx="1">
                  <c:v>0.5</c:v>
                </c:pt>
                <c:pt idx="2">
                  <c:v>1</c:v>
                </c:pt>
                <c:pt idx="3">
                  <c:v>1.5</c:v>
                </c:pt>
                <c:pt idx="4">
                  <c:v>2</c:v>
                </c:pt>
                <c:pt idx="5">
                  <c:v>2.5</c:v>
                </c:pt>
                <c:pt idx="6">
                  <c:v>3</c:v>
                </c:pt>
                <c:pt idx="7">
                  <c:v>3.5</c:v>
                </c:pt>
                <c:pt idx="8">
                  <c:v>4</c:v>
                </c:pt>
                <c:pt idx="9">
                  <c:v>4.5</c:v>
                </c:pt>
                <c:pt idx="10">
                  <c:v>5</c:v>
                </c:pt>
              </c:strCache>
            </c:strRef>
          </c:cat>
          <c:val>
            <c:numRef>
              <c:f>'Profit Over Lifespan'!$B$2:$L$2</c:f>
              <c:numCache>
                <c:formatCode>"$"#,##0</c:formatCode>
                <c:ptCount val="11"/>
                <c:pt idx="0">
                  <c:v>8</c:v>
                </c:pt>
                <c:pt idx="1">
                  <c:v>26</c:v>
                </c:pt>
                <c:pt idx="2">
                  <c:v>44</c:v>
                </c:pt>
                <c:pt idx="3">
                  <c:v>62</c:v>
                </c:pt>
                <c:pt idx="4">
                  <c:v>80</c:v>
                </c:pt>
                <c:pt idx="5">
                  <c:v>98</c:v>
                </c:pt>
                <c:pt idx="6">
                  <c:v>116</c:v>
                </c:pt>
                <c:pt idx="7">
                  <c:v>134</c:v>
                </c:pt>
                <c:pt idx="8">
                  <c:v>152</c:v>
                </c:pt>
                <c:pt idx="9">
                  <c:v>170</c:v>
                </c:pt>
                <c:pt idx="10">
                  <c:v>188</c:v>
                </c:pt>
              </c:numCache>
            </c:numRef>
          </c:val>
          <c:smooth val="0"/>
          <c:extLst>
            <c:ext xmlns:c16="http://schemas.microsoft.com/office/drawing/2014/chart" uri="{C3380CC4-5D6E-409C-BE32-E72D297353CC}">
              <c16:uniqueId val="{00000000-CDA4-42EF-BE4E-F8B3277AEE51}"/>
            </c:ext>
          </c:extLst>
        </c:ser>
        <c:ser>
          <c:idx val="1"/>
          <c:order val="1"/>
          <c:tx>
            <c:v>$2 </c:v>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Over Lifespan'!$B$1:$L$1</c:f>
              <c:strCache>
                <c:ptCount val="11"/>
                <c:pt idx="0">
                  <c:v>0</c:v>
                </c:pt>
                <c:pt idx="1">
                  <c:v>0.5</c:v>
                </c:pt>
                <c:pt idx="2">
                  <c:v>1</c:v>
                </c:pt>
                <c:pt idx="3">
                  <c:v>1.5</c:v>
                </c:pt>
                <c:pt idx="4">
                  <c:v>2</c:v>
                </c:pt>
                <c:pt idx="5">
                  <c:v>2.5</c:v>
                </c:pt>
                <c:pt idx="6">
                  <c:v>3</c:v>
                </c:pt>
                <c:pt idx="7">
                  <c:v>3.5</c:v>
                </c:pt>
                <c:pt idx="8">
                  <c:v>4</c:v>
                </c:pt>
                <c:pt idx="9">
                  <c:v>4.5</c:v>
                </c:pt>
                <c:pt idx="10">
                  <c:v>5</c:v>
                </c:pt>
              </c:strCache>
            </c:strRef>
          </c:cat>
          <c:val>
            <c:numRef>
              <c:f>'Profit Over Lifespan'!$B$3:$L$3</c:f>
            </c:numRef>
          </c:val>
          <c:smooth val="0"/>
          <c:extLst>
            <c:ext xmlns:c16="http://schemas.microsoft.com/office/drawing/2014/chart" uri="{C3380CC4-5D6E-409C-BE32-E72D297353CC}">
              <c16:uniqueId val="{00000001-CDA4-42EF-BE4E-F8B3277AEE51}"/>
            </c:ext>
          </c:extLst>
        </c:ser>
        <c:ser>
          <c:idx val="2"/>
          <c:order val="2"/>
          <c:tx>
            <c:v>$3 </c:v>
          </c:tx>
          <c:spPr>
            <a:ln w="31750"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Over Lifespan'!$B$1:$L$1</c:f>
              <c:strCache>
                <c:ptCount val="11"/>
                <c:pt idx="0">
                  <c:v>0</c:v>
                </c:pt>
                <c:pt idx="1">
                  <c:v>0.5</c:v>
                </c:pt>
                <c:pt idx="2">
                  <c:v>1</c:v>
                </c:pt>
                <c:pt idx="3">
                  <c:v>1.5</c:v>
                </c:pt>
                <c:pt idx="4">
                  <c:v>2</c:v>
                </c:pt>
                <c:pt idx="5">
                  <c:v>2.5</c:v>
                </c:pt>
                <c:pt idx="6">
                  <c:v>3</c:v>
                </c:pt>
                <c:pt idx="7">
                  <c:v>3.5</c:v>
                </c:pt>
                <c:pt idx="8">
                  <c:v>4</c:v>
                </c:pt>
                <c:pt idx="9">
                  <c:v>4.5</c:v>
                </c:pt>
                <c:pt idx="10">
                  <c:v>5</c:v>
                </c:pt>
              </c:strCache>
            </c:strRef>
          </c:cat>
          <c:val>
            <c:numRef>
              <c:f>'Profit Over Lifespan'!$B$4:$L$4</c:f>
            </c:numRef>
          </c:val>
          <c:smooth val="0"/>
          <c:extLst>
            <c:ext xmlns:c16="http://schemas.microsoft.com/office/drawing/2014/chart" uri="{C3380CC4-5D6E-409C-BE32-E72D297353CC}">
              <c16:uniqueId val="{00000002-CDA4-42EF-BE4E-F8B3277AEE51}"/>
            </c:ext>
          </c:extLst>
        </c:ser>
        <c:ser>
          <c:idx val="3"/>
          <c:order val="3"/>
          <c:tx>
            <c:v>$4 </c:v>
          </c:tx>
          <c:spPr>
            <a:ln w="31750"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Over Lifespan'!$B$1:$L$1</c:f>
              <c:strCache>
                <c:ptCount val="11"/>
                <c:pt idx="0">
                  <c:v>0</c:v>
                </c:pt>
                <c:pt idx="1">
                  <c:v>0.5</c:v>
                </c:pt>
                <c:pt idx="2">
                  <c:v>1</c:v>
                </c:pt>
                <c:pt idx="3">
                  <c:v>1.5</c:v>
                </c:pt>
                <c:pt idx="4">
                  <c:v>2</c:v>
                </c:pt>
                <c:pt idx="5">
                  <c:v>2.5</c:v>
                </c:pt>
                <c:pt idx="6">
                  <c:v>3</c:v>
                </c:pt>
                <c:pt idx="7">
                  <c:v>3.5</c:v>
                </c:pt>
                <c:pt idx="8">
                  <c:v>4</c:v>
                </c:pt>
                <c:pt idx="9">
                  <c:v>4.5</c:v>
                </c:pt>
                <c:pt idx="10">
                  <c:v>5</c:v>
                </c:pt>
              </c:strCache>
            </c:strRef>
          </c:cat>
          <c:val>
            <c:numRef>
              <c:f>'Profit Over Lifespan'!$B$5:$L$5</c:f>
            </c:numRef>
          </c:val>
          <c:smooth val="0"/>
          <c:extLst>
            <c:ext xmlns:c16="http://schemas.microsoft.com/office/drawing/2014/chart" uri="{C3380CC4-5D6E-409C-BE32-E72D297353CC}">
              <c16:uniqueId val="{00000003-CDA4-42EF-BE4E-F8B3277AEE51}"/>
            </c:ext>
          </c:extLst>
        </c:ser>
        <c:ser>
          <c:idx val="4"/>
          <c:order val="4"/>
          <c:tx>
            <c:v>$5 </c:v>
          </c:tx>
          <c:spPr>
            <a:ln w="31750" cap="rnd">
              <a:solidFill>
                <a:schemeClr val="accent2">
                  <a:lumMod val="60000"/>
                  <a:lumOff val="40000"/>
                </a:schemeClr>
              </a:solidFill>
              <a:round/>
            </a:ln>
            <a:effectLst/>
          </c:spPr>
          <c:marker>
            <c:symbol val="circle"/>
            <c:size val="17"/>
            <c:spPr>
              <a:solidFill>
                <a:schemeClr val="accent2">
                  <a:lumMod val="60000"/>
                  <a:lumOff val="40000"/>
                </a:schemeClr>
              </a:solidFill>
              <a:ln>
                <a:no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Over Lifespan'!$B$1:$L$1</c:f>
              <c:strCache>
                <c:ptCount val="11"/>
                <c:pt idx="0">
                  <c:v>0</c:v>
                </c:pt>
                <c:pt idx="1">
                  <c:v>0.5</c:v>
                </c:pt>
                <c:pt idx="2">
                  <c:v>1</c:v>
                </c:pt>
                <c:pt idx="3">
                  <c:v>1.5</c:v>
                </c:pt>
                <c:pt idx="4">
                  <c:v>2</c:v>
                </c:pt>
                <c:pt idx="5">
                  <c:v>2.5</c:v>
                </c:pt>
                <c:pt idx="6">
                  <c:v>3</c:v>
                </c:pt>
                <c:pt idx="7">
                  <c:v>3.5</c:v>
                </c:pt>
                <c:pt idx="8">
                  <c:v>4</c:v>
                </c:pt>
                <c:pt idx="9">
                  <c:v>4.5</c:v>
                </c:pt>
                <c:pt idx="10">
                  <c:v>5</c:v>
                </c:pt>
              </c:strCache>
            </c:strRef>
          </c:cat>
          <c:val>
            <c:numRef>
              <c:f>'Profit Over Lifespan'!$B$6:$L$6</c:f>
              <c:numCache>
                <c:formatCode>"$"#,##0</c:formatCode>
                <c:ptCount val="11"/>
                <c:pt idx="0">
                  <c:v>-32</c:v>
                </c:pt>
                <c:pt idx="1">
                  <c:v>-14</c:v>
                </c:pt>
                <c:pt idx="2">
                  <c:v>4</c:v>
                </c:pt>
                <c:pt idx="3">
                  <c:v>22</c:v>
                </c:pt>
                <c:pt idx="4">
                  <c:v>40</c:v>
                </c:pt>
                <c:pt idx="5">
                  <c:v>58</c:v>
                </c:pt>
                <c:pt idx="6">
                  <c:v>76</c:v>
                </c:pt>
                <c:pt idx="7">
                  <c:v>94</c:v>
                </c:pt>
                <c:pt idx="8">
                  <c:v>112</c:v>
                </c:pt>
                <c:pt idx="9">
                  <c:v>130</c:v>
                </c:pt>
                <c:pt idx="10">
                  <c:v>148</c:v>
                </c:pt>
              </c:numCache>
            </c:numRef>
          </c:val>
          <c:smooth val="0"/>
          <c:extLst>
            <c:ext xmlns:c16="http://schemas.microsoft.com/office/drawing/2014/chart" uri="{C3380CC4-5D6E-409C-BE32-E72D297353CC}">
              <c16:uniqueId val="{00000004-CDA4-42EF-BE4E-F8B3277AEE51}"/>
            </c:ext>
          </c:extLst>
        </c:ser>
        <c:ser>
          <c:idx val="5"/>
          <c:order val="5"/>
          <c:tx>
            <c:v>$6 </c:v>
          </c:tx>
          <c:spPr>
            <a:ln w="31750"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Over Lifespan'!$B$1:$L$1</c:f>
              <c:strCache>
                <c:ptCount val="11"/>
                <c:pt idx="0">
                  <c:v>0</c:v>
                </c:pt>
                <c:pt idx="1">
                  <c:v>0.5</c:v>
                </c:pt>
                <c:pt idx="2">
                  <c:v>1</c:v>
                </c:pt>
                <c:pt idx="3">
                  <c:v>1.5</c:v>
                </c:pt>
                <c:pt idx="4">
                  <c:v>2</c:v>
                </c:pt>
                <c:pt idx="5">
                  <c:v>2.5</c:v>
                </c:pt>
                <c:pt idx="6">
                  <c:v>3</c:v>
                </c:pt>
                <c:pt idx="7">
                  <c:v>3.5</c:v>
                </c:pt>
                <c:pt idx="8">
                  <c:v>4</c:v>
                </c:pt>
                <c:pt idx="9">
                  <c:v>4.5</c:v>
                </c:pt>
                <c:pt idx="10">
                  <c:v>5</c:v>
                </c:pt>
              </c:strCache>
            </c:strRef>
          </c:cat>
          <c:val>
            <c:numRef>
              <c:f>'Profit Over Lifespan'!$B$7:$L$7</c:f>
            </c:numRef>
          </c:val>
          <c:smooth val="0"/>
          <c:extLst>
            <c:ext xmlns:c16="http://schemas.microsoft.com/office/drawing/2014/chart" uri="{C3380CC4-5D6E-409C-BE32-E72D297353CC}">
              <c16:uniqueId val="{00000005-CDA4-42EF-BE4E-F8B3277AEE51}"/>
            </c:ext>
          </c:extLst>
        </c:ser>
        <c:ser>
          <c:idx val="6"/>
          <c:order val="6"/>
          <c:tx>
            <c:v>$7 </c:v>
          </c:tx>
          <c:spPr>
            <a:ln w="31750"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Over Lifespan'!$B$1:$L$1</c:f>
              <c:strCache>
                <c:ptCount val="11"/>
                <c:pt idx="0">
                  <c:v>0</c:v>
                </c:pt>
                <c:pt idx="1">
                  <c:v>0.5</c:v>
                </c:pt>
                <c:pt idx="2">
                  <c:v>1</c:v>
                </c:pt>
                <c:pt idx="3">
                  <c:v>1.5</c:v>
                </c:pt>
                <c:pt idx="4">
                  <c:v>2</c:v>
                </c:pt>
                <c:pt idx="5">
                  <c:v>2.5</c:v>
                </c:pt>
                <c:pt idx="6">
                  <c:v>3</c:v>
                </c:pt>
                <c:pt idx="7">
                  <c:v>3.5</c:v>
                </c:pt>
                <c:pt idx="8">
                  <c:v>4</c:v>
                </c:pt>
                <c:pt idx="9">
                  <c:v>4.5</c:v>
                </c:pt>
                <c:pt idx="10">
                  <c:v>5</c:v>
                </c:pt>
              </c:strCache>
            </c:strRef>
          </c:cat>
          <c:val>
            <c:numRef>
              <c:f>'Profit Over Lifespan'!$B$8:$L$8</c:f>
            </c:numRef>
          </c:val>
          <c:smooth val="0"/>
          <c:extLst>
            <c:ext xmlns:c16="http://schemas.microsoft.com/office/drawing/2014/chart" uri="{C3380CC4-5D6E-409C-BE32-E72D297353CC}">
              <c16:uniqueId val="{00000006-CDA4-42EF-BE4E-F8B3277AEE51}"/>
            </c:ext>
          </c:extLst>
        </c:ser>
        <c:ser>
          <c:idx val="7"/>
          <c:order val="7"/>
          <c:tx>
            <c:v>$8 </c:v>
          </c:tx>
          <c:spPr>
            <a:ln w="31750" cap="rnd">
              <a:solidFill>
                <a:schemeClr val="accent2">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Over Lifespan'!$B$1:$L$1</c:f>
              <c:strCache>
                <c:ptCount val="11"/>
                <c:pt idx="0">
                  <c:v>0</c:v>
                </c:pt>
                <c:pt idx="1">
                  <c:v>0.5</c:v>
                </c:pt>
                <c:pt idx="2">
                  <c:v>1</c:v>
                </c:pt>
                <c:pt idx="3">
                  <c:v>1.5</c:v>
                </c:pt>
                <c:pt idx="4">
                  <c:v>2</c:v>
                </c:pt>
                <c:pt idx="5">
                  <c:v>2.5</c:v>
                </c:pt>
                <c:pt idx="6">
                  <c:v>3</c:v>
                </c:pt>
                <c:pt idx="7">
                  <c:v>3.5</c:v>
                </c:pt>
                <c:pt idx="8">
                  <c:v>4</c:v>
                </c:pt>
                <c:pt idx="9">
                  <c:v>4.5</c:v>
                </c:pt>
                <c:pt idx="10">
                  <c:v>5</c:v>
                </c:pt>
              </c:strCache>
            </c:strRef>
          </c:cat>
          <c:val>
            <c:numRef>
              <c:f>'Profit Over Lifespan'!$B$9:$L$9</c:f>
            </c:numRef>
          </c:val>
          <c:smooth val="0"/>
          <c:extLst>
            <c:ext xmlns:c16="http://schemas.microsoft.com/office/drawing/2014/chart" uri="{C3380CC4-5D6E-409C-BE32-E72D297353CC}">
              <c16:uniqueId val="{00000007-CDA4-42EF-BE4E-F8B3277AEE51}"/>
            </c:ext>
          </c:extLst>
        </c:ser>
        <c:ser>
          <c:idx val="8"/>
          <c:order val="8"/>
          <c:tx>
            <c:v>$20 </c:v>
          </c:tx>
          <c:spPr>
            <a:ln w="31750" cap="rnd">
              <a:solidFill>
                <a:schemeClr val="accent6">
                  <a:lumMod val="60000"/>
                  <a:lumOff val="40000"/>
                </a:schemeClr>
              </a:solidFill>
              <a:round/>
            </a:ln>
            <a:effectLst/>
          </c:spPr>
          <c:marker>
            <c:symbol val="circle"/>
            <c:size val="17"/>
            <c:spPr>
              <a:solidFill>
                <a:schemeClr val="accent6">
                  <a:lumMod val="60000"/>
                  <a:lumOff val="40000"/>
                </a:schemeClr>
              </a:solidFill>
              <a:ln>
                <a:no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Over Lifespan'!$B$1:$L$1</c:f>
              <c:strCache>
                <c:ptCount val="11"/>
                <c:pt idx="0">
                  <c:v>0</c:v>
                </c:pt>
                <c:pt idx="1">
                  <c:v>0.5</c:v>
                </c:pt>
                <c:pt idx="2">
                  <c:v>1</c:v>
                </c:pt>
                <c:pt idx="3">
                  <c:v>1.5</c:v>
                </c:pt>
                <c:pt idx="4">
                  <c:v>2</c:v>
                </c:pt>
                <c:pt idx="5">
                  <c:v>2.5</c:v>
                </c:pt>
                <c:pt idx="6">
                  <c:v>3</c:v>
                </c:pt>
                <c:pt idx="7">
                  <c:v>3.5</c:v>
                </c:pt>
                <c:pt idx="8">
                  <c:v>4</c:v>
                </c:pt>
                <c:pt idx="9">
                  <c:v>4.5</c:v>
                </c:pt>
                <c:pt idx="10">
                  <c:v>5</c:v>
                </c:pt>
              </c:strCache>
            </c:strRef>
          </c:cat>
          <c:val>
            <c:numRef>
              <c:f>'Profit Over Lifespan'!$B$10:$L$10</c:f>
              <c:numCache>
                <c:formatCode>"$"#,##0</c:formatCode>
                <c:ptCount val="11"/>
                <c:pt idx="0">
                  <c:v>-182</c:v>
                </c:pt>
                <c:pt idx="1">
                  <c:v>-164</c:v>
                </c:pt>
                <c:pt idx="2">
                  <c:v>-146</c:v>
                </c:pt>
                <c:pt idx="3">
                  <c:v>-128</c:v>
                </c:pt>
                <c:pt idx="4">
                  <c:v>-110</c:v>
                </c:pt>
                <c:pt idx="5">
                  <c:v>-92</c:v>
                </c:pt>
                <c:pt idx="6">
                  <c:v>-74</c:v>
                </c:pt>
                <c:pt idx="7">
                  <c:v>-56</c:v>
                </c:pt>
                <c:pt idx="8">
                  <c:v>-38</c:v>
                </c:pt>
                <c:pt idx="9">
                  <c:v>-20</c:v>
                </c:pt>
                <c:pt idx="10">
                  <c:v>-2</c:v>
                </c:pt>
              </c:numCache>
            </c:numRef>
          </c:val>
          <c:smooth val="0"/>
          <c:extLst>
            <c:ext xmlns:c16="http://schemas.microsoft.com/office/drawing/2014/chart" uri="{C3380CC4-5D6E-409C-BE32-E72D297353CC}">
              <c16:uniqueId val="{00000000-11BF-44C9-8619-E75E5730DB92}"/>
            </c:ext>
          </c:extLst>
        </c:ser>
        <c:dLbls>
          <c:dLblPos val="ctr"/>
          <c:showLegendKey val="0"/>
          <c:showVal val="1"/>
          <c:showCatName val="0"/>
          <c:showSerName val="0"/>
          <c:showPercent val="0"/>
          <c:showBubbleSize val="0"/>
        </c:dLbls>
        <c:marker val="1"/>
        <c:smooth val="0"/>
        <c:axId val="487982824"/>
        <c:axId val="487981512"/>
      </c:lineChart>
      <c:catAx>
        <c:axId val="487982824"/>
        <c:scaling>
          <c:orientation val="minMax"/>
        </c:scaling>
        <c:delete val="0"/>
        <c:axPos val="b"/>
        <c:numFmt formatCode="General" sourceLinked="1"/>
        <c:majorTickMark val="none"/>
        <c:minorTickMark val="none"/>
        <c:tickLblPos val="high"/>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Avenir Next LT Pro" panose="020B0504020202020204" pitchFamily="34" charset="0"/>
                <a:ea typeface="+mn-ea"/>
                <a:cs typeface="+mn-cs"/>
              </a:defRPr>
            </a:pPr>
            <a:endParaRPr lang="en-US"/>
          </a:p>
        </c:txPr>
        <c:crossAx val="487981512"/>
        <c:crosses val="autoZero"/>
        <c:auto val="1"/>
        <c:lblAlgn val="ctr"/>
        <c:lblOffset val="100"/>
        <c:noMultiLvlLbl val="0"/>
      </c:catAx>
      <c:valAx>
        <c:axId val="4879815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1"/>
        <c:majorTickMark val="none"/>
        <c:minorTickMark val="none"/>
        <c:tickLblPos val="nextTo"/>
        <c:crossAx val="48798282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1300" b="0" i="0" u="none" strike="noStrike" kern="1200" baseline="0">
              <a:solidFill>
                <a:schemeClr val="dk1">
                  <a:lumMod val="75000"/>
                  <a:lumOff val="25000"/>
                </a:schemeClr>
              </a:solidFill>
              <a:latin typeface="Avenir Next LT Pro" panose="020B0504020202020204" pitchFamily="34" charset="0"/>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1596675415573385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v>&lt;=$1</c:v>
          </c:tx>
          <c:spPr>
            <a:ln w="28575" cap="rnd">
              <a:solidFill>
                <a:schemeClr val="accent1"/>
              </a:solidFill>
              <a:round/>
            </a:ln>
            <a:effectLst/>
          </c:spPr>
          <c:marker>
            <c:symbol val="none"/>
          </c:marker>
          <c:cat>
            <c:numRef>
              <c:extLst>
                <c:ext xmlns:c15="http://schemas.microsoft.com/office/drawing/2012/chart" uri="{02D57815-91ED-43cb-92C2-25804820EDAC}">
                  <c15:fullRef>
                    <c15:sqref>'Profit Over Lifespan'!$A$28:$A$39</c15:sqref>
                  </c15:fullRef>
                </c:ext>
              </c:extLst>
              <c:f>'Profit Over Lifespan'!$A$29:$A$39</c:f>
              <c:numCache>
                <c:formatCode>General</c:formatCode>
                <c:ptCount val="11"/>
              </c:numCache>
            </c:numRef>
          </c:cat>
          <c:val>
            <c:numRef>
              <c:extLst>
                <c:ext xmlns:c15="http://schemas.microsoft.com/office/drawing/2012/chart" uri="{02D57815-91ED-43cb-92C2-25804820EDAC}">
                  <c15:fullRef>
                    <c15:sqref>'Profit Over Lifespan'!$B$28:$B$39</c15:sqref>
                  </c15:fullRef>
                </c:ext>
              </c:extLst>
              <c:f>'Profit Over Lifespan'!$B$29:$B$39</c:f>
              <c:numCache>
                <c:formatCode>General</c:formatCode>
                <c:ptCount val="11"/>
              </c:numCache>
            </c:numRef>
          </c:val>
          <c:smooth val="0"/>
          <c:extLst>
            <c:ext xmlns:c16="http://schemas.microsoft.com/office/drawing/2014/chart" uri="{C3380CC4-5D6E-409C-BE32-E72D297353CC}">
              <c16:uniqueId val="{00000000-C773-4F35-8574-3034A3EB9B7A}"/>
            </c:ext>
          </c:extLst>
        </c:ser>
        <c:ser>
          <c:idx val="1"/>
          <c:order val="1"/>
          <c:tx>
            <c:v>$2 </c:v>
          </c:tx>
          <c:spPr>
            <a:ln w="28575" cap="rnd">
              <a:solidFill>
                <a:schemeClr val="accent2"/>
              </a:solidFill>
              <a:round/>
            </a:ln>
            <a:effectLst/>
          </c:spPr>
          <c:marker>
            <c:symbol val="none"/>
          </c:marker>
          <c:cat>
            <c:numRef>
              <c:extLst>
                <c:ext xmlns:c15="http://schemas.microsoft.com/office/drawing/2012/chart" uri="{02D57815-91ED-43cb-92C2-25804820EDAC}">
                  <c15:fullRef>
                    <c15:sqref>'Profit Over Lifespan'!$A$28:$A$39</c15:sqref>
                  </c15:fullRef>
                </c:ext>
              </c:extLst>
              <c:f>'Profit Over Lifespan'!$A$29:$A$39</c:f>
              <c:numCache>
                <c:formatCode>General</c:formatCode>
                <c:ptCount val="11"/>
              </c:numCache>
            </c:numRef>
          </c:cat>
          <c:val>
            <c:numRef>
              <c:extLst>
                <c:ext xmlns:c15="http://schemas.microsoft.com/office/drawing/2012/chart" uri="{02D57815-91ED-43cb-92C2-25804820EDAC}">
                  <c15:fullRef>
                    <c15:sqref>'Profit Over Lifespan'!$C$28:$C$39</c15:sqref>
                  </c15:fullRef>
                </c:ext>
              </c:extLst>
              <c:f>'Profit Over Lifespan'!$C$29:$C$39</c:f>
              <c:numCache>
                <c:formatCode>General</c:formatCode>
                <c:ptCount val="11"/>
              </c:numCache>
            </c:numRef>
          </c:val>
          <c:smooth val="0"/>
          <c:extLst>
            <c:ext xmlns:c16="http://schemas.microsoft.com/office/drawing/2014/chart" uri="{C3380CC4-5D6E-409C-BE32-E72D297353CC}">
              <c16:uniqueId val="{00000001-C773-4F35-8574-3034A3EB9B7A}"/>
            </c:ext>
          </c:extLst>
        </c:ser>
        <c:ser>
          <c:idx val="2"/>
          <c:order val="2"/>
          <c:tx>
            <c:v>$3 </c:v>
          </c:tx>
          <c:spPr>
            <a:ln w="28575" cap="rnd">
              <a:solidFill>
                <a:schemeClr val="accent3"/>
              </a:solidFill>
              <a:round/>
            </a:ln>
            <a:effectLst/>
          </c:spPr>
          <c:marker>
            <c:symbol val="none"/>
          </c:marker>
          <c:cat>
            <c:numRef>
              <c:extLst>
                <c:ext xmlns:c15="http://schemas.microsoft.com/office/drawing/2012/chart" uri="{02D57815-91ED-43cb-92C2-25804820EDAC}">
                  <c15:fullRef>
                    <c15:sqref>'Profit Over Lifespan'!$A$28:$A$39</c15:sqref>
                  </c15:fullRef>
                </c:ext>
              </c:extLst>
              <c:f>'Profit Over Lifespan'!$A$29:$A$39</c:f>
              <c:numCache>
                <c:formatCode>General</c:formatCode>
                <c:ptCount val="11"/>
              </c:numCache>
            </c:numRef>
          </c:cat>
          <c:val>
            <c:numRef>
              <c:extLst>
                <c:ext xmlns:c15="http://schemas.microsoft.com/office/drawing/2012/chart" uri="{02D57815-91ED-43cb-92C2-25804820EDAC}">
                  <c15:fullRef>
                    <c15:sqref>'Profit Over Lifespan'!$D$28:$D$39</c15:sqref>
                  </c15:fullRef>
                </c:ext>
              </c:extLst>
              <c:f>'Profit Over Lifespan'!$D$29:$D$39</c:f>
              <c:numCache>
                <c:formatCode>General</c:formatCode>
                <c:ptCount val="11"/>
              </c:numCache>
            </c:numRef>
          </c:val>
          <c:smooth val="0"/>
          <c:extLst>
            <c:ext xmlns:c16="http://schemas.microsoft.com/office/drawing/2014/chart" uri="{C3380CC4-5D6E-409C-BE32-E72D297353CC}">
              <c16:uniqueId val="{00000002-C773-4F35-8574-3034A3EB9B7A}"/>
            </c:ext>
          </c:extLst>
        </c:ser>
        <c:ser>
          <c:idx val="3"/>
          <c:order val="3"/>
          <c:tx>
            <c:v>$4 </c:v>
          </c:tx>
          <c:spPr>
            <a:ln w="28575" cap="rnd">
              <a:solidFill>
                <a:schemeClr val="accent4"/>
              </a:solidFill>
              <a:round/>
            </a:ln>
            <a:effectLst/>
          </c:spPr>
          <c:marker>
            <c:symbol val="none"/>
          </c:marker>
          <c:cat>
            <c:numRef>
              <c:extLst>
                <c:ext xmlns:c15="http://schemas.microsoft.com/office/drawing/2012/chart" uri="{02D57815-91ED-43cb-92C2-25804820EDAC}">
                  <c15:fullRef>
                    <c15:sqref>'Profit Over Lifespan'!$A$28:$A$39</c15:sqref>
                  </c15:fullRef>
                </c:ext>
              </c:extLst>
              <c:f>'Profit Over Lifespan'!$A$29:$A$39</c:f>
              <c:numCache>
                <c:formatCode>General</c:formatCode>
                <c:ptCount val="11"/>
              </c:numCache>
            </c:numRef>
          </c:cat>
          <c:val>
            <c:numRef>
              <c:extLst>
                <c:ext xmlns:c15="http://schemas.microsoft.com/office/drawing/2012/chart" uri="{02D57815-91ED-43cb-92C2-25804820EDAC}">
                  <c15:fullRef>
                    <c15:sqref>'Profit Over Lifespan'!$E$28:$E$39</c15:sqref>
                  </c15:fullRef>
                </c:ext>
              </c:extLst>
              <c:f>'Profit Over Lifespan'!$E$29:$E$39</c:f>
              <c:numCache>
                <c:formatCode>General</c:formatCode>
                <c:ptCount val="11"/>
              </c:numCache>
            </c:numRef>
          </c:val>
          <c:smooth val="0"/>
          <c:extLst>
            <c:ext xmlns:c16="http://schemas.microsoft.com/office/drawing/2014/chart" uri="{C3380CC4-5D6E-409C-BE32-E72D297353CC}">
              <c16:uniqueId val="{00000003-C773-4F35-8574-3034A3EB9B7A}"/>
            </c:ext>
          </c:extLst>
        </c:ser>
        <c:ser>
          <c:idx val="4"/>
          <c:order val="4"/>
          <c:tx>
            <c:v>$5 </c:v>
          </c:tx>
          <c:spPr>
            <a:ln w="28575" cap="rnd">
              <a:solidFill>
                <a:schemeClr val="accent5"/>
              </a:solidFill>
              <a:round/>
            </a:ln>
            <a:effectLst/>
          </c:spPr>
          <c:marker>
            <c:symbol val="none"/>
          </c:marker>
          <c:cat>
            <c:numRef>
              <c:extLst>
                <c:ext xmlns:c15="http://schemas.microsoft.com/office/drawing/2012/chart" uri="{02D57815-91ED-43cb-92C2-25804820EDAC}">
                  <c15:fullRef>
                    <c15:sqref>'Profit Over Lifespan'!$A$28:$A$39</c15:sqref>
                  </c15:fullRef>
                </c:ext>
              </c:extLst>
              <c:f>'Profit Over Lifespan'!$A$29:$A$39</c:f>
              <c:numCache>
                <c:formatCode>General</c:formatCode>
                <c:ptCount val="11"/>
              </c:numCache>
            </c:numRef>
          </c:cat>
          <c:val>
            <c:numRef>
              <c:extLst>
                <c:ext xmlns:c15="http://schemas.microsoft.com/office/drawing/2012/chart" uri="{02D57815-91ED-43cb-92C2-25804820EDAC}">
                  <c15:fullRef>
                    <c15:sqref>'Profit Over Lifespan'!$F$28:$F$39</c15:sqref>
                  </c15:fullRef>
                </c:ext>
              </c:extLst>
              <c:f>'Profit Over Lifespan'!$F$29:$F$39</c:f>
              <c:numCache>
                <c:formatCode>General</c:formatCode>
                <c:ptCount val="11"/>
              </c:numCache>
            </c:numRef>
          </c:val>
          <c:smooth val="0"/>
          <c:extLst>
            <c:ext xmlns:c16="http://schemas.microsoft.com/office/drawing/2014/chart" uri="{C3380CC4-5D6E-409C-BE32-E72D297353CC}">
              <c16:uniqueId val="{00000004-C773-4F35-8574-3034A3EB9B7A}"/>
            </c:ext>
          </c:extLst>
        </c:ser>
        <c:ser>
          <c:idx val="5"/>
          <c:order val="5"/>
          <c:tx>
            <c:v>$6 </c:v>
          </c:tx>
          <c:spPr>
            <a:ln w="28575" cap="rnd">
              <a:solidFill>
                <a:schemeClr val="accent6"/>
              </a:solidFill>
              <a:round/>
            </a:ln>
            <a:effectLst/>
          </c:spPr>
          <c:marker>
            <c:symbol val="none"/>
          </c:marker>
          <c:cat>
            <c:numRef>
              <c:extLst>
                <c:ext xmlns:c15="http://schemas.microsoft.com/office/drawing/2012/chart" uri="{02D57815-91ED-43cb-92C2-25804820EDAC}">
                  <c15:fullRef>
                    <c15:sqref>'Profit Over Lifespan'!$A$28:$A$39</c15:sqref>
                  </c15:fullRef>
                </c:ext>
              </c:extLst>
              <c:f>'Profit Over Lifespan'!$A$29:$A$39</c:f>
              <c:numCache>
                <c:formatCode>General</c:formatCode>
                <c:ptCount val="11"/>
              </c:numCache>
            </c:numRef>
          </c:cat>
          <c:val>
            <c:numRef>
              <c:extLst>
                <c:ext xmlns:c15="http://schemas.microsoft.com/office/drawing/2012/chart" uri="{02D57815-91ED-43cb-92C2-25804820EDAC}">
                  <c15:fullRef>
                    <c15:sqref>'Profit Over Lifespan'!$G$28:$G$39</c15:sqref>
                  </c15:fullRef>
                </c:ext>
              </c:extLst>
              <c:f>'Profit Over Lifespan'!$G$29:$G$39</c:f>
              <c:numCache>
                <c:formatCode>General</c:formatCode>
                <c:ptCount val="11"/>
              </c:numCache>
            </c:numRef>
          </c:val>
          <c:smooth val="0"/>
          <c:extLst>
            <c:ext xmlns:c16="http://schemas.microsoft.com/office/drawing/2014/chart" uri="{C3380CC4-5D6E-409C-BE32-E72D297353CC}">
              <c16:uniqueId val="{00000005-C773-4F35-8574-3034A3EB9B7A}"/>
            </c:ext>
          </c:extLst>
        </c:ser>
        <c:ser>
          <c:idx val="6"/>
          <c:order val="6"/>
          <c:tx>
            <c:v>$7 </c:v>
          </c:tx>
          <c:spPr>
            <a:ln w="28575" cap="rnd">
              <a:solidFill>
                <a:schemeClr val="accent1">
                  <a:lumMod val="60000"/>
                </a:schemeClr>
              </a:solidFill>
              <a:round/>
            </a:ln>
            <a:effectLst/>
          </c:spPr>
          <c:marker>
            <c:symbol val="none"/>
          </c:marker>
          <c:cat>
            <c:numRef>
              <c:extLst>
                <c:ext xmlns:c15="http://schemas.microsoft.com/office/drawing/2012/chart" uri="{02D57815-91ED-43cb-92C2-25804820EDAC}">
                  <c15:fullRef>
                    <c15:sqref>'Profit Over Lifespan'!$A$28:$A$39</c15:sqref>
                  </c15:fullRef>
                </c:ext>
              </c:extLst>
              <c:f>'Profit Over Lifespan'!$A$29:$A$39</c:f>
              <c:numCache>
                <c:formatCode>General</c:formatCode>
                <c:ptCount val="11"/>
              </c:numCache>
            </c:numRef>
          </c:cat>
          <c:val>
            <c:numRef>
              <c:extLst>
                <c:ext xmlns:c15="http://schemas.microsoft.com/office/drawing/2012/chart" uri="{02D57815-91ED-43cb-92C2-25804820EDAC}">
                  <c15:fullRef>
                    <c15:sqref>'Profit Over Lifespan'!$H$28:$H$39</c15:sqref>
                  </c15:fullRef>
                </c:ext>
              </c:extLst>
              <c:f>'Profit Over Lifespan'!$H$29:$H$39</c:f>
              <c:numCache>
                <c:formatCode>General</c:formatCode>
                <c:ptCount val="11"/>
              </c:numCache>
            </c:numRef>
          </c:val>
          <c:smooth val="0"/>
          <c:extLst>
            <c:ext xmlns:c16="http://schemas.microsoft.com/office/drawing/2014/chart" uri="{C3380CC4-5D6E-409C-BE32-E72D297353CC}">
              <c16:uniqueId val="{00000006-C773-4F35-8574-3034A3EB9B7A}"/>
            </c:ext>
          </c:extLst>
        </c:ser>
        <c:ser>
          <c:idx val="7"/>
          <c:order val="7"/>
          <c:tx>
            <c:v>$8 </c:v>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'Profit Over Lifespan'!$A$28:$A$39</c15:sqref>
                  </c15:fullRef>
                </c:ext>
              </c:extLst>
              <c:f>'Profit Over Lifespan'!$A$29:$A$39</c:f>
              <c:numCache>
                <c:formatCode>General</c:formatCode>
                <c:ptCount val="11"/>
              </c:numCache>
            </c:numRef>
          </c:cat>
          <c:val>
            <c:numRef>
              <c:extLst>
                <c:ext xmlns:c15="http://schemas.microsoft.com/office/drawing/2012/chart" uri="{02D57815-91ED-43cb-92C2-25804820EDAC}">
                  <c15:fullRef>
                    <c15:sqref>'Profit Over Lifespan'!$I$28:$I$39</c15:sqref>
                  </c15:fullRef>
                </c:ext>
              </c:extLst>
              <c:f>'Profit Over Lifespan'!$I$29:$I$39</c:f>
              <c:numCache>
                <c:formatCode>General</c:formatCode>
                <c:ptCount val="11"/>
              </c:numCache>
            </c:numRef>
          </c:val>
          <c:smooth val="0"/>
          <c:extLst>
            <c:ext xmlns:c16="http://schemas.microsoft.com/office/drawing/2014/chart" uri="{C3380CC4-5D6E-409C-BE32-E72D297353CC}">
              <c16:uniqueId val="{00000007-C773-4F35-8574-3034A3EB9B7A}"/>
            </c:ext>
          </c:extLst>
        </c:ser>
        <c:dLbls>
          <c:showLegendKey val="0"/>
          <c:showVal val="0"/>
          <c:showCatName val="0"/>
          <c:showSerName val="0"/>
          <c:showPercent val="0"/>
          <c:showBubbleSize val="0"/>
        </c:dLbls>
        <c:smooth val="0"/>
        <c:axId val="335862984"/>
        <c:axId val="586210264"/>
      </c:lineChart>
      <c:catAx>
        <c:axId val="335862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10264"/>
        <c:crosses val="autoZero"/>
        <c:auto val="1"/>
        <c:lblAlgn val="ctr"/>
        <c:lblOffset val="100"/>
        <c:noMultiLvlLbl val="0"/>
      </c:catAx>
      <c:valAx>
        <c:axId val="586210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862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'Profit Over Lifespan Chart'!$B$23:$B$31</c:f>
              <c:numCache>
                <c:formatCode>"$"#,##0</c:formatCode>
                <c:ptCount val="9"/>
                <c:pt idx="0">
                  <c:v>8</c:v>
                </c:pt>
                <c:pt idx="1">
                  <c:v>-2</c:v>
                </c:pt>
                <c:pt idx="2">
                  <c:v>-12</c:v>
                </c:pt>
                <c:pt idx="3" formatCode="General">
                  <c:v>-22</c:v>
                </c:pt>
                <c:pt idx="4" formatCode="General">
                  <c:v>-32</c:v>
                </c:pt>
                <c:pt idx="5" formatCode="General">
                  <c:v>-42</c:v>
                </c:pt>
                <c:pt idx="6" formatCode="General">
                  <c:v>-52</c:v>
                </c:pt>
                <c:pt idx="7" formatCode="General">
                  <c:v>-62</c:v>
                </c:pt>
                <c:pt idx="8" formatCode="General">
                  <c:v>-182</c:v>
                </c:pt>
              </c:numCache>
            </c:numRef>
          </c:val>
          <c:smooth val="0"/>
          <c:extLst>
            <c:ext xmlns:c16="http://schemas.microsoft.com/office/drawing/2014/chart" uri="{C3380CC4-5D6E-409C-BE32-E72D297353CC}">
              <c16:uniqueId val="{00000000-25D9-4901-B331-46798C1BD67C}"/>
            </c:ext>
          </c:extLst>
        </c:ser>
        <c:ser>
          <c:idx val="1"/>
          <c:order val="1"/>
          <c:spPr>
            <a:ln w="28575" cap="rnd">
              <a:solidFill>
                <a:schemeClr val="accent2"/>
              </a:solidFill>
              <a:round/>
            </a:ln>
            <a:effectLst/>
          </c:spPr>
          <c:marker>
            <c:symbol val="none"/>
          </c:marker>
          <c:val>
            <c:numRef>
              <c:f>'Profit Over Lifespan Chart'!$C$23:$C$31</c:f>
              <c:numCache>
                <c:formatCode>"$"#,##0</c:formatCode>
                <c:ptCount val="9"/>
                <c:pt idx="0">
                  <c:v>26</c:v>
                </c:pt>
                <c:pt idx="1">
                  <c:v>16</c:v>
                </c:pt>
                <c:pt idx="2">
                  <c:v>6</c:v>
                </c:pt>
                <c:pt idx="3" formatCode="General">
                  <c:v>-4</c:v>
                </c:pt>
                <c:pt idx="4" formatCode="General">
                  <c:v>-14</c:v>
                </c:pt>
                <c:pt idx="5" formatCode="General">
                  <c:v>-24</c:v>
                </c:pt>
                <c:pt idx="6" formatCode="General">
                  <c:v>-34</c:v>
                </c:pt>
                <c:pt idx="7" formatCode="General">
                  <c:v>-44</c:v>
                </c:pt>
                <c:pt idx="8" formatCode="General">
                  <c:v>-164</c:v>
                </c:pt>
              </c:numCache>
            </c:numRef>
          </c:val>
          <c:smooth val="0"/>
          <c:extLst>
            <c:ext xmlns:c16="http://schemas.microsoft.com/office/drawing/2014/chart" uri="{C3380CC4-5D6E-409C-BE32-E72D297353CC}">
              <c16:uniqueId val="{00000001-25D9-4901-B331-46798C1BD67C}"/>
            </c:ext>
          </c:extLst>
        </c:ser>
        <c:ser>
          <c:idx val="2"/>
          <c:order val="2"/>
          <c:spPr>
            <a:ln w="28575" cap="rnd">
              <a:solidFill>
                <a:schemeClr val="accent3"/>
              </a:solidFill>
              <a:round/>
            </a:ln>
            <a:effectLst/>
          </c:spPr>
          <c:marker>
            <c:symbol val="none"/>
          </c:marker>
          <c:val>
            <c:numRef>
              <c:f>'Profit Over Lifespan Chart'!$D$23:$D$31</c:f>
              <c:numCache>
                <c:formatCode>"$"#,##0</c:formatCode>
                <c:ptCount val="9"/>
                <c:pt idx="0">
                  <c:v>44</c:v>
                </c:pt>
                <c:pt idx="1">
                  <c:v>34</c:v>
                </c:pt>
                <c:pt idx="2">
                  <c:v>24</c:v>
                </c:pt>
                <c:pt idx="3" formatCode="General">
                  <c:v>14</c:v>
                </c:pt>
                <c:pt idx="4" formatCode="General">
                  <c:v>4</c:v>
                </c:pt>
                <c:pt idx="5" formatCode="General">
                  <c:v>-6</c:v>
                </c:pt>
                <c:pt idx="6" formatCode="General">
                  <c:v>-16</c:v>
                </c:pt>
                <c:pt idx="7" formatCode="General">
                  <c:v>-26</c:v>
                </c:pt>
                <c:pt idx="8" formatCode="General">
                  <c:v>-146</c:v>
                </c:pt>
              </c:numCache>
            </c:numRef>
          </c:val>
          <c:smooth val="0"/>
          <c:extLst>
            <c:ext xmlns:c16="http://schemas.microsoft.com/office/drawing/2014/chart" uri="{C3380CC4-5D6E-409C-BE32-E72D297353CC}">
              <c16:uniqueId val="{00000002-25D9-4901-B331-46798C1BD67C}"/>
            </c:ext>
          </c:extLst>
        </c:ser>
        <c:ser>
          <c:idx val="3"/>
          <c:order val="3"/>
          <c:spPr>
            <a:ln w="28575" cap="rnd">
              <a:solidFill>
                <a:schemeClr val="accent4"/>
              </a:solidFill>
              <a:round/>
            </a:ln>
            <a:effectLst/>
          </c:spPr>
          <c:marker>
            <c:symbol val="none"/>
          </c:marker>
          <c:val>
            <c:numRef>
              <c:f>'Profit Over Lifespan Chart'!$E$23:$E$31</c:f>
              <c:numCache>
                <c:formatCode>"$"#,##0</c:formatCode>
                <c:ptCount val="9"/>
                <c:pt idx="0">
                  <c:v>62</c:v>
                </c:pt>
                <c:pt idx="1">
                  <c:v>52</c:v>
                </c:pt>
                <c:pt idx="2">
                  <c:v>42</c:v>
                </c:pt>
                <c:pt idx="3" formatCode="General">
                  <c:v>32</c:v>
                </c:pt>
                <c:pt idx="4" formatCode="General">
                  <c:v>22</c:v>
                </c:pt>
                <c:pt idx="5" formatCode="General">
                  <c:v>12</c:v>
                </c:pt>
                <c:pt idx="6" formatCode="General">
                  <c:v>2</c:v>
                </c:pt>
                <c:pt idx="7" formatCode="General">
                  <c:v>-8</c:v>
                </c:pt>
                <c:pt idx="8" formatCode="General">
                  <c:v>-128</c:v>
                </c:pt>
              </c:numCache>
            </c:numRef>
          </c:val>
          <c:smooth val="0"/>
          <c:extLst>
            <c:ext xmlns:c16="http://schemas.microsoft.com/office/drawing/2014/chart" uri="{C3380CC4-5D6E-409C-BE32-E72D297353CC}">
              <c16:uniqueId val="{00000003-25D9-4901-B331-46798C1BD67C}"/>
            </c:ext>
          </c:extLst>
        </c:ser>
        <c:ser>
          <c:idx val="4"/>
          <c:order val="4"/>
          <c:spPr>
            <a:ln w="28575" cap="rnd">
              <a:solidFill>
                <a:schemeClr val="accent5"/>
              </a:solidFill>
              <a:round/>
            </a:ln>
            <a:effectLst/>
          </c:spPr>
          <c:marker>
            <c:symbol val="none"/>
          </c:marker>
          <c:val>
            <c:numRef>
              <c:f>'Profit Over Lifespan Chart'!$F$23:$F$31</c:f>
              <c:numCache>
                <c:formatCode>"$"#,##0</c:formatCode>
                <c:ptCount val="9"/>
                <c:pt idx="0">
                  <c:v>80</c:v>
                </c:pt>
                <c:pt idx="1">
                  <c:v>70</c:v>
                </c:pt>
                <c:pt idx="2">
                  <c:v>60</c:v>
                </c:pt>
                <c:pt idx="3" formatCode="General">
                  <c:v>50</c:v>
                </c:pt>
                <c:pt idx="4" formatCode="General">
                  <c:v>40</c:v>
                </c:pt>
                <c:pt idx="5" formatCode="General">
                  <c:v>30</c:v>
                </c:pt>
                <c:pt idx="6" formatCode="General">
                  <c:v>20</c:v>
                </c:pt>
                <c:pt idx="7" formatCode="General">
                  <c:v>10</c:v>
                </c:pt>
                <c:pt idx="8" formatCode="General">
                  <c:v>-110</c:v>
                </c:pt>
              </c:numCache>
            </c:numRef>
          </c:val>
          <c:smooth val="0"/>
          <c:extLst>
            <c:ext xmlns:c16="http://schemas.microsoft.com/office/drawing/2014/chart" uri="{C3380CC4-5D6E-409C-BE32-E72D297353CC}">
              <c16:uniqueId val="{00000004-25D9-4901-B331-46798C1BD67C}"/>
            </c:ext>
          </c:extLst>
        </c:ser>
        <c:ser>
          <c:idx val="5"/>
          <c:order val="5"/>
          <c:spPr>
            <a:ln w="28575" cap="rnd">
              <a:solidFill>
                <a:schemeClr val="accent6"/>
              </a:solidFill>
              <a:round/>
            </a:ln>
            <a:effectLst/>
          </c:spPr>
          <c:marker>
            <c:symbol val="none"/>
          </c:marker>
          <c:val>
            <c:numRef>
              <c:f>'Profit Over Lifespan Chart'!$G$23:$G$31</c:f>
              <c:numCache>
                <c:formatCode>"$"#,##0</c:formatCode>
                <c:ptCount val="9"/>
                <c:pt idx="0">
                  <c:v>98</c:v>
                </c:pt>
                <c:pt idx="1">
                  <c:v>88</c:v>
                </c:pt>
                <c:pt idx="2">
                  <c:v>78</c:v>
                </c:pt>
                <c:pt idx="3" formatCode="General">
                  <c:v>68</c:v>
                </c:pt>
                <c:pt idx="4" formatCode="General">
                  <c:v>58</c:v>
                </c:pt>
                <c:pt idx="5" formatCode="General">
                  <c:v>48</c:v>
                </c:pt>
                <c:pt idx="6" formatCode="General">
                  <c:v>38</c:v>
                </c:pt>
                <c:pt idx="7" formatCode="General">
                  <c:v>28</c:v>
                </c:pt>
                <c:pt idx="8" formatCode="General">
                  <c:v>-92</c:v>
                </c:pt>
              </c:numCache>
            </c:numRef>
          </c:val>
          <c:smooth val="0"/>
          <c:extLst>
            <c:ext xmlns:c16="http://schemas.microsoft.com/office/drawing/2014/chart" uri="{C3380CC4-5D6E-409C-BE32-E72D297353CC}">
              <c16:uniqueId val="{00000005-25D9-4901-B331-46798C1BD67C}"/>
            </c:ext>
          </c:extLst>
        </c:ser>
        <c:ser>
          <c:idx val="6"/>
          <c:order val="6"/>
          <c:spPr>
            <a:ln w="28575" cap="rnd">
              <a:solidFill>
                <a:schemeClr val="accent1">
                  <a:lumMod val="60000"/>
                </a:schemeClr>
              </a:solidFill>
              <a:round/>
            </a:ln>
            <a:effectLst/>
          </c:spPr>
          <c:marker>
            <c:symbol val="none"/>
          </c:marker>
          <c:val>
            <c:numRef>
              <c:f>'Profit Over Lifespan Chart'!$H$23:$H$31</c:f>
              <c:numCache>
                <c:formatCode>"$"#,##0</c:formatCode>
                <c:ptCount val="9"/>
                <c:pt idx="0">
                  <c:v>116</c:v>
                </c:pt>
                <c:pt idx="1">
                  <c:v>106</c:v>
                </c:pt>
                <c:pt idx="2">
                  <c:v>96</c:v>
                </c:pt>
                <c:pt idx="3" formatCode="General">
                  <c:v>86</c:v>
                </c:pt>
                <c:pt idx="4" formatCode="General">
                  <c:v>76</c:v>
                </c:pt>
                <c:pt idx="5" formatCode="General">
                  <c:v>66</c:v>
                </c:pt>
                <c:pt idx="6" formatCode="General">
                  <c:v>56</c:v>
                </c:pt>
                <c:pt idx="7" formatCode="General">
                  <c:v>46</c:v>
                </c:pt>
                <c:pt idx="8" formatCode="General">
                  <c:v>-74</c:v>
                </c:pt>
              </c:numCache>
            </c:numRef>
          </c:val>
          <c:smooth val="0"/>
          <c:extLst>
            <c:ext xmlns:c16="http://schemas.microsoft.com/office/drawing/2014/chart" uri="{C3380CC4-5D6E-409C-BE32-E72D297353CC}">
              <c16:uniqueId val="{00000006-25D9-4901-B331-46798C1BD67C}"/>
            </c:ext>
          </c:extLst>
        </c:ser>
        <c:ser>
          <c:idx val="7"/>
          <c:order val="7"/>
          <c:spPr>
            <a:ln w="28575" cap="rnd">
              <a:solidFill>
                <a:schemeClr val="accent2">
                  <a:lumMod val="60000"/>
                </a:schemeClr>
              </a:solidFill>
              <a:round/>
            </a:ln>
            <a:effectLst/>
          </c:spPr>
          <c:marker>
            <c:symbol val="none"/>
          </c:marker>
          <c:val>
            <c:numRef>
              <c:f>'Profit Over Lifespan Chart'!$I$23:$I$31</c:f>
              <c:numCache>
                <c:formatCode>"$"#,##0</c:formatCode>
                <c:ptCount val="9"/>
                <c:pt idx="0">
                  <c:v>134</c:v>
                </c:pt>
                <c:pt idx="1">
                  <c:v>124</c:v>
                </c:pt>
                <c:pt idx="2">
                  <c:v>114</c:v>
                </c:pt>
                <c:pt idx="3" formatCode="General">
                  <c:v>104</c:v>
                </c:pt>
                <c:pt idx="4" formatCode="General">
                  <c:v>94</c:v>
                </c:pt>
                <c:pt idx="5" formatCode="General">
                  <c:v>84</c:v>
                </c:pt>
                <c:pt idx="6" formatCode="General">
                  <c:v>74</c:v>
                </c:pt>
                <c:pt idx="7" formatCode="General">
                  <c:v>64</c:v>
                </c:pt>
                <c:pt idx="8" formatCode="General">
                  <c:v>-56</c:v>
                </c:pt>
              </c:numCache>
            </c:numRef>
          </c:val>
          <c:smooth val="0"/>
          <c:extLst>
            <c:ext xmlns:c16="http://schemas.microsoft.com/office/drawing/2014/chart" uri="{C3380CC4-5D6E-409C-BE32-E72D297353CC}">
              <c16:uniqueId val="{00000007-25D9-4901-B331-46798C1BD67C}"/>
            </c:ext>
          </c:extLst>
        </c:ser>
        <c:ser>
          <c:idx val="8"/>
          <c:order val="8"/>
          <c:spPr>
            <a:ln w="28575" cap="rnd">
              <a:solidFill>
                <a:schemeClr val="accent3">
                  <a:lumMod val="60000"/>
                </a:schemeClr>
              </a:solidFill>
              <a:round/>
            </a:ln>
            <a:effectLst/>
          </c:spPr>
          <c:marker>
            <c:symbol val="none"/>
          </c:marker>
          <c:val>
            <c:numRef>
              <c:f>'Profit Over Lifespan Chart'!$J$23:$J$31</c:f>
              <c:numCache>
                <c:formatCode>"$"#,##0</c:formatCode>
                <c:ptCount val="9"/>
                <c:pt idx="0">
                  <c:v>152</c:v>
                </c:pt>
                <c:pt idx="1">
                  <c:v>142</c:v>
                </c:pt>
                <c:pt idx="2">
                  <c:v>132</c:v>
                </c:pt>
                <c:pt idx="3" formatCode="General">
                  <c:v>122</c:v>
                </c:pt>
                <c:pt idx="4" formatCode="General">
                  <c:v>112</c:v>
                </c:pt>
                <c:pt idx="5" formatCode="General">
                  <c:v>102</c:v>
                </c:pt>
                <c:pt idx="6" formatCode="General">
                  <c:v>92</c:v>
                </c:pt>
                <c:pt idx="7" formatCode="General">
                  <c:v>82</c:v>
                </c:pt>
                <c:pt idx="8" formatCode="General">
                  <c:v>-38</c:v>
                </c:pt>
              </c:numCache>
            </c:numRef>
          </c:val>
          <c:smooth val="0"/>
          <c:extLst>
            <c:ext xmlns:c16="http://schemas.microsoft.com/office/drawing/2014/chart" uri="{C3380CC4-5D6E-409C-BE32-E72D297353CC}">
              <c16:uniqueId val="{00000008-25D9-4901-B331-46798C1BD67C}"/>
            </c:ext>
          </c:extLst>
        </c:ser>
        <c:ser>
          <c:idx val="9"/>
          <c:order val="9"/>
          <c:spPr>
            <a:ln w="28575" cap="rnd">
              <a:solidFill>
                <a:schemeClr val="accent4">
                  <a:lumMod val="60000"/>
                </a:schemeClr>
              </a:solidFill>
              <a:round/>
            </a:ln>
            <a:effectLst/>
          </c:spPr>
          <c:marker>
            <c:symbol val="none"/>
          </c:marker>
          <c:val>
            <c:numRef>
              <c:f>'Profit Over Lifespan Chart'!$K$23:$K$31</c:f>
              <c:numCache>
                <c:formatCode>"$"#,##0</c:formatCode>
                <c:ptCount val="9"/>
                <c:pt idx="0">
                  <c:v>170</c:v>
                </c:pt>
                <c:pt idx="1">
                  <c:v>160</c:v>
                </c:pt>
                <c:pt idx="2">
                  <c:v>150</c:v>
                </c:pt>
                <c:pt idx="3" formatCode="General">
                  <c:v>140</c:v>
                </c:pt>
                <c:pt idx="4" formatCode="General">
                  <c:v>130</c:v>
                </c:pt>
                <c:pt idx="5" formatCode="General">
                  <c:v>120</c:v>
                </c:pt>
                <c:pt idx="6" formatCode="General">
                  <c:v>110</c:v>
                </c:pt>
                <c:pt idx="7" formatCode="General">
                  <c:v>100</c:v>
                </c:pt>
                <c:pt idx="8" formatCode="General">
                  <c:v>-20</c:v>
                </c:pt>
              </c:numCache>
            </c:numRef>
          </c:val>
          <c:smooth val="0"/>
          <c:extLst>
            <c:ext xmlns:c16="http://schemas.microsoft.com/office/drawing/2014/chart" uri="{C3380CC4-5D6E-409C-BE32-E72D297353CC}">
              <c16:uniqueId val="{00000009-25D9-4901-B331-46798C1BD67C}"/>
            </c:ext>
          </c:extLst>
        </c:ser>
        <c:ser>
          <c:idx val="10"/>
          <c:order val="10"/>
          <c:spPr>
            <a:ln w="28575" cap="rnd">
              <a:solidFill>
                <a:schemeClr val="accent5">
                  <a:lumMod val="60000"/>
                </a:schemeClr>
              </a:solidFill>
              <a:round/>
            </a:ln>
            <a:effectLst/>
          </c:spPr>
          <c:marker>
            <c:symbol val="none"/>
          </c:marker>
          <c:val>
            <c:numRef>
              <c:f>'Profit Over Lifespan Chart'!$L$23:$L$31</c:f>
              <c:numCache>
                <c:formatCode>"$"#,##0</c:formatCode>
                <c:ptCount val="9"/>
                <c:pt idx="0">
                  <c:v>188</c:v>
                </c:pt>
                <c:pt idx="1">
                  <c:v>178</c:v>
                </c:pt>
                <c:pt idx="2">
                  <c:v>168</c:v>
                </c:pt>
                <c:pt idx="3" formatCode="General">
                  <c:v>158</c:v>
                </c:pt>
                <c:pt idx="4" formatCode="General">
                  <c:v>148</c:v>
                </c:pt>
                <c:pt idx="5" formatCode="General">
                  <c:v>138</c:v>
                </c:pt>
                <c:pt idx="6" formatCode="General">
                  <c:v>128</c:v>
                </c:pt>
                <c:pt idx="7" formatCode="General">
                  <c:v>118</c:v>
                </c:pt>
                <c:pt idx="8" formatCode="General">
                  <c:v>-2</c:v>
                </c:pt>
              </c:numCache>
            </c:numRef>
          </c:val>
          <c:smooth val="0"/>
          <c:extLst>
            <c:ext xmlns:c16="http://schemas.microsoft.com/office/drawing/2014/chart" uri="{C3380CC4-5D6E-409C-BE32-E72D297353CC}">
              <c16:uniqueId val="{0000000A-25D9-4901-B331-46798C1BD67C}"/>
            </c:ext>
          </c:extLst>
        </c:ser>
        <c:dLbls>
          <c:showLegendKey val="0"/>
          <c:showVal val="0"/>
          <c:showCatName val="0"/>
          <c:showSerName val="0"/>
          <c:showPercent val="0"/>
          <c:showBubbleSize val="0"/>
        </c:dLbls>
        <c:smooth val="0"/>
        <c:axId val="511612368"/>
        <c:axId val="511614008"/>
      </c:lineChart>
      <c:catAx>
        <c:axId val="5116123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14008"/>
        <c:crosses val="autoZero"/>
        <c:auto val="1"/>
        <c:lblAlgn val="ctr"/>
        <c:lblOffset val="100"/>
        <c:noMultiLvlLbl val="0"/>
      </c:catAx>
      <c:valAx>
        <c:axId val="511614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12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1243011</xdr:colOff>
      <xdr:row>0</xdr:row>
      <xdr:rowOff>28576</xdr:rowOff>
    </xdr:from>
    <xdr:to>
      <xdr:col>14</xdr:col>
      <xdr:colOff>95249</xdr:colOff>
      <xdr:row>36</xdr:row>
      <xdr:rowOff>161926</xdr:rowOff>
    </xdr:to>
    <xdr:graphicFrame macro="">
      <xdr:nvGraphicFramePr>
        <xdr:cNvPr id="8" name="Chart 7">
          <a:extLst>
            <a:ext uri="{FF2B5EF4-FFF2-40B4-BE49-F238E27FC236}">
              <a16:creationId xmlns:a16="http://schemas.microsoft.com/office/drawing/2014/main" id="{542E1F6A-0920-43E5-BD81-ED491A7D2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481012</xdr:colOff>
      <xdr:row>33</xdr:row>
      <xdr:rowOff>95250</xdr:rowOff>
    </xdr:from>
    <xdr:to>
      <xdr:col>22</xdr:col>
      <xdr:colOff>176212</xdr:colOff>
      <xdr:row>47</xdr:row>
      <xdr:rowOff>171450</xdr:rowOff>
    </xdr:to>
    <xdr:graphicFrame macro="">
      <xdr:nvGraphicFramePr>
        <xdr:cNvPr id="22" name="Chart 21">
          <a:extLst>
            <a:ext uri="{FF2B5EF4-FFF2-40B4-BE49-F238E27FC236}">
              <a16:creationId xmlns:a16="http://schemas.microsoft.com/office/drawing/2014/main" id="{9AED28B6-067E-4AD8-8ED6-608492474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16</xdr:col>
      <xdr:colOff>323850</xdr:colOff>
      <xdr:row>20</xdr:row>
      <xdr:rowOff>133350</xdr:rowOff>
    </xdr:from>
    <xdr:to>
      <xdr:col>19</xdr:col>
      <xdr:colOff>323850</xdr:colOff>
      <xdr:row>33</xdr:row>
      <xdr:rowOff>180975</xdr:rowOff>
    </xdr:to>
    <mc:AlternateContent xmlns:mc="http://schemas.openxmlformats.org/markup-compatibility/2006">
      <mc:Choice xmlns:sle15="http://schemas.microsoft.com/office/drawing/2012/slicer" Requires="sle15">
        <xdr:graphicFrame macro="">
          <xdr:nvGraphicFramePr>
            <xdr:cNvPr id="16" name="Column1">
              <a:extLst>
                <a:ext uri="{FF2B5EF4-FFF2-40B4-BE49-F238E27FC236}">
                  <a16:creationId xmlns:a16="http://schemas.microsoft.com/office/drawing/2014/main" id="{05300A69-18C3-409F-9141-6BE236DB4CFC}"/>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dr:sp macro="" textlink="">
          <xdr:nvSpPr>
            <xdr:cNvPr id="0" name=""/>
            <xdr:cNvSpPr>
              <a:spLocks noTextEdit="1"/>
            </xdr:cNvSpPr>
          </xdr:nvSpPr>
          <xdr:spPr>
            <a:xfrm>
              <a:off x="12125325" y="2800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0.08228</cdr:x>
      <cdr:y>0.10749</cdr:y>
    </cdr:from>
    <cdr:to>
      <cdr:x>0.21656</cdr:x>
      <cdr:y>0.14006</cdr:y>
    </cdr:to>
    <cdr:sp macro="" textlink="">
      <cdr:nvSpPr>
        <cdr:cNvPr id="2" name="TextBox 1">
          <a:extLst xmlns:a="http://schemas.openxmlformats.org/drawingml/2006/main">
            <a:ext uri="{FF2B5EF4-FFF2-40B4-BE49-F238E27FC236}">
              <a16:creationId xmlns:a16="http://schemas.microsoft.com/office/drawing/2014/main" id="{98DA5A0F-F19E-40B6-AA5B-0E1EC2E9E931}"/>
            </a:ext>
          </a:extLst>
        </cdr:cNvPr>
        <cdr:cNvSpPr txBox="1"/>
      </cdr:nvSpPr>
      <cdr:spPr>
        <a:xfrm xmlns:a="http://schemas.openxmlformats.org/drawingml/2006/main">
          <a:off x="776289" y="628649"/>
          <a:ext cx="1266826" cy="190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Average</a:t>
          </a:r>
          <a:r>
            <a:rPr lang="en-US" sz="1100" baseline="0"/>
            <a:t> Star Rating</a:t>
          </a:r>
          <a:endParaRPr lang="en-US" sz="1100"/>
        </a:p>
      </cdr:txBody>
    </cdr:sp>
  </cdr:relSizeAnchor>
  <cdr:relSizeAnchor xmlns:cdr="http://schemas.openxmlformats.org/drawingml/2006/chartDrawing">
    <cdr:from>
      <cdr:x>0.16204</cdr:x>
      <cdr:y>0.14169</cdr:y>
    </cdr:from>
    <cdr:to>
      <cdr:x>0.30944</cdr:x>
      <cdr:y>0.19544</cdr:y>
    </cdr:to>
    <cdr:sp macro="" textlink="">
      <cdr:nvSpPr>
        <cdr:cNvPr id="3" name="TextBox 2">
          <a:extLst xmlns:a="http://schemas.openxmlformats.org/drawingml/2006/main">
            <a:ext uri="{FF2B5EF4-FFF2-40B4-BE49-F238E27FC236}">
              <a16:creationId xmlns:a16="http://schemas.microsoft.com/office/drawing/2014/main" id="{B8216B0E-1514-4328-9A9A-58432BF8C993}"/>
            </a:ext>
          </a:extLst>
        </cdr:cNvPr>
        <cdr:cNvSpPr txBox="1"/>
      </cdr:nvSpPr>
      <cdr:spPr>
        <a:xfrm xmlns:a="http://schemas.openxmlformats.org/drawingml/2006/main">
          <a:off x="1528764" y="828674"/>
          <a:ext cx="1390650"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0.00757</cdr:x>
      <cdr:y>0.07329</cdr:y>
    </cdr:from>
    <cdr:to>
      <cdr:x>0.04291</cdr:x>
      <cdr:y>0.11401</cdr:y>
    </cdr:to>
    <cdr:sp macro="" textlink="">
      <cdr:nvSpPr>
        <cdr:cNvPr id="4" name="Star: 5 Points 3">
          <a:extLst xmlns:a="http://schemas.openxmlformats.org/drawingml/2006/main">
            <a:ext uri="{FF2B5EF4-FFF2-40B4-BE49-F238E27FC236}">
              <a16:creationId xmlns:a16="http://schemas.microsoft.com/office/drawing/2014/main" id="{A328755D-0AFC-443B-9CAD-AEC47ED260EF}"/>
            </a:ext>
          </a:extLst>
        </cdr:cNvPr>
        <cdr:cNvSpPr/>
      </cdr:nvSpPr>
      <cdr:spPr>
        <a:xfrm xmlns:a="http://schemas.openxmlformats.org/drawingml/2006/main">
          <a:off x="71439" y="428624"/>
          <a:ext cx="333375" cy="238125"/>
        </a:xfrm>
        <a:prstGeom xmlns:a="http://schemas.openxmlformats.org/drawingml/2006/main" prst="star5">
          <a:avLst/>
        </a:prstGeom>
        <a:noFill xmlns:a="http://schemas.openxmlformats.org/drawingml/2006/main"/>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0.95743</cdr:x>
      <cdr:y>0.07546</cdr:y>
    </cdr:from>
    <cdr:to>
      <cdr:x>0.99276</cdr:x>
      <cdr:y>0.11618</cdr:y>
    </cdr:to>
    <cdr:sp macro="" textlink="">
      <cdr:nvSpPr>
        <cdr:cNvPr id="5" name="Star: 5 Points 4">
          <a:extLst xmlns:a="http://schemas.openxmlformats.org/drawingml/2006/main">
            <a:ext uri="{FF2B5EF4-FFF2-40B4-BE49-F238E27FC236}">
              <a16:creationId xmlns:a16="http://schemas.microsoft.com/office/drawing/2014/main" id="{85317F48-9AE5-4651-98BE-0E25FEC4E7CF}"/>
            </a:ext>
          </a:extLst>
        </cdr:cNvPr>
        <cdr:cNvSpPr/>
      </cdr:nvSpPr>
      <cdr:spPr>
        <a:xfrm xmlns:a="http://schemas.openxmlformats.org/drawingml/2006/main">
          <a:off x="9032875" y="441325"/>
          <a:ext cx="333375" cy="238125"/>
        </a:xfrm>
        <a:prstGeom xmlns:a="http://schemas.openxmlformats.org/drawingml/2006/main" prst="star5">
          <a:avLst/>
        </a:prstGeom>
        <a:solidFill xmlns:a="http://schemas.openxmlformats.org/drawingml/2006/main">
          <a:schemeClr val="tx1"/>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13</xdr:col>
      <xdr:colOff>219074</xdr:colOff>
      <xdr:row>6</xdr:row>
      <xdr:rowOff>123824</xdr:rowOff>
    </xdr:from>
    <xdr:to>
      <xdr:col>21</xdr:col>
      <xdr:colOff>285749</xdr:colOff>
      <xdr:row>29</xdr:row>
      <xdr:rowOff>76199</xdr:rowOff>
    </xdr:to>
    <xdr:graphicFrame macro="">
      <xdr:nvGraphicFramePr>
        <xdr:cNvPr id="3" name="Chart 2">
          <a:extLst>
            <a:ext uri="{FF2B5EF4-FFF2-40B4-BE49-F238E27FC236}">
              <a16:creationId xmlns:a16="http://schemas.microsoft.com/office/drawing/2014/main" id="{1D470978-55D8-4503-96B9-2ECBB0D71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56C842DC-7339-4D9E-89DA-4F9D437CA636}" sourceName="Column1">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D7C49C8C-3331-4960-ACAC-8ED5F399AB18}" cache="Slicer_Column1" caption="Colum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E8FDF0-00D8-4436-97F7-C0CFEB7F27E9}" name="Table1" displayName="Table1" ref="A1:L10" totalsRowShown="0">
  <autoFilter ref="A1:L10" xr:uid="{C4BAC407-CAFC-4AF3-847B-F7EEF9049018}">
    <filterColumn colId="0">
      <filters>
        <filter val="$1"/>
        <filter val="$20"/>
        <filter val="$5"/>
      </filters>
    </filterColumn>
  </autoFilter>
  <tableColumns count="12">
    <tableColumn id="1" xr3:uid="{823D28EA-725D-4E6E-8235-38487E8583FD}" name="Column1" dataDxfId="26"/>
    <tableColumn id="3" xr3:uid="{AE09ED79-66B1-49C6-872D-D92B4AF2E215}" name="0" dataDxfId="37"/>
    <tableColumn id="4" xr3:uid="{6B5A4C72-7C85-4057-B2F2-7DA83EBC56AF}" name="0.5" dataDxfId="36"/>
    <tableColumn id="5" xr3:uid="{5EE4D229-AE54-4AD6-A7C5-98AC05C1BE70}" name="1" dataDxfId="35"/>
    <tableColumn id="6" xr3:uid="{0D310B76-6906-43BE-B4CA-A23AAA56857D}" name="1.5" dataDxfId="34"/>
    <tableColumn id="7" xr3:uid="{A4471DAB-8006-42A2-B7EC-3F8D738AAD6C}" name="2" dataDxfId="33"/>
    <tableColumn id="8" xr3:uid="{7ED05F84-FF88-4658-9ADE-9BF1B5E5037F}" name="2.5" dataDxfId="32"/>
    <tableColumn id="9" xr3:uid="{0023B2D9-43D8-4076-8475-2535ACCF95D2}" name="3" dataDxfId="31"/>
    <tableColumn id="10" xr3:uid="{9020F660-FAF2-4970-A751-761656B60574}" name="3.5" dataDxfId="30"/>
    <tableColumn id="11" xr3:uid="{2F74F779-797A-49E0-A118-724901294232}" name="4" dataDxfId="29"/>
    <tableColumn id="12" xr3:uid="{5D2F94F6-2A6B-44C1-9A15-9DC0A3F29A90}" name="4.5" dataDxfId="28"/>
    <tableColumn id="13" xr3:uid="{5ABD6B2D-C93D-44D7-940B-9117772D44EB}" name="5" dataDxfId="27"/>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66D533-48A4-4093-96E5-7C8FE87D8362}" name="Table2" displayName="Table2" ref="A19:L28" totalsRowShown="0">
  <autoFilter ref="A19:L28" xr:uid="{84481954-06D0-4DFD-81AC-08CB2FE0E8C7}"/>
  <tableColumns count="12">
    <tableColumn id="1" xr3:uid="{E4CA2BB5-CCAC-46F2-9CB6-57A64D188A23}" name="Column1"/>
    <tableColumn id="2" xr3:uid="{E7019135-A499-411C-8CE7-53CB496994EC}" name="Column2"/>
    <tableColumn id="3" xr3:uid="{3CCB963F-9309-4D13-8321-1274E17041F6}" name="Column3"/>
    <tableColumn id="4" xr3:uid="{33778841-AA80-4080-A68B-52CB8EFEADBD}" name="Column4"/>
    <tableColumn id="5" xr3:uid="{361685F9-3736-4B3A-9ACB-DA458F98760E}" name="Column5"/>
    <tableColumn id="6" xr3:uid="{BE65596E-03DA-423D-B062-0D0994EE7220}" name="Column6"/>
    <tableColumn id="7" xr3:uid="{01A6A9E8-1E1C-4767-BFDA-95EA7F309D25}" name="Column7"/>
    <tableColumn id="8" xr3:uid="{4B91FEE9-4D8B-4E53-9083-7E5DEE7F58A8}" name="Column8"/>
    <tableColumn id="9" xr3:uid="{32C69C18-E8A0-4B20-A6B5-87BBCB6B8B40}" name="Column9"/>
    <tableColumn id="10" xr3:uid="{CA030291-D05C-4CBF-AB8F-58541E2017D8}" name="Column10"/>
    <tableColumn id="11" xr3:uid="{9439FE76-92BF-4F9A-94C1-103149C466D6}" name="Column11"/>
    <tableColumn id="12" xr3:uid="{05A3BE4E-7F52-4815-A7DA-9E65C8551105}" name="Column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7CA4B3-99CC-4511-A46C-CCFB3721D48A}" name="Table14" displayName="Table14" ref="A1:L12" totalsRowCount="1">
  <autoFilter ref="A1:L11" xr:uid="{B7274354-3F34-46A2-BCD6-3EFED638C474}"/>
  <tableColumns count="12">
    <tableColumn id="1" xr3:uid="{5B32E543-BD09-4D1C-9AF2-8D963C61D442}" name="Column1" dataDxfId="25" totalsRowDxfId="24"/>
    <tableColumn id="3" xr3:uid="{8C9B8EB7-709B-49F4-A703-B0BE7D594B9F}" name="0" totalsRowFunction="custom" dataDxfId="23" totalsRowDxfId="22">
      <totalsRowFormula>B2/1000</totalsRowFormula>
    </tableColumn>
    <tableColumn id="4" xr3:uid="{B6FEFC5D-2E98-463D-90BF-A68B50119B26}" name="0.5" totalsRowFunction="custom" dataDxfId="21" totalsRowDxfId="20">
      <totalsRowFormula>C2/1000</totalsRowFormula>
    </tableColumn>
    <tableColumn id="5" xr3:uid="{741CB2B6-1DE6-4014-A612-DE3D87371FF9}" name="1" totalsRowFunction="custom" dataDxfId="19" totalsRowDxfId="18">
      <totalsRowFormula>D2/1000</totalsRowFormula>
    </tableColumn>
    <tableColumn id="6" xr3:uid="{52966837-DDC5-4C71-8AFE-6B229ED44D34}" name="1.5" totalsRowFunction="custom" dataDxfId="17" totalsRowDxfId="16">
      <totalsRowFormula>E2/1000</totalsRowFormula>
    </tableColumn>
    <tableColumn id="7" xr3:uid="{230ADA73-C244-48DF-B898-135E30AB3B4B}" name="2" totalsRowFunction="custom" dataDxfId="15" totalsRowDxfId="14">
      <totalsRowFormula>F2/1000</totalsRowFormula>
    </tableColumn>
    <tableColumn id="8" xr3:uid="{690DD2B2-2B6F-45CC-A107-CB9C2AC9EAC5}" name="2.5" totalsRowFunction="custom" dataDxfId="13" totalsRowDxfId="12">
      <totalsRowFormula>G2/1000</totalsRowFormula>
    </tableColumn>
    <tableColumn id="9" xr3:uid="{7EF7060D-E65E-442C-8093-E93AA19C8D32}" name="3" totalsRowFunction="custom" dataDxfId="11" totalsRowDxfId="10">
      <totalsRowFormula>H2/1000</totalsRowFormula>
    </tableColumn>
    <tableColumn id="10" xr3:uid="{68FFF6D5-7DDA-4D83-A056-E2E6BB0B34CD}" name="3.5" totalsRowFunction="custom" dataDxfId="9" totalsRowDxfId="8">
      <totalsRowFormula>I2/1000</totalsRowFormula>
    </tableColumn>
    <tableColumn id="11" xr3:uid="{7379ED9A-B5F6-4A43-9FAB-00CF4EE2FE6A}" name="4" totalsRowFunction="custom" dataDxfId="7" totalsRowDxfId="6">
      <totalsRowFormula>J2/1000</totalsRowFormula>
    </tableColumn>
    <tableColumn id="12" xr3:uid="{EDD14A6A-B3AF-462F-BC61-FE2C97798139}" name="4.5" totalsRowFunction="custom" dataDxfId="5" totalsRowDxfId="4">
      <totalsRowFormula>K2/1000</totalsRowFormula>
    </tableColumn>
    <tableColumn id="13" xr3:uid="{038F2511-E593-4CED-A579-D3E28583A007}" name="5" totalsRowFunction="custom" dataDxfId="3" totalsRowDxfId="2">
      <totalsRowFormula>L2/1000</totalsRow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E03086E-14F6-48E7-BE84-61A52D96467A}" name="Table4" displayName="Table4" ref="A22:L31" totalsRowShown="0" headerRowDxfId="0">
  <autoFilter ref="A22:L31" xr:uid="{910D6614-92CD-427E-8565-6C75EDA0DB13}"/>
  <tableColumns count="12">
    <tableColumn id="1" xr3:uid="{5CD3E381-5273-48A2-866D-9B21DDC68277}" name="Column1" dataDxfId="1"/>
    <tableColumn id="2" xr3:uid="{39438174-92BE-4FA5-A11A-95D2A372C998}" name="0"/>
    <tableColumn id="3" xr3:uid="{302A404D-47DA-4D8F-9FFF-E20B7BE851F6}" name="0.5"/>
    <tableColumn id="4" xr3:uid="{C2E647E1-6DBD-4361-8604-6C835D5511FB}" name="1"/>
    <tableColumn id="5" xr3:uid="{D00AC2D2-5C3A-4F41-8FAC-80BC3C58B02A}" name="1.5"/>
    <tableColumn id="6" xr3:uid="{C2685C15-E2D8-49C3-957F-2E1DFBF3EA08}" name="2"/>
    <tableColumn id="7" xr3:uid="{7CBF40C4-F480-4946-9515-F3BD9AE2F733}" name="2.5"/>
    <tableColumn id="8" xr3:uid="{D916578D-909F-4069-B75B-7754490979ED}" name="3"/>
    <tableColumn id="9" xr3:uid="{60BFFE7F-3672-430F-ACA5-AAE7171380BC}" name="3.5"/>
    <tableColumn id="10" xr3:uid="{599726C4-7B39-48CD-9599-92E9E9CF16DB}" name="4"/>
    <tableColumn id="11" xr3:uid="{92373B21-2C6C-40C1-BE48-B9715AFA6505}" name="4.5"/>
    <tableColumn id="12" xr3:uid="{CCBAC8B4-02F4-4656-A179-0F243C9E4BD1}" name="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72560-6A91-43C3-A34C-EA21E2A7505A}">
  <dimension ref="A1:L39"/>
  <sheetViews>
    <sheetView tabSelected="1" workbookViewId="0">
      <selection activeCell="Q16" sqref="Q16"/>
    </sheetView>
  </sheetViews>
  <sheetFormatPr defaultRowHeight="15" x14ac:dyDescent="0.25"/>
  <cols>
    <col min="1" max="1" width="24.140625" bestFit="1" customWidth="1"/>
    <col min="2" max="2" width="12" bestFit="1" customWidth="1"/>
    <col min="9" max="9" width="12.7109375" bestFit="1" customWidth="1"/>
    <col min="10" max="11" width="12" bestFit="1" customWidth="1"/>
    <col min="12" max="12" width="12.710937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s="6">
        <v>1</v>
      </c>
      <c r="B2" s="15">
        <f>((((B1/0.5)+1) *18000) - ($A$2*10000)) /1000</f>
        <v>8</v>
      </c>
      <c r="C2" s="15">
        <f t="shared" ref="C2:L2" si="0">((((C1/0.5)+1) *18000) - ($A$2*10000)) /1000</f>
        <v>26</v>
      </c>
      <c r="D2" s="15">
        <f t="shared" si="0"/>
        <v>44</v>
      </c>
      <c r="E2" s="15">
        <f t="shared" si="0"/>
        <v>62</v>
      </c>
      <c r="F2" s="15">
        <f t="shared" si="0"/>
        <v>80</v>
      </c>
      <c r="G2" s="15">
        <f t="shared" si="0"/>
        <v>98</v>
      </c>
      <c r="H2" s="15">
        <f t="shared" si="0"/>
        <v>116</v>
      </c>
      <c r="I2" s="15">
        <f t="shared" si="0"/>
        <v>134</v>
      </c>
      <c r="J2" s="15">
        <f t="shared" si="0"/>
        <v>152</v>
      </c>
      <c r="K2" s="15">
        <f t="shared" si="0"/>
        <v>170</v>
      </c>
      <c r="L2" s="15">
        <f t="shared" si="0"/>
        <v>188</v>
      </c>
    </row>
    <row r="3" spans="1:12" hidden="1" x14ac:dyDescent="0.25">
      <c r="A3" s="6">
        <v>2</v>
      </c>
      <c r="B3" s="6">
        <f>((((B1/0.5)+1) *18000) - ($A$3*10000)) /1000</f>
        <v>-2</v>
      </c>
      <c r="C3" s="6">
        <f t="shared" ref="C3:L3" si="1">((((C1/0.5)+1) *18000) - ($A$3*10000)) /1000</f>
        <v>16</v>
      </c>
      <c r="D3" s="6">
        <f t="shared" si="1"/>
        <v>34</v>
      </c>
      <c r="E3" s="6">
        <f t="shared" si="1"/>
        <v>52</v>
      </c>
      <c r="F3" s="6">
        <f t="shared" si="1"/>
        <v>70</v>
      </c>
      <c r="G3" s="6">
        <f t="shared" si="1"/>
        <v>88</v>
      </c>
      <c r="H3" s="6">
        <f t="shared" si="1"/>
        <v>106</v>
      </c>
      <c r="I3" s="6">
        <f t="shared" si="1"/>
        <v>124</v>
      </c>
      <c r="J3" s="6">
        <f t="shared" si="1"/>
        <v>142</v>
      </c>
      <c r="K3" s="6">
        <f t="shared" si="1"/>
        <v>160</v>
      </c>
      <c r="L3" s="6">
        <f t="shared" si="1"/>
        <v>178</v>
      </c>
    </row>
    <row r="4" spans="1:12" hidden="1" x14ac:dyDescent="0.25">
      <c r="A4" s="6">
        <v>3</v>
      </c>
      <c r="B4" s="6">
        <f>((((B1/0.5)+1) *18000) - ($A$4*10000)) /1000</f>
        <v>-12</v>
      </c>
      <c r="C4" s="6">
        <f t="shared" ref="C4:L4" si="2">((((C1/0.5)+1) *18000) - ($A$4*10000)) /1000</f>
        <v>6</v>
      </c>
      <c r="D4" s="6">
        <f t="shared" si="2"/>
        <v>24</v>
      </c>
      <c r="E4" s="6">
        <f t="shared" si="2"/>
        <v>42</v>
      </c>
      <c r="F4" s="6">
        <f t="shared" si="2"/>
        <v>60</v>
      </c>
      <c r="G4" s="6">
        <f t="shared" si="2"/>
        <v>78</v>
      </c>
      <c r="H4" s="6">
        <f t="shared" si="2"/>
        <v>96</v>
      </c>
      <c r="I4" s="6">
        <f t="shared" si="2"/>
        <v>114</v>
      </c>
      <c r="J4" s="6">
        <f t="shared" si="2"/>
        <v>132</v>
      </c>
      <c r="K4" s="6">
        <f t="shared" si="2"/>
        <v>150</v>
      </c>
      <c r="L4" s="6">
        <f t="shared" si="2"/>
        <v>168</v>
      </c>
    </row>
    <row r="5" spans="1:12" hidden="1" x14ac:dyDescent="0.25">
      <c r="A5" s="6">
        <v>4</v>
      </c>
      <c r="B5" s="6">
        <f>((((B1/0.5)+1) *18000) - ($A$5*10000)) /1000</f>
        <v>-22</v>
      </c>
      <c r="C5" s="6">
        <f t="shared" ref="C5:L5" si="3">((((C1/0.5)+1) *18000) - ($A$5*10000)) /1000</f>
        <v>-4</v>
      </c>
      <c r="D5" s="6">
        <f t="shared" si="3"/>
        <v>14</v>
      </c>
      <c r="E5" s="6">
        <f t="shared" si="3"/>
        <v>32</v>
      </c>
      <c r="F5" s="6">
        <f t="shared" si="3"/>
        <v>50</v>
      </c>
      <c r="G5" s="6">
        <f t="shared" si="3"/>
        <v>68</v>
      </c>
      <c r="H5" s="6">
        <f t="shared" si="3"/>
        <v>86</v>
      </c>
      <c r="I5" s="6">
        <f t="shared" si="3"/>
        <v>104</v>
      </c>
      <c r="J5" s="6">
        <f t="shared" si="3"/>
        <v>122</v>
      </c>
      <c r="K5" s="6">
        <f t="shared" si="3"/>
        <v>140</v>
      </c>
      <c r="L5" s="6">
        <f t="shared" si="3"/>
        <v>158</v>
      </c>
    </row>
    <row r="6" spans="1:12" x14ac:dyDescent="0.25">
      <c r="A6" s="6">
        <v>5</v>
      </c>
      <c r="B6" s="6">
        <f>((((B1/0.5)+1) *18000) - ($A$6*10000)) / 1000</f>
        <v>-32</v>
      </c>
      <c r="C6" s="6">
        <f t="shared" ref="C6:L6" si="4">((((C1/0.5)+1) *18000) - ($A$6*10000)) / 1000</f>
        <v>-14</v>
      </c>
      <c r="D6" s="6">
        <f t="shared" si="4"/>
        <v>4</v>
      </c>
      <c r="E6" s="6">
        <f t="shared" si="4"/>
        <v>22</v>
      </c>
      <c r="F6" s="6">
        <f t="shared" si="4"/>
        <v>40</v>
      </c>
      <c r="G6" s="6">
        <f t="shared" si="4"/>
        <v>58</v>
      </c>
      <c r="H6" s="6">
        <f t="shared" si="4"/>
        <v>76</v>
      </c>
      <c r="I6" s="6">
        <f t="shared" si="4"/>
        <v>94</v>
      </c>
      <c r="J6" s="6">
        <f t="shared" si="4"/>
        <v>112</v>
      </c>
      <c r="K6" s="6">
        <f t="shared" si="4"/>
        <v>130</v>
      </c>
      <c r="L6" s="6">
        <f t="shared" si="4"/>
        <v>148</v>
      </c>
    </row>
    <row r="7" spans="1:12" hidden="1" x14ac:dyDescent="0.25">
      <c r="A7" s="6">
        <v>6</v>
      </c>
      <c r="B7" s="6">
        <f>((((B1/0.5)+1) *18000) - ($A$7*10000)) / 1000</f>
        <v>-42</v>
      </c>
      <c r="C7" s="6">
        <f t="shared" ref="C7:L7" si="5">((((C1/0.5)+1) *18000) - ($A$7*10000)) / 1000</f>
        <v>-24</v>
      </c>
      <c r="D7" s="6">
        <f t="shared" si="5"/>
        <v>-6</v>
      </c>
      <c r="E7" s="6">
        <f t="shared" si="5"/>
        <v>12</v>
      </c>
      <c r="F7" s="6">
        <f t="shared" si="5"/>
        <v>30</v>
      </c>
      <c r="G7" s="6">
        <f t="shared" si="5"/>
        <v>48</v>
      </c>
      <c r="H7" s="6">
        <f t="shared" si="5"/>
        <v>66</v>
      </c>
      <c r="I7" s="6">
        <f t="shared" si="5"/>
        <v>84</v>
      </c>
      <c r="J7" s="6">
        <f t="shared" si="5"/>
        <v>102</v>
      </c>
      <c r="K7" s="6">
        <f t="shared" si="5"/>
        <v>120</v>
      </c>
      <c r="L7" s="6">
        <f t="shared" si="5"/>
        <v>138</v>
      </c>
    </row>
    <row r="8" spans="1:12" hidden="1" x14ac:dyDescent="0.25">
      <c r="A8" s="6">
        <v>7</v>
      </c>
      <c r="B8" s="6">
        <f>((((B1/0.5)+1) *18000) - ($A$8*10000)) / 1000</f>
        <v>-52</v>
      </c>
      <c r="C8" s="6">
        <f t="shared" ref="C8:L8" si="6">((((C1/0.5)+1) *18000) - ($A$8*10000)) / 1000</f>
        <v>-34</v>
      </c>
      <c r="D8" s="6">
        <f t="shared" si="6"/>
        <v>-16</v>
      </c>
      <c r="E8" s="6">
        <f t="shared" si="6"/>
        <v>2</v>
      </c>
      <c r="F8" s="6">
        <f t="shared" si="6"/>
        <v>20</v>
      </c>
      <c r="G8" s="6">
        <f t="shared" si="6"/>
        <v>38</v>
      </c>
      <c r="H8" s="6">
        <f t="shared" si="6"/>
        <v>56</v>
      </c>
      <c r="I8" s="6">
        <f t="shared" si="6"/>
        <v>74</v>
      </c>
      <c r="J8" s="6">
        <f t="shared" si="6"/>
        <v>92</v>
      </c>
      <c r="K8" s="6">
        <f t="shared" si="6"/>
        <v>110</v>
      </c>
      <c r="L8" s="6">
        <f t="shared" si="6"/>
        <v>128</v>
      </c>
    </row>
    <row r="9" spans="1:12" hidden="1" x14ac:dyDescent="0.25">
      <c r="A9" s="6">
        <v>8</v>
      </c>
      <c r="B9" s="6">
        <f>((((B1/0.5)+1) *18000) - ($A$9*10000)) / 1000</f>
        <v>-62</v>
      </c>
      <c r="C9" s="6">
        <f t="shared" ref="C9:L9" si="7">((((C1/0.5)+1) *18000) - ($A$9*10000)) / 1000</f>
        <v>-44</v>
      </c>
      <c r="D9" s="6">
        <f t="shared" si="7"/>
        <v>-26</v>
      </c>
      <c r="E9" s="6">
        <f t="shared" si="7"/>
        <v>-8</v>
      </c>
      <c r="F9" s="6">
        <f t="shared" si="7"/>
        <v>10</v>
      </c>
      <c r="G9" s="6">
        <f t="shared" si="7"/>
        <v>28</v>
      </c>
      <c r="H9" s="6">
        <f t="shared" si="7"/>
        <v>46</v>
      </c>
      <c r="I9" s="6">
        <f t="shared" si="7"/>
        <v>64</v>
      </c>
      <c r="J9" s="6">
        <f t="shared" si="7"/>
        <v>82</v>
      </c>
      <c r="K9" s="6">
        <f t="shared" si="7"/>
        <v>100</v>
      </c>
      <c r="L9" s="6">
        <f t="shared" si="7"/>
        <v>118</v>
      </c>
    </row>
    <row r="10" spans="1:12" x14ac:dyDescent="0.25">
      <c r="A10" s="6">
        <v>20</v>
      </c>
      <c r="B10" s="6">
        <f>((((B1/0.5)+1) *18000) - ($A$10*10000)) / 1000</f>
        <v>-182</v>
      </c>
      <c r="C10" s="6">
        <f t="shared" ref="C10:L10" si="8">((((C1/0.5)+1) *18000) - ($A$10*10000)) / 1000</f>
        <v>-164</v>
      </c>
      <c r="D10" s="6">
        <f t="shared" si="8"/>
        <v>-146</v>
      </c>
      <c r="E10" s="6">
        <f t="shared" si="8"/>
        <v>-128</v>
      </c>
      <c r="F10" s="6">
        <f t="shared" si="8"/>
        <v>-110</v>
      </c>
      <c r="G10" s="6">
        <f t="shared" si="8"/>
        <v>-92</v>
      </c>
      <c r="H10" s="6">
        <f t="shared" si="8"/>
        <v>-74</v>
      </c>
      <c r="I10" s="6">
        <f t="shared" si="8"/>
        <v>-56</v>
      </c>
      <c r="J10" s="6">
        <f t="shared" si="8"/>
        <v>-38</v>
      </c>
      <c r="K10" s="6">
        <f t="shared" si="8"/>
        <v>-20</v>
      </c>
      <c r="L10" s="6">
        <f t="shared" si="8"/>
        <v>-2</v>
      </c>
    </row>
    <row r="19" spans="1:12" x14ac:dyDescent="0.25">
      <c r="A19" t="s">
        <v>0</v>
      </c>
      <c r="B19" t="s">
        <v>12</v>
      </c>
      <c r="C19" t="s">
        <v>13</v>
      </c>
      <c r="D19" t="s">
        <v>14</v>
      </c>
      <c r="E19" t="s">
        <v>15</v>
      </c>
      <c r="F19" t="s">
        <v>16</v>
      </c>
      <c r="G19" t="s">
        <v>17</v>
      </c>
      <c r="H19" t="s">
        <v>18</v>
      </c>
      <c r="I19" t="s">
        <v>19</v>
      </c>
      <c r="J19" t="s">
        <v>20</v>
      </c>
      <c r="K19" t="s">
        <v>21</v>
      </c>
      <c r="L19" t="s">
        <v>22</v>
      </c>
    </row>
    <row r="28" spans="1:12" x14ac:dyDescent="0.25">
      <c r="C28" s="5"/>
      <c r="D28" s="5"/>
      <c r="E28" s="5"/>
      <c r="F28" s="5"/>
      <c r="G28" s="5"/>
      <c r="H28" s="5"/>
      <c r="I28" s="5"/>
    </row>
    <row r="29" spans="1:12" x14ac:dyDescent="0.25">
      <c r="C29" s="3"/>
      <c r="D29" s="1"/>
      <c r="E29" s="3"/>
      <c r="F29" s="1"/>
      <c r="G29" s="3"/>
      <c r="H29" s="1"/>
      <c r="I29" s="3"/>
    </row>
    <row r="30" spans="1:12" x14ac:dyDescent="0.25">
      <c r="B30" s="1"/>
      <c r="C30" s="3"/>
      <c r="D30" s="1"/>
      <c r="E30" s="3"/>
      <c r="F30" s="1"/>
      <c r="G30" s="3"/>
      <c r="H30" s="1"/>
      <c r="I30" s="3"/>
    </row>
    <row r="31" spans="1:12" x14ac:dyDescent="0.25">
      <c r="B31" s="1"/>
      <c r="C31" s="3"/>
      <c r="D31" s="1"/>
      <c r="E31" s="3"/>
      <c r="F31" s="1"/>
      <c r="G31" s="3"/>
      <c r="H31" s="1"/>
      <c r="I31" s="3"/>
    </row>
    <row r="32" spans="1:12" x14ac:dyDescent="0.25">
      <c r="B32" s="1"/>
      <c r="C32" s="3"/>
      <c r="D32" s="1"/>
      <c r="E32" s="3"/>
      <c r="F32" s="1"/>
      <c r="G32" s="3"/>
      <c r="H32" s="1"/>
      <c r="I32" s="3"/>
    </row>
    <row r="33" spans="2:9" x14ac:dyDescent="0.25">
      <c r="B33" s="1"/>
      <c r="C33" s="3"/>
      <c r="D33" s="1"/>
      <c r="E33" s="3"/>
      <c r="F33" s="1"/>
      <c r="G33" s="3"/>
      <c r="H33" s="1"/>
      <c r="I33" s="3"/>
    </row>
    <row r="34" spans="2:9" x14ac:dyDescent="0.25">
      <c r="B34" s="1"/>
      <c r="C34" s="3"/>
      <c r="D34" s="1"/>
      <c r="E34" s="3"/>
      <c r="F34" s="1"/>
      <c r="G34" s="3"/>
      <c r="H34" s="1"/>
      <c r="I34" s="3"/>
    </row>
    <row r="35" spans="2:9" x14ac:dyDescent="0.25">
      <c r="B35" s="1"/>
      <c r="C35" s="3"/>
      <c r="D35" s="1"/>
      <c r="E35" s="3"/>
      <c r="F35" s="1"/>
      <c r="G35" s="3"/>
      <c r="H35" s="1"/>
      <c r="I35" s="3"/>
    </row>
    <row r="36" spans="2:9" x14ac:dyDescent="0.25">
      <c r="B36" s="1"/>
      <c r="C36" s="3"/>
      <c r="D36" s="1"/>
      <c r="E36" s="3"/>
      <c r="F36" s="1"/>
      <c r="G36" s="3"/>
      <c r="H36" s="1"/>
      <c r="I36" s="3"/>
    </row>
    <row r="37" spans="2:9" x14ac:dyDescent="0.25">
      <c r="B37" s="1"/>
      <c r="C37" s="3"/>
      <c r="D37" s="1"/>
      <c r="E37" s="3"/>
      <c r="F37" s="1"/>
      <c r="G37" s="3"/>
      <c r="H37" s="1"/>
      <c r="I37" s="3"/>
    </row>
    <row r="38" spans="2:9" x14ac:dyDescent="0.25">
      <c r="B38" s="1"/>
      <c r="C38" s="3"/>
      <c r="D38" s="1"/>
      <c r="E38" s="3"/>
      <c r="F38" s="1"/>
      <c r="G38" s="3"/>
      <c r="H38" s="1"/>
      <c r="I38" s="3"/>
    </row>
    <row r="39" spans="2:9" x14ac:dyDescent="0.25">
      <c r="B39" s="2"/>
      <c r="C39" s="4"/>
      <c r="D39" s="2"/>
      <c r="E39" s="4"/>
      <c r="F39" s="2"/>
      <c r="G39" s="4"/>
      <c r="H39" s="2"/>
      <c r="I39" s="4"/>
    </row>
  </sheetData>
  <pageMargins left="0.7" right="0.7" top="0.75" bottom="0.75" header="0.3" footer="0.3"/>
  <pageSetup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7C60A-2475-463F-84B6-04EDF1F96937}">
  <dimension ref="A1:L31"/>
  <sheetViews>
    <sheetView workbookViewId="0">
      <selection activeCell="B23" sqref="B23:L31"/>
    </sheetView>
  </sheetViews>
  <sheetFormatPr defaultRowHeight="15" x14ac:dyDescent="0.25"/>
  <cols>
    <col min="1" max="1" width="1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s="6">
        <v>1</v>
      </c>
      <c r="B2" s="15">
        <f t="shared" ref="B2:L2" si="0">(((B1/0.5)+1) *18000) - ($A$2*10000)</f>
        <v>8000</v>
      </c>
      <c r="C2" s="6">
        <f t="shared" si="0"/>
        <v>26000</v>
      </c>
      <c r="D2" s="6">
        <f t="shared" si="0"/>
        <v>44000</v>
      </c>
      <c r="E2" s="6">
        <f t="shared" si="0"/>
        <v>62000</v>
      </c>
      <c r="F2" s="6">
        <f t="shared" si="0"/>
        <v>80000</v>
      </c>
      <c r="G2" s="6">
        <f t="shared" si="0"/>
        <v>98000</v>
      </c>
      <c r="H2" s="6">
        <f t="shared" si="0"/>
        <v>116000</v>
      </c>
      <c r="I2" s="6">
        <f t="shared" si="0"/>
        <v>134000</v>
      </c>
      <c r="J2" s="6">
        <f t="shared" si="0"/>
        <v>152000</v>
      </c>
      <c r="K2" s="6">
        <f t="shared" si="0"/>
        <v>170000</v>
      </c>
      <c r="L2" s="6">
        <f t="shared" si="0"/>
        <v>188000</v>
      </c>
    </row>
    <row r="3" spans="1:12" x14ac:dyDescent="0.25">
      <c r="A3" s="6">
        <v>2</v>
      </c>
      <c r="B3" s="6">
        <f t="shared" ref="B3:L3" si="1">(((B1/0.5)+1) *18000) - ($A$3*10000)</f>
        <v>-2000</v>
      </c>
      <c r="C3" s="6">
        <f t="shared" si="1"/>
        <v>16000</v>
      </c>
      <c r="D3" s="6">
        <f t="shared" si="1"/>
        <v>34000</v>
      </c>
      <c r="E3" s="6">
        <f t="shared" si="1"/>
        <v>52000</v>
      </c>
      <c r="F3" s="6">
        <f t="shared" si="1"/>
        <v>70000</v>
      </c>
      <c r="G3" s="6">
        <f t="shared" si="1"/>
        <v>88000</v>
      </c>
      <c r="H3" s="6">
        <f t="shared" si="1"/>
        <v>106000</v>
      </c>
      <c r="I3" s="6">
        <f t="shared" si="1"/>
        <v>124000</v>
      </c>
      <c r="J3" s="6">
        <f t="shared" si="1"/>
        <v>142000</v>
      </c>
      <c r="K3" s="6">
        <f t="shared" si="1"/>
        <v>160000</v>
      </c>
      <c r="L3" s="6">
        <f t="shared" si="1"/>
        <v>178000</v>
      </c>
    </row>
    <row r="4" spans="1:12" x14ac:dyDescent="0.25">
      <c r="A4" s="6">
        <v>3</v>
      </c>
      <c r="B4" s="6">
        <f t="shared" ref="B4:L4" si="2">(((B1/0.5)+1) *18000) - ($A$4*10000)</f>
        <v>-12000</v>
      </c>
      <c r="C4" s="6">
        <f t="shared" si="2"/>
        <v>6000</v>
      </c>
      <c r="D4" s="6">
        <f t="shared" si="2"/>
        <v>24000</v>
      </c>
      <c r="E4" s="6">
        <f t="shared" si="2"/>
        <v>42000</v>
      </c>
      <c r="F4" s="6">
        <f t="shared" si="2"/>
        <v>60000</v>
      </c>
      <c r="G4" s="6">
        <f t="shared" si="2"/>
        <v>78000</v>
      </c>
      <c r="H4" s="6">
        <f t="shared" si="2"/>
        <v>96000</v>
      </c>
      <c r="I4" s="6">
        <f t="shared" si="2"/>
        <v>114000</v>
      </c>
      <c r="J4" s="6">
        <f t="shared" si="2"/>
        <v>132000</v>
      </c>
      <c r="K4" s="6">
        <f t="shared" si="2"/>
        <v>150000</v>
      </c>
      <c r="L4" s="6">
        <f t="shared" si="2"/>
        <v>168000</v>
      </c>
    </row>
    <row r="5" spans="1:12" x14ac:dyDescent="0.25">
      <c r="A5" s="6">
        <v>4</v>
      </c>
      <c r="B5" s="6">
        <f t="shared" ref="B5:L5" si="3">(((B1/0.5)+1) *18000) - ($A$5*10000)</f>
        <v>-22000</v>
      </c>
      <c r="C5" s="6">
        <f t="shared" si="3"/>
        <v>-4000</v>
      </c>
      <c r="D5" s="6">
        <f t="shared" si="3"/>
        <v>14000</v>
      </c>
      <c r="E5" s="6">
        <f t="shared" si="3"/>
        <v>32000</v>
      </c>
      <c r="F5" s="6">
        <f t="shared" si="3"/>
        <v>50000</v>
      </c>
      <c r="G5" s="6">
        <f t="shared" si="3"/>
        <v>68000</v>
      </c>
      <c r="H5" s="6">
        <f t="shared" si="3"/>
        <v>86000</v>
      </c>
      <c r="I5" s="6">
        <f t="shared" si="3"/>
        <v>104000</v>
      </c>
      <c r="J5" s="6">
        <f t="shared" si="3"/>
        <v>122000</v>
      </c>
      <c r="K5" s="6">
        <f t="shared" si="3"/>
        <v>140000</v>
      </c>
      <c r="L5" s="6">
        <f t="shared" si="3"/>
        <v>158000</v>
      </c>
    </row>
    <row r="6" spans="1:12" x14ac:dyDescent="0.25">
      <c r="A6" s="6">
        <v>5</v>
      </c>
      <c r="B6" s="6">
        <f t="shared" ref="B6:L6" si="4">(((B1/0.5)+1) *18000) - ($A$6*10000)</f>
        <v>-32000</v>
      </c>
      <c r="C6" s="6">
        <f t="shared" si="4"/>
        <v>-14000</v>
      </c>
      <c r="D6" s="6">
        <f t="shared" si="4"/>
        <v>4000</v>
      </c>
      <c r="E6" s="6">
        <f t="shared" si="4"/>
        <v>22000</v>
      </c>
      <c r="F6" s="6">
        <f t="shared" si="4"/>
        <v>40000</v>
      </c>
      <c r="G6" s="6">
        <f t="shared" si="4"/>
        <v>58000</v>
      </c>
      <c r="H6" s="6">
        <f t="shared" si="4"/>
        <v>76000</v>
      </c>
      <c r="I6" s="6">
        <f t="shared" si="4"/>
        <v>94000</v>
      </c>
      <c r="J6" s="6">
        <f t="shared" si="4"/>
        <v>112000</v>
      </c>
      <c r="K6" s="6">
        <f t="shared" si="4"/>
        <v>130000</v>
      </c>
      <c r="L6" s="6">
        <f t="shared" si="4"/>
        <v>148000</v>
      </c>
    </row>
    <row r="7" spans="1:12" x14ac:dyDescent="0.25">
      <c r="A7" s="6">
        <v>6</v>
      </c>
      <c r="B7" s="6">
        <f t="shared" ref="B7:L7" si="5">(((B1/0.5)+1) *18000) - ($A$7*10000)</f>
        <v>-42000</v>
      </c>
      <c r="C7" s="6">
        <f t="shared" si="5"/>
        <v>-24000</v>
      </c>
      <c r="D7" s="6">
        <f t="shared" si="5"/>
        <v>-6000</v>
      </c>
      <c r="E7" s="6">
        <f t="shared" si="5"/>
        <v>12000</v>
      </c>
      <c r="F7" s="6">
        <f t="shared" si="5"/>
        <v>30000</v>
      </c>
      <c r="G7" s="6">
        <f t="shared" si="5"/>
        <v>48000</v>
      </c>
      <c r="H7" s="6">
        <f t="shared" si="5"/>
        <v>66000</v>
      </c>
      <c r="I7" s="6">
        <f t="shared" si="5"/>
        <v>84000</v>
      </c>
      <c r="J7" s="6">
        <f t="shared" si="5"/>
        <v>102000</v>
      </c>
      <c r="K7" s="6">
        <f t="shared" si="5"/>
        <v>120000</v>
      </c>
      <c r="L7" s="6">
        <f t="shared" si="5"/>
        <v>138000</v>
      </c>
    </row>
    <row r="8" spans="1:12" x14ac:dyDescent="0.25">
      <c r="A8" s="6">
        <v>7</v>
      </c>
      <c r="B8" s="6">
        <f t="shared" ref="B8:L8" si="6">(((B1/0.5)+1) *18000) - ($A$8*10000)</f>
        <v>-52000</v>
      </c>
      <c r="C8" s="6">
        <f t="shared" si="6"/>
        <v>-34000</v>
      </c>
      <c r="D8" s="6">
        <f t="shared" si="6"/>
        <v>-16000</v>
      </c>
      <c r="E8" s="6">
        <f t="shared" si="6"/>
        <v>2000</v>
      </c>
      <c r="F8" s="6">
        <f t="shared" si="6"/>
        <v>20000</v>
      </c>
      <c r="G8" s="6">
        <f t="shared" si="6"/>
        <v>38000</v>
      </c>
      <c r="H8" s="6">
        <f t="shared" si="6"/>
        <v>56000</v>
      </c>
      <c r="I8" s="6">
        <f t="shared" si="6"/>
        <v>74000</v>
      </c>
      <c r="J8" s="6">
        <f t="shared" si="6"/>
        <v>92000</v>
      </c>
      <c r="K8" s="6">
        <f t="shared" si="6"/>
        <v>110000</v>
      </c>
      <c r="L8" s="6">
        <f t="shared" si="6"/>
        <v>128000</v>
      </c>
    </row>
    <row r="9" spans="1:12" x14ac:dyDescent="0.25">
      <c r="A9" s="6">
        <v>8</v>
      </c>
      <c r="B9" s="6">
        <f>(((B1/0.5)+1) *18000) - ($A$9*10000)</f>
        <v>-62000</v>
      </c>
      <c r="C9" s="6">
        <f>(((C1/0.5)+1) *18000) - ($A$9*10000)</f>
        <v>-44000</v>
      </c>
      <c r="D9" s="6">
        <f>(((D1/0.5)+1) *18000) - ($A$9*10000)</f>
        <v>-26000</v>
      </c>
      <c r="E9" s="6">
        <f>(((E1/0.5)+1) *18000) - ($A$9*10000)</f>
        <v>-8000</v>
      </c>
      <c r="F9" s="6">
        <f>(((F1/0.5)+1) *18000) - ($A$9*10000)</f>
        <v>10000</v>
      </c>
      <c r="G9" s="6">
        <f>(((G1/0.5)+1) *18000) - ($A$9*10000)</f>
        <v>28000</v>
      </c>
      <c r="H9" s="6">
        <f>(((H1/0.5)+1) *18000) - ($A$9*10000)</f>
        <v>46000</v>
      </c>
      <c r="I9" s="6">
        <f>(((I1/0.5)+1) *18000) - ($A$9*10000)</f>
        <v>64000</v>
      </c>
      <c r="J9" s="6">
        <f>(((J1/0.5)+1) *18000) - ($A$9*10000)</f>
        <v>82000</v>
      </c>
      <c r="K9" s="6">
        <f>(((K1/0.5)+1) *18000) - ($A$9*10000)</f>
        <v>100000</v>
      </c>
      <c r="L9" s="6">
        <f>(((L1/0.5)+1) *18000) - ($A$9*10000)</f>
        <v>118000</v>
      </c>
    </row>
    <row r="10" spans="1:12" x14ac:dyDescent="0.25">
      <c r="A10" s="6">
        <v>20</v>
      </c>
      <c r="B10" s="6">
        <f>(((B1/0.5)+1) *18000) - ($A$10*10000)</f>
        <v>-182000</v>
      </c>
      <c r="C10" s="6">
        <f t="shared" ref="C10:L10" si="7">(((C1/0.5)+1) *18000) - ($A$10*10000)</f>
        <v>-164000</v>
      </c>
      <c r="D10" s="6">
        <f t="shared" si="7"/>
        <v>-146000</v>
      </c>
      <c r="E10" s="6">
        <f t="shared" si="7"/>
        <v>-128000</v>
      </c>
      <c r="F10" s="6">
        <f t="shared" si="7"/>
        <v>-110000</v>
      </c>
      <c r="G10" s="6">
        <f t="shared" si="7"/>
        <v>-92000</v>
      </c>
      <c r="H10" s="6">
        <f t="shared" si="7"/>
        <v>-74000</v>
      </c>
      <c r="I10" s="6">
        <f t="shared" si="7"/>
        <v>-56000</v>
      </c>
      <c r="J10" s="6">
        <f t="shared" si="7"/>
        <v>-38000</v>
      </c>
      <c r="K10" s="6">
        <f t="shared" si="7"/>
        <v>-20000</v>
      </c>
      <c r="L10" s="6">
        <f t="shared" si="7"/>
        <v>-2000</v>
      </c>
    </row>
    <row r="11" spans="1:12" x14ac:dyDescent="0.25">
      <c r="A11" s="6"/>
      <c r="B11" t="s">
        <v>1</v>
      </c>
      <c r="C11" t="s">
        <v>2</v>
      </c>
      <c r="D11" t="s">
        <v>3</v>
      </c>
      <c r="E11" t="s">
        <v>4</v>
      </c>
      <c r="F11" t="s">
        <v>5</v>
      </c>
      <c r="G11" t="s">
        <v>6</v>
      </c>
      <c r="H11" t="s">
        <v>7</v>
      </c>
      <c r="I11" t="s">
        <v>8</v>
      </c>
      <c r="J11" t="s">
        <v>9</v>
      </c>
      <c r="K11" t="s">
        <v>10</v>
      </c>
      <c r="L11" t="s">
        <v>11</v>
      </c>
    </row>
    <row r="12" spans="1:12" x14ac:dyDescent="0.25">
      <c r="A12" s="6"/>
      <c r="B12" s="6">
        <f>B2/1000</f>
        <v>8</v>
      </c>
      <c r="C12" s="6">
        <f>C2/1000</f>
        <v>26</v>
      </c>
      <c r="D12" s="6">
        <f>D2/1000</f>
        <v>44</v>
      </c>
      <c r="E12" s="6">
        <f>E2/1000</f>
        <v>62</v>
      </c>
      <c r="F12" s="6">
        <f>F2/1000</f>
        <v>80</v>
      </c>
      <c r="G12" s="6">
        <f>G2/1000</f>
        <v>98</v>
      </c>
      <c r="H12" s="6">
        <f>H2/1000</f>
        <v>116</v>
      </c>
      <c r="I12" s="6">
        <f>I2/1000</f>
        <v>134</v>
      </c>
      <c r="J12" s="6">
        <f>J2/1000</f>
        <v>152</v>
      </c>
      <c r="K12" s="6">
        <f>K2/1000</f>
        <v>170</v>
      </c>
      <c r="L12" s="6">
        <f>L2/1000</f>
        <v>188</v>
      </c>
    </row>
    <row r="13" spans="1:12" x14ac:dyDescent="0.25">
      <c r="B13" s="6">
        <f t="shared" ref="B13:L13" si="8">B3/1000</f>
        <v>-2</v>
      </c>
      <c r="C13" s="6">
        <f t="shared" si="8"/>
        <v>16</v>
      </c>
      <c r="D13" s="6">
        <f t="shared" si="8"/>
        <v>34</v>
      </c>
      <c r="E13" s="6">
        <f t="shared" si="8"/>
        <v>52</v>
      </c>
      <c r="F13" s="6">
        <f t="shared" si="8"/>
        <v>70</v>
      </c>
      <c r="G13" s="6">
        <f t="shared" si="8"/>
        <v>88</v>
      </c>
      <c r="H13" s="6">
        <f t="shared" si="8"/>
        <v>106</v>
      </c>
      <c r="I13" s="6">
        <f t="shared" si="8"/>
        <v>124</v>
      </c>
      <c r="J13" s="6">
        <f t="shared" si="8"/>
        <v>142</v>
      </c>
      <c r="K13" s="6">
        <f t="shared" si="8"/>
        <v>160</v>
      </c>
      <c r="L13" s="6">
        <f t="shared" si="8"/>
        <v>178</v>
      </c>
    </row>
    <row r="14" spans="1:12" x14ac:dyDescent="0.25">
      <c r="B14" s="6">
        <f t="shared" ref="B14:L14" si="9">B4/1000</f>
        <v>-12</v>
      </c>
      <c r="C14" s="6">
        <f t="shared" si="9"/>
        <v>6</v>
      </c>
      <c r="D14" s="6">
        <f t="shared" si="9"/>
        <v>24</v>
      </c>
      <c r="E14" s="6">
        <f t="shared" si="9"/>
        <v>42</v>
      </c>
      <c r="F14" s="6">
        <f t="shared" si="9"/>
        <v>60</v>
      </c>
      <c r="G14" s="6">
        <f t="shared" si="9"/>
        <v>78</v>
      </c>
      <c r="H14" s="6">
        <f t="shared" si="9"/>
        <v>96</v>
      </c>
      <c r="I14" s="6">
        <f t="shared" si="9"/>
        <v>114</v>
      </c>
      <c r="J14" s="6">
        <f t="shared" si="9"/>
        <v>132</v>
      </c>
      <c r="K14" s="6">
        <f t="shared" si="9"/>
        <v>150</v>
      </c>
      <c r="L14" s="6">
        <f t="shared" si="9"/>
        <v>168</v>
      </c>
    </row>
    <row r="15" spans="1:12" x14ac:dyDescent="0.25">
      <c r="B15" s="6">
        <f t="shared" ref="B15:L15" si="10">B5/1000</f>
        <v>-22</v>
      </c>
      <c r="C15" s="6">
        <f t="shared" si="10"/>
        <v>-4</v>
      </c>
      <c r="D15" s="6">
        <f t="shared" si="10"/>
        <v>14</v>
      </c>
      <c r="E15" s="6">
        <f t="shared" si="10"/>
        <v>32</v>
      </c>
      <c r="F15" s="6">
        <f t="shared" si="10"/>
        <v>50</v>
      </c>
      <c r="G15" s="6">
        <f t="shared" si="10"/>
        <v>68</v>
      </c>
      <c r="H15" s="6">
        <f t="shared" si="10"/>
        <v>86</v>
      </c>
      <c r="I15" s="6">
        <f t="shared" si="10"/>
        <v>104</v>
      </c>
      <c r="J15" s="6">
        <f t="shared" si="10"/>
        <v>122</v>
      </c>
      <c r="K15" s="6">
        <f t="shared" si="10"/>
        <v>140</v>
      </c>
      <c r="L15" s="6">
        <f t="shared" si="10"/>
        <v>158</v>
      </c>
    </row>
    <row r="16" spans="1:12" x14ac:dyDescent="0.25">
      <c r="B16" s="6">
        <f t="shared" ref="B16:L16" si="11">B6/1000</f>
        <v>-32</v>
      </c>
      <c r="C16" s="6">
        <f t="shared" si="11"/>
        <v>-14</v>
      </c>
      <c r="D16" s="6">
        <f t="shared" si="11"/>
        <v>4</v>
      </c>
      <c r="E16" s="6">
        <f t="shared" si="11"/>
        <v>22</v>
      </c>
      <c r="F16" s="6">
        <f t="shared" si="11"/>
        <v>40</v>
      </c>
      <c r="G16" s="6">
        <f t="shared" si="11"/>
        <v>58</v>
      </c>
      <c r="H16" s="6">
        <f t="shared" si="11"/>
        <v>76</v>
      </c>
      <c r="I16" s="6">
        <f t="shared" si="11"/>
        <v>94</v>
      </c>
      <c r="J16" s="6">
        <f t="shared" si="11"/>
        <v>112</v>
      </c>
      <c r="K16" s="6">
        <f t="shared" si="11"/>
        <v>130</v>
      </c>
      <c r="L16" s="6">
        <f t="shared" si="11"/>
        <v>148</v>
      </c>
    </row>
    <row r="17" spans="1:12" x14ac:dyDescent="0.25">
      <c r="B17" s="6">
        <f t="shared" ref="B17:L17" si="12">B7/1000</f>
        <v>-42</v>
      </c>
      <c r="C17" s="6">
        <f t="shared" si="12"/>
        <v>-24</v>
      </c>
      <c r="D17" s="6">
        <f t="shared" si="12"/>
        <v>-6</v>
      </c>
      <c r="E17" s="6">
        <f t="shared" si="12"/>
        <v>12</v>
      </c>
      <c r="F17" s="6">
        <f t="shared" si="12"/>
        <v>30</v>
      </c>
      <c r="G17" s="6">
        <f t="shared" si="12"/>
        <v>48</v>
      </c>
      <c r="H17" s="6">
        <f t="shared" si="12"/>
        <v>66</v>
      </c>
      <c r="I17" s="6">
        <f t="shared" si="12"/>
        <v>84</v>
      </c>
      <c r="J17" s="6">
        <f t="shared" si="12"/>
        <v>102</v>
      </c>
      <c r="K17" s="6">
        <f t="shared" si="12"/>
        <v>120</v>
      </c>
      <c r="L17" s="6">
        <f t="shared" si="12"/>
        <v>138</v>
      </c>
    </row>
    <row r="18" spans="1:12" x14ac:dyDescent="0.25">
      <c r="B18" s="6">
        <f t="shared" ref="B18:L18" si="13">B8/1000</f>
        <v>-52</v>
      </c>
      <c r="C18" s="6">
        <f t="shared" si="13"/>
        <v>-34</v>
      </c>
      <c r="D18" s="6">
        <f t="shared" si="13"/>
        <v>-16</v>
      </c>
      <c r="E18" s="6">
        <f t="shared" si="13"/>
        <v>2</v>
      </c>
      <c r="F18" s="6">
        <f t="shared" si="13"/>
        <v>20</v>
      </c>
      <c r="G18" s="6">
        <f t="shared" si="13"/>
        <v>38</v>
      </c>
      <c r="H18" s="6">
        <f t="shared" si="13"/>
        <v>56</v>
      </c>
      <c r="I18" s="6">
        <f t="shared" si="13"/>
        <v>74</v>
      </c>
      <c r="J18" s="6">
        <f t="shared" si="13"/>
        <v>92</v>
      </c>
      <c r="K18" s="6">
        <f t="shared" si="13"/>
        <v>110</v>
      </c>
      <c r="L18" s="6">
        <f t="shared" si="13"/>
        <v>128</v>
      </c>
    </row>
    <row r="19" spans="1:12" x14ac:dyDescent="0.25">
      <c r="B19" s="6">
        <f t="shared" ref="B19:L19" si="14">B9/1000</f>
        <v>-62</v>
      </c>
      <c r="C19" s="6">
        <f t="shared" si="14"/>
        <v>-44</v>
      </c>
      <c r="D19" s="6">
        <f t="shared" si="14"/>
        <v>-26</v>
      </c>
      <c r="E19" s="6">
        <f t="shared" si="14"/>
        <v>-8</v>
      </c>
      <c r="F19" s="6">
        <f t="shared" si="14"/>
        <v>10</v>
      </c>
      <c r="G19" s="6">
        <f t="shared" si="14"/>
        <v>28</v>
      </c>
      <c r="H19" s="6">
        <f t="shared" si="14"/>
        <v>46</v>
      </c>
      <c r="I19" s="6">
        <f t="shared" si="14"/>
        <v>64</v>
      </c>
      <c r="J19" s="6">
        <f t="shared" si="14"/>
        <v>82</v>
      </c>
      <c r="K19" s="6">
        <f t="shared" si="14"/>
        <v>100</v>
      </c>
      <c r="L19" s="6">
        <f t="shared" si="14"/>
        <v>118</v>
      </c>
    </row>
    <row r="20" spans="1:12" x14ac:dyDescent="0.25">
      <c r="B20" s="6">
        <f t="shared" ref="B20:L20" si="15">B10/1000</f>
        <v>-182</v>
      </c>
      <c r="C20" s="6">
        <f t="shared" si="15"/>
        <v>-164</v>
      </c>
      <c r="D20" s="6">
        <f t="shared" si="15"/>
        <v>-146</v>
      </c>
      <c r="E20" s="6">
        <f t="shared" si="15"/>
        <v>-128</v>
      </c>
      <c r="F20" s="6">
        <f t="shared" si="15"/>
        <v>-110</v>
      </c>
      <c r="G20" s="6">
        <f t="shared" si="15"/>
        <v>-92</v>
      </c>
      <c r="H20" s="6">
        <f t="shared" si="15"/>
        <v>-74</v>
      </c>
      <c r="I20" s="6">
        <f t="shared" si="15"/>
        <v>-56</v>
      </c>
      <c r="J20" s="6">
        <f t="shared" si="15"/>
        <v>-38</v>
      </c>
      <c r="K20" s="6">
        <f t="shared" si="15"/>
        <v>-20</v>
      </c>
      <c r="L20" s="6">
        <f t="shared" si="15"/>
        <v>-2</v>
      </c>
    </row>
    <row r="21" spans="1:12" x14ac:dyDescent="0.25">
      <c r="B21" s="6"/>
      <c r="C21" s="6"/>
      <c r="D21" s="6"/>
      <c r="E21" s="6"/>
      <c r="F21" s="6"/>
      <c r="G21" s="6"/>
      <c r="H21" s="6"/>
      <c r="I21" s="6"/>
      <c r="J21" s="6"/>
      <c r="K21" s="6"/>
      <c r="L21" s="6"/>
    </row>
    <row r="22" spans="1:12" x14ac:dyDescent="0.25">
      <c r="A22" t="s">
        <v>0</v>
      </c>
      <c r="B22" s="6" t="s">
        <v>1</v>
      </c>
      <c r="C22" s="6" t="s">
        <v>2</v>
      </c>
      <c r="D22" s="6" t="s">
        <v>3</v>
      </c>
      <c r="E22" s="6" t="s">
        <v>4</v>
      </c>
      <c r="F22" s="6" t="s">
        <v>5</v>
      </c>
      <c r="G22" s="6" t="s">
        <v>6</v>
      </c>
      <c r="H22" s="6" t="s">
        <v>7</v>
      </c>
      <c r="I22" s="6" t="s">
        <v>8</v>
      </c>
      <c r="J22" s="6" t="s">
        <v>9</v>
      </c>
      <c r="K22" s="6" t="s">
        <v>10</v>
      </c>
      <c r="L22" s="6" t="s">
        <v>11</v>
      </c>
    </row>
    <row r="23" spans="1:12" x14ac:dyDescent="0.25">
      <c r="A23" s="16">
        <v>1</v>
      </c>
      <c r="B23" s="6">
        <v>8</v>
      </c>
      <c r="C23" s="6">
        <v>26</v>
      </c>
      <c r="D23" s="6">
        <v>44</v>
      </c>
      <c r="E23" s="6">
        <v>62</v>
      </c>
      <c r="F23" s="6">
        <v>80</v>
      </c>
      <c r="G23" s="6">
        <v>98</v>
      </c>
      <c r="H23" s="6">
        <v>116</v>
      </c>
      <c r="I23" s="6">
        <v>134</v>
      </c>
      <c r="J23" s="6">
        <v>152</v>
      </c>
      <c r="K23" s="6">
        <v>170</v>
      </c>
      <c r="L23" s="6">
        <v>188</v>
      </c>
    </row>
    <row r="24" spans="1:12" x14ac:dyDescent="0.25">
      <c r="A24" s="17">
        <v>2</v>
      </c>
      <c r="B24" s="6">
        <v>-2</v>
      </c>
      <c r="C24" s="6">
        <v>16</v>
      </c>
      <c r="D24" s="6">
        <v>34</v>
      </c>
      <c r="E24" s="6">
        <v>52</v>
      </c>
      <c r="F24" s="6">
        <v>70</v>
      </c>
      <c r="G24" s="6">
        <v>88</v>
      </c>
      <c r="H24" s="6">
        <v>106</v>
      </c>
      <c r="I24" s="6">
        <v>124</v>
      </c>
      <c r="J24" s="6">
        <v>142</v>
      </c>
      <c r="K24" s="6">
        <v>160</v>
      </c>
      <c r="L24" s="6">
        <v>178</v>
      </c>
    </row>
    <row r="25" spans="1:12" x14ac:dyDescent="0.25">
      <c r="A25" s="16">
        <v>3</v>
      </c>
      <c r="B25" s="6">
        <v>-12</v>
      </c>
      <c r="C25" s="6">
        <v>6</v>
      </c>
      <c r="D25" s="6">
        <v>24</v>
      </c>
      <c r="E25" s="6">
        <v>42</v>
      </c>
      <c r="F25" s="6">
        <v>60</v>
      </c>
      <c r="G25" s="6">
        <v>78</v>
      </c>
      <c r="H25" s="6">
        <v>96</v>
      </c>
      <c r="I25" s="6">
        <v>114</v>
      </c>
      <c r="J25" s="6">
        <v>132</v>
      </c>
      <c r="K25" s="6">
        <v>150</v>
      </c>
      <c r="L25" s="6">
        <v>168</v>
      </c>
    </row>
    <row r="26" spans="1:12" x14ac:dyDescent="0.25">
      <c r="A26" s="17">
        <v>4</v>
      </c>
      <c r="B26">
        <v>-22</v>
      </c>
      <c r="C26">
        <v>-4</v>
      </c>
      <c r="D26">
        <v>14</v>
      </c>
      <c r="E26">
        <v>32</v>
      </c>
      <c r="F26">
        <v>50</v>
      </c>
      <c r="G26">
        <v>68</v>
      </c>
      <c r="H26">
        <v>86</v>
      </c>
      <c r="I26">
        <v>104</v>
      </c>
      <c r="J26">
        <v>122</v>
      </c>
      <c r="K26">
        <v>140</v>
      </c>
      <c r="L26">
        <v>158</v>
      </c>
    </row>
    <row r="27" spans="1:12" x14ac:dyDescent="0.25">
      <c r="A27" s="16">
        <v>5</v>
      </c>
      <c r="B27">
        <v>-32</v>
      </c>
      <c r="C27">
        <v>-14</v>
      </c>
      <c r="D27">
        <v>4</v>
      </c>
      <c r="E27">
        <v>22</v>
      </c>
      <c r="F27">
        <v>40</v>
      </c>
      <c r="G27">
        <v>58</v>
      </c>
      <c r="H27">
        <v>76</v>
      </c>
      <c r="I27">
        <v>94</v>
      </c>
      <c r="J27">
        <v>112</v>
      </c>
      <c r="K27">
        <v>130</v>
      </c>
      <c r="L27">
        <v>148</v>
      </c>
    </row>
    <row r="28" spans="1:12" x14ac:dyDescent="0.25">
      <c r="A28" s="17">
        <v>6</v>
      </c>
      <c r="B28">
        <v>-42</v>
      </c>
      <c r="C28">
        <v>-24</v>
      </c>
      <c r="D28">
        <v>-6</v>
      </c>
      <c r="E28">
        <v>12</v>
      </c>
      <c r="F28">
        <v>30</v>
      </c>
      <c r="G28">
        <v>48</v>
      </c>
      <c r="H28">
        <v>66</v>
      </c>
      <c r="I28">
        <v>84</v>
      </c>
      <c r="J28">
        <v>102</v>
      </c>
      <c r="K28">
        <v>120</v>
      </c>
      <c r="L28">
        <v>138</v>
      </c>
    </row>
    <row r="29" spans="1:12" x14ac:dyDescent="0.25">
      <c r="A29" s="16">
        <v>7</v>
      </c>
      <c r="B29">
        <v>-52</v>
      </c>
      <c r="C29">
        <v>-34</v>
      </c>
      <c r="D29">
        <v>-16</v>
      </c>
      <c r="E29">
        <v>2</v>
      </c>
      <c r="F29">
        <v>20</v>
      </c>
      <c r="G29">
        <v>38</v>
      </c>
      <c r="H29">
        <v>56</v>
      </c>
      <c r="I29">
        <v>74</v>
      </c>
      <c r="J29">
        <v>92</v>
      </c>
      <c r="K29">
        <v>110</v>
      </c>
      <c r="L29">
        <v>128</v>
      </c>
    </row>
    <row r="30" spans="1:12" x14ac:dyDescent="0.25">
      <c r="A30" s="17">
        <v>8</v>
      </c>
      <c r="B30">
        <v>-62</v>
      </c>
      <c r="C30">
        <v>-44</v>
      </c>
      <c r="D30">
        <v>-26</v>
      </c>
      <c r="E30">
        <v>-8</v>
      </c>
      <c r="F30">
        <v>10</v>
      </c>
      <c r="G30">
        <v>28</v>
      </c>
      <c r="H30">
        <v>46</v>
      </c>
      <c r="I30">
        <v>64</v>
      </c>
      <c r="J30">
        <v>82</v>
      </c>
      <c r="K30">
        <v>100</v>
      </c>
      <c r="L30">
        <v>118</v>
      </c>
    </row>
    <row r="31" spans="1:12" x14ac:dyDescent="0.25">
      <c r="A31" s="16">
        <v>20</v>
      </c>
      <c r="B31">
        <v>-182</v>
      </c>
      <c r="C31">
        <v>-164</v>
      </c>
      <c r="D31">
        <v>-146</v>
      </c>
      <c r="E31">
        <v>-128</v>
      </c>
      <c r="F31">
        <v>-110</v>
      </c>
      <c r="G31">
        <v>-92</v>
      </c>
      <c r="H31">
        <v>-74</v>
      </c>
      <c r="I31">
        <v>-56</v>
      </c>
      <c r="J31">
        <v>-38</v>
      </c>
      <c r="K31">
        <v>-20</v>
      </c>
      <c r="L31">
        <v>-2</v>
      </c>
    </row>
  </sheetData>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49C0B-2560-4333-B581-F78BBDA67EF4}">
  <dimension ref="A1:E54"/>
  <sheetViews>
    <sheetView workbookViewId="0">
      <selection activeCell="D8" sqref="D8"/>
    </sheetView>
  </sheetViews>
  <sheetFormatPr defaultRowHeight="15" x14ac:dyDescent="0.25"/>
  <cols>
    <col min="1" max="1" width="21.7109375" bestFit="1" customWidth="1"/>
    <col min="2" max="2" width="19.7109375" bestFit="1" customWidth="1"/>
    <col min="4" max="4" width="23.140625" bestFit="1" customWidth="1"/>
    <col min="5" max="5" width="19.7109375" bestFit="1" customWidth="1"/>
  </cols>
  <sheetData>
    <row r="1" spans="1:5" ht="21" x14ac:dyDescent="0.35">
      <c r="A1" s="14" t="s">
        <v>46</v>
      </c>
      <c r="B1" s="14" t="s">
        <v>47</v>
      </c>
      <c r="C1" s="14"/>
      <c r="D1" s="14" t="s">
        <v>88</v>
      </c>
      <c r="E1" s="14" t="s">
        <v>47</v>
      </c>
    </row>
    <row r="2" spans="1:5" x14ac:dyDescent="0.25">
      <c r="A2" s="11" t="s">
        <v>23</v>
      </c>
      <c r="B2" s="11">
        <v>4.0199999999999996</v>
      </c>
      <c r="D2" s="7" t="s">
        <v>48</v>
      </c>
      <c r="E2" s="7">
        <v>4.3</v>
      </c>
    </row>
    <row r="3" spans="1:5" x14ac:dyDescent="0.25">
      <c r="A3" s="7" t="s">
        <v>24</v>
      </c>
      <c r="B3" s="7">
        <v>3.98</v>
      </c>
      <c r="D3" s="9" t="s">
        <v>49</v>
      </c>
      <c r="E3" s="9">
        <v>4.3</v>
      </c>
    </row>
    <row r="4" spans="1:5" x14ac:dyDescent="0.25">
      <c r="A4" s="8" t="s">
        <v>25</v>
      </c>
      <c r="B4" s="8">
        <v>3.8</v>
      </c>
      <c r="D4" s="9" t="s">
        <v>50</v>
      </c>
      <c r="E4" s="9">
        <v>4.26</v>
      </c>
    </row>
    <row r="5" spans="1:5" x14ac:dyDescent="0.25">
      <c r="A5" s="13" t="s">
        <v>26</v>
      </c>
      <c r="B5" s="13">
        <v>3.75</v>
      </c>
      <c r="D5" s="7" t="s">
        <v>51</v>
      </c>
      <c r="E5" s="7">
        <v>4.2300000000000004</v>
      </c>
    </row>
    <row r="6" spans="1:5" x14ac:dyDescent="0.25">
      <c r="A6" s="12" t="s">
        <v>27</v>
      </c>
      <c r="B6" s="12">
        <v>3.71</v>
      </c>
      <c r="D6" s="9" t="s">
        <v>52</v>
      </c>
      <c r="E6" s="9">
        <v>4.22</v>
      </c>
    </row>
    <row r="7" spans="1:5" x14ac:dyDescent="0.25">
      <c r="A7" s="9" t="s">
        <v>28</v>
      </c>
      <c r="B7" s="9">
        <v>3.7</v>
      </c>
      <c r="D7" s="9" t="s">
        <v>53</v>
      </c>
      <c r="E7" s="9">
        <v>4.21</v>
      </c>
    </row>
    <row r="8" spans="1:5" x14ac:dyDescent="0.25">
      <c r="A8" t="s">
        <v>29</v>
      </c>
      <c r="B8">
        <v>3.6</v>
      </c>
      <c r="D8" t="s">
        <v>54</v>
      </c>
      <c r="E8">
        <v>4.2</v>
      </c>
    </row>
    <row r="9" spans="1:5" x14ac:dyDescent="0.25">
      <c r="A9" s="10" t="s">
        <v>30</v>
      </c>
      <c r="B9" s="10">
        <v>3.58</v>
      </c>
      <c r="D9" t="s">
        <v>55</v>
      </c>
      <c r="E9">
        <v>4.1900000000000004</v>
      </c>
    </row>
    <row r="10" spans="1:5" x14ac:dyDescent="0.25">
      <c r="A10" t="s">
        <v>31</v>
      </c>
      <c r="B10">
        <v>3.45</v>
      </c>
      <c r="D10" s="9" t="s">
        <v>56</v>
      </c>
      <c r="E10" s="9">
        <v>4.13</v>
      </c>
    </row>
    <row r="11" spans="1:5" x14ac:dyDescent="0.25">
      <c r="A11" t="s">
        <v>32</v>
      </c>
      <c r="B11">
        <v>3.42</v>
      </c>
      <c r="D11" s="9" t="s">
        <v>57</v>
      </c>
      <c r="E11" s="9">
        <v>4.13</v>
      </c>
    </row>
    <row r="12" spans="1:5" x14ac:dyDescent="0.25">
      <c r="A12" t="s">
        <v>33</v>
      </c>
      <c r="B12">
        <v>3.39</v>
      </c>
      <c r="D12" s="9" t="s">
        <v>58</v>
      </c>
      <c r="E12" s="9">
        <v>4.0999999999999996</v>
      </c>
    </row>
    <row r="13" spans="1:5" x14ac:dyDescent="0.25">
      <c r="A13" t="s">
        <v>34</v>
      </c>
      <c r="B13">
        <v>3.37</v>
      </c>
      <c r="D13" s="9" t="s">
        <v>59</v>
      </c>
      <c r="E13" s="9">
        <v>4.0999999999999996</v>
      </c>
    </row>
    <row r="14" spans="1:5" x14ac:dyDescent="0.25">
      <c r="A14" t="s">
        <v>35</v>
      </c>
      <c r="B14">
        <v>3.29</v>
      </c>
      <c r="D14" t="s">
        <v>60</v>
      </c>
      <c r="E14">
        <v>4.0999999999999996</v>
      </c>
    </row>
    <row r="15" spans="1:5" x14ac:dyDescent="0.25">
      <c r="A15" t="s">
        <v>36</v>
      </c>
      <c r="B15">
        <v>3.27</v>
      </c>
      <c r="D15" s="7" t="s">
        <v>24</v>
      </c>
      <c r="E15" s="7">
        <v>4.08</v>
      </c>
    </row>
    <row r="16" spans="1:5" x14ac:dyDescent="0.25">
      <c r="A16" t="s">
        <v>37</v>
      </c>
      <c r="B16">
        <v>3.23</v>
      </c>
      <c r="D16" s="9" t="s">
        <v>61</v>
      </c>
      <c r="E16" s="9">
        <v>4.07</v>
      </c>
    </row>
    <row r="17" spans="1:5" x14ac:dyDescent="0.25">
      <c r="A17" t="s">
        <v>38</v>
      </c>
      <c r="B17">
        <v>3.08</v>
      </c>
      <c r="D17" s="9" t="s">
        <v>62</v>
      </c>
      <c r="E17" s="9">
        <v>4.0599999999999996</v>
      </c>
    </row>
    <row r="18" spans="1:5" x14ac:dyDescent="0.25">
      <c r="A18" t="s">
        <v>39</v>
      </c>
      <c r="B18">
        <v>3.01</v>
      </c>
      <c r="D18" s="9" t="s">
        <v>63</v>
      </c>
      <c r="E18" s="9">
        <v>4.0599999999999996</v>
      </c>
    </row>
    <row r="19" spans="1:5" x14ac:dyDescent="0.25">
      <c r="A19" t="s">
        <v>40</v>
      </c>
      <c r="B19">
        <v>3</v>
      </c>
      <c r="D19" s="9" t="s">
        <v>64</v>
      </c>
      <c r="E19" s="9">
        <v>4.05</v>
      </c>
    </row>
    <row r="20" spans="1:5" x14ac:dyDescent="0.25">
      <c r="A20" t="s">
        <v>41</v>
      </c>
      <c r="B20">
        <v>2.81</v>
      </c>
      <c r="D20" s="9" t="s">
        <v>65</v>
      </c>
      <c r="E20" s="9">
        <v>4.0199999999999996</v>
      </c>
    </row>
    <row r="21" spans="1:5" x14ac:dyDescent="0.25">
      <c r="A21" t="s">
        <v>42</v>
      </c>
      <c r="B21">
        <v>2.68</v>
      </c>
      <c r="D21" t="s">
        <v>66</v>
      </c>
      <c r="E21">
        <v>4.0199999999999996</v>
      </c>
    </row>
    <row r="22" spans="1:5" x14ac:dyDescent="0.25">
      <c r="A22" t="s">
        <v>43</v>
      </c>
      <c r="B22">
        <v>2.48</v>
      </c>
      <c r="D22" s="8" t="s">
        <v>67</v>
      </c>
      <c r="E22" s="8">
        <v>3.97</v>
      </c>
    </row>
    <row r="23" spans="1:5" x14ac:dyDescent="0.25">
      <c r="A23" t="s">
        <v>44</v>
      </c>
      <c r="B23">
        <v>2.44</v>
      </c>
      <c r="D23" s="10" t="s">
        <v>30</v>
      </c>
      <c r="E23" s="10">
        <v>3.9</v>
      </c>
    </row>
    <row r="24" spans="1:5" x14ac:dyDescent="0.25">
      <c r="A24" t="s">
        <v>45</v>
      </c>
      <c r="B24">
        <v>2.1</v>
      </c>
      <c r="D24" s="9" t="s">
        <v>68</v>
      </c>
      <c r="E24" s="9">
        <v>3.89</v>
      </c>
    </row>
    <row r="25" spans="1:5" x14ac:dyDescent="0.25">
      <c r="D25" s="9" t="s">
        <v>29</v>
      </c>
      <c r="E25" s="9">
        <v>3.88</v>
      </c>
    </row>
    <row r="26" spans="1:5" x14ac:dyDescent="0.25">
      <c r="D26" s="9" t="s">
        <v>69</v>
      </c>
      <c r="E26" s="9">
        <v>3.86</v>
      </c>
    </row>
    <row r="27" spans="1:5" x14ac:dyDescent="0.25">
      <c r="D27" t="s">
        <v>33</v>
      </c>
      <c r="E27">
        <v>3.8</v>
      </c>
    </row>
    <row r="28" spans="1:5" x14ac:dyDescent="0.25">
      <c r="D28" t="s">
        <v>70</v>
      </c>
      <c r="E28">
        <v>3.78</v>
      </c>
    </row>
    <row r="29" spans="1:5" x14ac:dyDescent="0.25">
      <c r="D29" t="s">
        <v>71</v>
      </c>
      <c r="E29">
        <v>3.74</v>
      </c>
    </row>
    <row r="30" spans="1:5" x14ac:dyDescent="0.25">
      <c r="D30" s="12" t="s">
        <v>27</v>
      </c>
      <c r="E30" s="12">
        <v>3.73</v>
      </c>
    </row>
    <row r="31" spans="1:5" x14ac:dyDescent="0.25">
      <c r="D31" s="8" t="s">
        <v>72</v>
      </c>
      <c r="E31" s="8">
        <v>3.72</v>
      </c>
    </row>
    <row r="32" spans="1:5" x14ac:dyDescent="0.25">
      <c r="D32" t="s">
        <v>73</v>
      </c>
      <c r="E32">
        <v>3.67</v>
      </c>
    </row>
    <row r="33" spans="4:5" x14ac:dyDescent="0.25">
      <c r="D33" t="s">
        <v>44</v>
      </c>
      <c r="E33">
        <v>3.65</v>
      </c>
    </row>
    <row r="34" spans="4:5" x14ac:dyDescent="0.25">
      <c r="D34" t="s">
        <v>74</v>
      </c>
      <c r="E34">
        <v>3.63</v>
      </c>
    </row>
    <row r="35" spans="4:5" x14ac:dyDescent="0.25">
      <c r="D35" t="s">
        <v>75</v>
      </c>
      <c r="E35">
        <v>3.6</v>
      </c>
    </row>
    <row r="36" spans="4:5" x14ac:dyDescent="0.25">
      <c r="D36" t="s">
        <v>76</v>
      </c>
      <c r="E36">
        <v>3.6</v>
      </c>
    </row>
    <row r="37" spans="4:5" x14ac:dyDescent="0.25">
      <c r="D37" t="s">
        <v>77</v>
      </c>
      <c r="E37">
        <v>3.58</v>
      </c>
    </row>
    <row r="38" spans="4:5" x14ac:dyDescent="0.25">
      <c r="D38" t="s">
        <v>37</v>
      </c>
      <c r="E38">
        <v>3.58</v>
      </c>
    </row>
    <row r="39" spans="4:5" x14ac:dyDescent="0.25">
      <c r="D39" t="s">
        <v>40</v>
      </c>
      <c r="E39">
        <v>3.55</v>
      </c>
    </row>
    <row r="40" spans="4:5" x14ac:dyDescent="0.25">
      <c r="D40" t="s">
        <v>36</v>
      </c>
      <c r="E40">
        <v>3.55</v>
      </c>
    </row>
    <row r="41" spans="4:5" x14ac:dyDescent="0.25">
      <c r="D41" t="s">
        <v>78</v>
      </c>
      <c r="E41">
        <v>3.53</v>
      </c>
    </row>
    <row r="42" spans="4:5" x14ac:dyDescent="0.25">
      <c r="D42" t="s">
        <v>79</v>
      </c>
      <c r="E42">
        <v>3.52</v>
      </c>
    </row>
    <row r="43" spans="4:5" x14ac:dyDescent="0.25">
      <c r="D43" s="11" t="s">
        <v>23</v>
      </c>
      <c r="E43" s="11">
        <v>3.49</v>
      </c>
    </row>
    <row r="44" spans="4:5" x14ac:dyDescent="0.25">
      <c r="D44" t="s">
        <v>80</v>
      </c>
      <c r="E44">
        <v>3.47</v>
      </c>
    </row>
    <row r="45" spans="4:5" x14ac:dyDescent="0.25">
      <c r="D45" t="s">
        <v>81</v>
      </c>
      <c r="E45">
        <v>3.4</v>
      </c>
    </row>
    <row r="46" spans="4:5" x14ac:dyDescent="0.25">
      <c r="D46" t="s">
        <v>82</v>
      </c>
      <c r="E46">
        <v>3.39</v>
      </c>
    </row>
    <row r="47" spans="4:5" x14ac:dyDescent="0.25">
      <c r="D47" t="s">
        <v>41</v>
      </c>
      <c r="E47">
        <v>3.37</v>
      </c>
    </row>
    <row r="48" spans="4:5" x14ac:dyDescent="0.25">
      <c r="D48" t="s">
        <v>83</v>
      </c>
      <c r="E48">
        <v>3.34</v>
      </c>
    </row>
    <row r="49" spans="4:5" x14ac:dyDescent="0.25">
      <c r="D49" t="s">
        <v>84</v>
      </c>
      <c r="E49">
        <v>3.31</v>
      </c>
    </row>
    <row r="50" spans="4:5" x14ac:dyDescent="0.25">
      <c r="D50" t="s">
        <v>85</v>
      </c>
      <c r="E50">
        <v>3.2</v>
      </c>
    </row>
    <row r="51" spans="4:5" x14ac:dyDescent="0.25">
      <c r="D51" t="s">
        <v>32</v>
      </c>
      <c r="E51">
        <v>3.17</v>
      </c>
    </row>
    <row r="52" spans="4:5" x14ac:dyDescent="0.25">
      <c r="D52" t="s">
        <v>86</v>
      </c>
      <c r="E52">
        <v>3.12</v>
      </c>
    </row>
    <row r="53" spans="4:5" x14ac:dyDescent="0.25">
      <c r="D53" t="s">
        <v>87</v>
      </c>
      <c r="E53">
        <v>2.9</v>
      </c>
    </row>
    <row r="54" spans="4:5" x14ac:dyDescent="0.25">
      <c r="D54" s="13" t="s">
        <v>26</v>
      </c>
      <c r="E54" s="13">
        <v>2.71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Profit Over Lifespan</vt:lpstr>
      <vt:lpstr>Profit Over Lifespan Chart</vt:lpstr>
      <vt:lpstr>Genres and Average 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dc:creator>
  <cp:lastModifiedBy>Kyle</cp:lastModifiedBy>
  <dcterms:created xsi:type="dcterms:W3CDTF">2020-08-18T00:51:43Z</dcterms:created>
  <dcterms:modified xsi:type="dcterms:W3CDTF">2020-08-23T21:24:17Z</dcterms:modified>
</cp:coreProperties>
</file>