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sktop Home\Downloads\"/>
    </mc:Choice>
  </mc:AlternateContent>
  <xr:revisionPtr revIDLastSave="0" documentId="8_{34A6F94C-9CCF-4599-AE8E-70DEDE6BC344}" xr6:coauthVersionLast="47" xr6:coauthVersionMax="47" xr10:uidLastSave="{00000000-0000-0000-0000-000000000000}"/>
  <bookViews>
    <workbookView xWindow="28680" yWindow="-120" windowWidth="29040" windowHeight="15720" xr2:uid="{65FBDF09-9EC5-4AB8-9C2F-0E2CD43B49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  <c r="I13" i="1"/>
  <c r="I14" i="1"/>
  <c r="I15" i="1"/>
  <c r="I16" i="1"/>
  <c r="I17" i="1"/>
  <c r="M6" i="1"/>
  <c r="L6" i="1"/>
  <c r="I2" i="1"/>
  <c r="I3" i="1"/>
  <c r="I4" i="1"/>
  <c r="I5" i="1"/>
  <c r="I6" i="1"/>
  <c r="I7" i="1"/>
  <c r="I8" i="1"/>
  <c r="I9" i="1"/>
  <c r="I10" i="1"/>
  <c r="I11" i="1"/>
  <c r="H19" i="1"/>
  <c r="E19" i="1"/>
</calcChain>
</file>

<file path=xl/sharedStrings.xml><?xml version="1.0" encoding="utf-8"?>
<sst xmlns="http://schemas.openxmlformats.org/spreadsheetml/2006/main" count="100" uniqueCount="51">
  <si>
    <t>Α/Α</t>
  </si>
  <si>
    <t>Εξάμηνο</t>
  </si>
  <si>
    <t>Τρίμηνο</t>
  </si>
  <si>
    <t>Τίτλος</t>
  </si>
  <si>
    <t>Πιστ/κές Μονάδες</t>
  </si>
  <si>
    <t>Τύπος</t>
  </si>
  <si>
    <t>Κατάσταση</t>
  </si>
  <si>
    <t>Βαθμός</t>
  </si>
  <si>
    <t>Τρέχων Μέσος</t>
  </si>
  <si>
    <t>Α'</t>
  </si>
  <si>
    <t>1ο</t>
  </si>
  <si>
    <t>Ποσοτικές μέθοδοι για λήψη επιχειρηματικών αποφάσεων</t>
  </si>
  <si>
    <t>Διοίκηση (Management) και Ηγετικές Ικανότητες</t>
  </si>
  <si>
    <t>Χρηματοοικονομική Λογιστική</t>
  </si>
  <si>
    <t>2ο</t>
  </si>
  <si>
    <t>Διοίκηση Ανθρώπινου Δυναμικού</t>
  </si>
  <si>
    <t>Οικονομικά για Στελέχη Επιχειρήσεων και Οργανισμών</t>
  </si>
  <si>
    <t>Β'</t>
  </si>
  <si>
    <t>Χρηματοοικονομική Διοίκηση</t>
  </si>
  <si>
    <t>3ο</t>
  </si>
  <si>
    <t>Διοίκηση Μάρκετινγκ</t>
  </si>
  <si>
    <t>Επιχειρησιακή Έρευνα</t>
  </si>
  <si>
    <t>Πληροφοριακά συστήματα διοίκησης (ΜΙS)</t>
  </si>
  <si>
    <t>4ο</t>
  </si>
  <si>
    <t>Επιχειρησιακή Στρατηγική</t>
  </si>
  <si>
    <t>Διοικητική Λογιστική</t>
  </si>
  <si>
    <t>Γ'</t>
  </si>
  <si>
    <t>5ο</t>
  </si>
  <si>
    <t>Επιχειρηματικότητα και Καινοτομία</t>
  </si>
  <si>
    <t>Διαχείριση Συγκρούσεων και Διαπραγματεύσεις</t>
  </si>
  <si>
    <t>Διοίκηση Στρατηγικών Αλλαγών</t>
  </si>
  <si>
    <t>6ο</t>
  </si>
  <si>
    <t>Διοίκηση Διεθνών Επιχειρήσεων</t>
  </si>
  <si>
    <t>Διοίκηση Πωλήσεων και Βιομηχανικό (B2B) Μάρκετινγκ</t>
  </si>
  <si>
    <t>7ο/8ο</t>
  </si>
  <si>
    <t>Διπλωματική Εργασία</t>
  </si>
  <si>
    <t>Κορμού</t>
  </si>
  <si>
    <t>Υποχρεωτικό Κατεύθυνσης</t>
  </si>
  <si>
    <t>Επιλογής Κατεύθυνσης</t>
  </si>
  <si>
    <t>Υποχρεωτική</t>
  </si>
  <si>
    <t>Βοηθός Υπολογισμού Ποσοστών</t>
  </si>
  <si>
    <t>Μέρη Βαθμού</t>
  </si>
  <si>
    <t>Ποσοστό</t>
  </si>
  <si>
    <t>Α (π.χ. Εξετάσεις)</t>
  </si>
  <si>
    <t>Β (π.χ. Προφ/κά)</t>
  </si>
  <si>
    <t>Γ (π.χ. Εργασία)</t>
  </si>
  <si>
    <t>Total</t>
  </si>
  <si>
    <t>Ολοκληρώθηκε</t>
  </si>
  <si>
    <t>Σε Εξέλιξη</t>
  </si>
  <si>
    <t>Σύνολο</t>
  </si>
  <si>
    <t>Δ'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</si>
</sst>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0" fontId="2" fillId="2" borderId="0" xfId="2" applyAlignment="1">
      <alignment horizontal="centerContinuous"/>
    </xf>
    <xf numFmtId="0" fontId="1" fillId="3" borderId="0" xfId="3"/>
    <xf numFmtId="0" fontId="2" fillId="2" borderId="0" xfId="2"/>
    <xf numFmtId="9" fontId="2" fillId="2" borderId="0" xfId="2" applyNumberFormat="1" applyAlignment="1">
      <alignment horizontal="center"/>
    </xf>
    <xf numFmtId="0" fontId="1" fillId="3" borderId="0" xfId="3" applyAlignment="1">
      <alignment horizontal="center"/>
    </xf>
    <xf numFmtId="0" fontId="2" fillId="2" borderId="0" xfId="2" applyAlignment="1">
      <alignment horizontal="center"/>
    </xf>
  </cellXfs>
  <cellStyles count="4">
    <cellStyle name="60% - Accent1" xfId="3" builtinId="32"/>
    <cellStyle name="Accent1" xfId="2" builtinId="29"/>
    <cellStyle name="Normal" xfId="0" builtinId="0"/>
    <cellStyle name="Percent" xfId="1" builtinId="5"/>
  </cellStyles>
  <dxfs count="19"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9896435709764"/>
          <c:y val="9.1799212598425189E-2"/>
          <c:w val="0.8319880738591886"/>
          <c:h val="0.71347356580427457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Sheet1!$H$1</c:f>
              <c:strCache>
                <c:ptCount val="1"/>
                <c:pt idx="0">
                  <c:v>Βαθμός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Sheet1!$H$2:$H$18</c:f>
              <c:numCache>
                <c:formatCode>General</c:formatCode>
                <c:ptCount val="17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8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9</c:v>
                </c:pt>
                <c:pt idx="1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C1-4BD3-8700-7C40F2E36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0767727"/>
        <c:axId val="1500770607"/>
      </c:barChart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Τρέχων Μέσος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Sheet1!$I$2:$I$18</c:f>
              <c:numCache>
                <c:formatCode>0.00</c:formatCode>
                <c:ptCount val="17"/>
                <c:pt idx="0">
                  <c:v>6</c:v>
                </c:pt>
                <c:pt idx="1">
                  <c:v>7</c:v>
                </c:pt>
                <c:pt idx="2">
                  <c:v>7</c:v>
                </c:pt>
                <c:pt idx="3">
                  <c:v>6.5</c:v>
                </c:pt>
                <c:pt idx="4">
                  <c:v>6.8</c:v>
                </c:pt>
                <c:pt idx="5">
                  <c:v>6.6857142857142859</c:v>
                </c:pt>
                <c:pt idx="6">
                  <c:v>6.4749999999999996</c:v>
                </c:pt>
                <c:pt idx="7">
                  <c:v>6.3111111111111109</c:v>
                </c:pt>
                <c:pt idx="8">
                  <c:v>6.18</c:v>
                </c:pt>
                <c:pt idx="9">
                  <c:v>6.4363636363636365</c:v>
                </c:pt>
                <c:pt idx="10">
                  <c:v>6.5666666666666664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C1-4BD3-8700-7C40F2E36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0767727"/>
        <c:axId val="1500770607"/>
      </c:lineChart>
      <c:catAx>
        <c:axId val="150076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770607"/>
        <c:crosses val="autoZero"/>
        <c:auto val="1"/>
        <c:lblAlgn val="ctr"/>
        <c:lblOffset val="100"/>
        <c:noMultiLvlLbl val="0"/>
      </c:catAx>
      <c:valAx>
        <c:axId val="150077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76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583352893896396"/>
          <c:y val="0.90624934383202105"/>
          <c:w val="0.54950700268157526"/>
          <c:h val="9.37506561679790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7</xdr:row>
      <xdr:rowOff>0</xdr:rowOff>
    </xdr:from>
    <xdr:to>
      <xdr:col>15</xdr:col>
      <xdr:colOff>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D4D3D5-0199-53FB-FEA3-96D2CFFF65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280D636-20ED-464F-A0C2-47DB2C9ABEC4}" name="Table2" displayName="Table2" ref="A1:I19" totalsRowCount="1" dataDxfId="18">
  <autoFilter ref="A1:I18" xr:uid="{8280D636-20ED-464F-A0C2-47DB2C9ABEC4}"/>
  <tableColumns count="9">
    <tableColumn id="1" xr3:uid="{87DB233F-E933-4CA0-9453-3942BE08E07C}" name="Α/Α" totalsRowLabel="Total" dataDxfId="17" totalsRowDxfId="8"/>
    <tableColumn id="2" xr3:uid="{2A87BA72-0A35-41D8-81A6-2E7086BDDD24}" name="Εξάμηνο" dataDxfId="16" totalsRowDxfId="7"/>
    <tableColumn id="3" xr3:uid="{47E57A83-B123-4C10-8654-F988434FFEA2}" name="Τρίμηνο" dataDxfId="15" totalsRowDxfId="6"/>
    <tableColumn id="4" xr3:uid="{20E05541-36FE-4FE7-B245-C093C410394E}" name="Τίτλος" dataDxfId="14" totalsRowDxfId="5"/>
    <tableColumn id="5" xr3:uid="{81C5CA77-8569-48E9-B6F1-11941072B27A}" name="Πιστ/κές Μονάδες" totalsRowFunction="sum" dataDxfId="13" totalsRowDxfId="4"/>
    <tableColumn id="6" xr3:uid="{33EFEACB-5C81-467E-BF02-D8D74CB22E2B}" name="Τύπος" dataDxfId="12" totalsRowDxfId="3"/>
    <tableColumn id="7" xr3:uid="{CCD5B1FC-4397-4226-90C7-5BC89F252AD4}" name="Κατάσταση" dataDxfId="11" totalsRowDxfId="2"/>
    <tableColumn id="8" xr3:uid="{96D71A65-7AF6-415F-B06C-B69DA060D6AA}" name="Βαθμός" totalsRowFunction="custom" dataDxfId="10" totalsRowDxfId="1">
      <totalsRowFormula>SUMPRODUCT(Table2[Πιστ/κές Μονάδες],Table2[Βαθμός])/SUMIF(Table2[Βαθμός],"&gt;0",Table2[Πιστ/κές Μονάδες])</totalsRowFormula>
    </tableColumn>
    <tableColumn id="9" xr3:uid="{5BD0D2BF-C21E-4109-BDC1-FB08FF0EB0FF}" name="Τρέχων Μέσος" dataDxfId="9" totalsRowDxfId="0">
      <calculatedColumnFormula>IF(Table2[[#This Row],[Βαθμός]]&lt;&gt;"",SUMPRODUCT($E$2:E2,$H$2:H2)/SUMIF($H$2:H2,"&gt;0",$E$2:E2),"")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8D013-ED41-4AA2-AE35-442E010D996C}">
  <dimension ref="A1:M19"/>
  <sheetViews>
    <sheetView showGridLines="0" tabSelected="1" workbookViewId="0">
      <selection activeCell="B2" sqref="B2"/>
    </sheetView>
  </sheetViews>
  <sheetFormatPr defaultRowHeight="15" x14ac:dyDescent="0.25"/>
  <cols>
    <col min="1" max="1" width="6.140625" customWidth="1"/>
    <col min="2" max="2" width="10.7109375" customWidth="1"/>
    <col min="3" max="3" width="10.28515625" customWidth="1"/>
    <col min="4" max="4" width="53.140625" bestFit="1" customWidth="1"/>
    <col min="5" max="5" width="19" customWidth="1"/>
    <col min="6" max="6" width="24.85546875" bestFit="1" customWidth="1"/>
    <col min="7" max="7" width="14.5703125" bestFit="1" customWidth="1"/>
    <col min="8" max="8" width="9.7109375" customWidth="1"/>
    <col min="9" max="9" width="16" customWidth="1"/>
    <col min="10" max="10" width="2.85546875" customWidth="1"/>
    <col min="11" max="11" width="16.140625" bestFit="1" customWidth="1"/>
    <col min="12" max="12" width="9.140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s="4" t="s">
        <v>40</v>
      </c>
      <c r="L1" s="4"/>
      <c r="M1" s="4"/>
    </row>
    <row r="2" spans="1:13" x14ac:dyDescent="0.25">
      <c r="A2" s="1">
        <v>1</v>
      </c>
      <c r="B2" s="1" t="s">
        <v>9</v>
      </c>
      <c r="C2" s="1" t="s">
        <v>10</v>
      </c>
      <c r="D2" s="1" t="s">
        <v>11</v>
      </c>
      <c r="E2" s="1">
        <v>6</v>
      </c>
      <c r="F2" s="1" t="s">
        <v>36</v>
      </c>
      <c r="G2" s="1" t="s">
        <v>47</v>
      </c>
      <c r="H2" s="1">
        <v>6</v>
      </c>
      <c r="I2" s="2">
        <f>IF(Table2[[#This Row],[Βαθμός]]&lt;&gt;"",SUMPRODUCT($E$2:E2,$H$2:H2)/SUMIF($H$2:H2,"&gt;0",$E$2:E2),"")</f>
        <v>6</v>
      </c>
      <c r="K2" s="8" t="s">
        <v>41</v>
      </c>
      <c r="L2" s="5" t="s">
        <v>42</v>
      </c>
      <c r="M2" s="5" t="s">
        <v>7</v>
      </c>
    </row>
    <row r="3" spans="1:13" x14ac:dyDescent="0.25">
      <c r="A3" s="1">
        <v>2</v>
      </c>
      <c r="B3" s="1" t="s">
        <v>9</v>
      </c>
      <c r="C3" s="1" t="s">
        <v>10</v>
      </c>
      <c r="D3" s="1" t="s">
        <v>12</v>
      </c>
      <c r="E3" s="1">
        <v>6</v>
      </c>
      <c r="F3" s="1" t="s">
        <v>36</v>
      </c>
      <c r="G3" s="1" t="s">
        <v>47</v>
      </c>
      <c r="H3" s="1">
        <v>8</v>
      </c>
      <c r="I3" s="2">
        <f>IF(Table2[[#This Row],[Βαθμός]]&lt;&gt;"",SUMPRODUCT($E$2:E3,$H$2:H3)/SUMIF($H$2:H3,"&gt;0",$E$2:E3),"")</f>
        <v>7</v>
      </c>
      <c r="K3" s="1" t="s">
        <v>43</v>
      </c>
      <c r="L3" s="3">
        <v>0.65</v>
      </c>
      <c r="M3">
        <v>8</v>
      </c>
    </row>
    <row r="4" spans="1:13" x14ac:dyDescent="0.25">
      <c r="A4" s="1">
        <v>3</v>
      </c>
      <c r="B4" s="1" t="s">
        <v>9</v>
      </c>
      <c r="C4" s="1" t="s">
        <v>10</v>
      </c>
      <c r="D4" s="1" t="s">
        <v>13</v>
      </c>
      <c r="E4" s="1">
        <v>6</v>
      </c>
      <c r="F4" s="1" t="s">
        <v>36</v>
      </c>
      <c r="G4" s="1" t="s">
        <v>47</v>
      </c>
      <c r="H4" s="1">
        <v>7</v>
      </c>
      <c r="I4" s="2">
        <f>IF(Table2[[#This Row],[Βαθμός]]&lt;&gt;"",SUMPRODUCT($E$2:E4,$H$2:H4)/SUMIF($H$2:H4,"&gt;0",$E$2:E4),"")</f>
        <v>7</v>
      </c>
      <c r="K4" s="1" t="s">
        <v>44</v>
      </c>
      <c r="L4" s="3">
        <v>0.15</v>
      </c>
      <c r="M4">
        <v>7</v>
      </c>
    </row>
    <row r="5" spans="1:13" x14ac:dyDescent="0.25">
      <c r="A5" s="1">
        <v>4</v>
      </c>
      <c r="B5" s="1" t="s">
        <v>9</v>
      </c>
      <c r="C5" s="1" t="s">
        <v>14</v>
      </c>
      <c r="D5" s="1" t="s">
        <v>15</v>
      </c>
      <c r="E5" s="1">
        <v>6</v>
      </c>
      <c r="F5" s="1" t="s">
        <v>36</v>
      </c>
      <c r="G5" s="1" t="s">
        <v>47</v>
      </c>
      <c r="H5" s="1">
        <v>5</v>
      </c>
      <c r="I5" s="2">
        <f>IF(Table2[[#This Row],[Βαθμός]]&lt;&gt;"",SUMPRODUCT($E$2:E5,$H$2:H5)/SUMIF($H$2:H5,"&gt;0",$E$2:E5),"")</f>
        <v>6.5</v>
      </c>
      <c r="K5" s="1" t="s">
        <v>45</v>
      </c>
      <c r="L5" s="3">
        <v>0.2</v>
      </c>
      <c r="M5">
        <v>9</v>
      </c>
    </row>
    <row r="6" spans="1:13" x14ac:dyDescent="0.25">
      <c r="A6" s="1">
        <v>5</v>
      </c>
      <c r="B6" s="1" t="s">
        <v>9</v>
      </c>
      <c r="C6" s="1" t="s">
        <v>14</v>
      </c>
      <c r="D6" s="1" t="s">
        <v>16</v>
      </c>
      <c r="E6" s="1">
        <v>6</v>
      </c>
      <c r="F6" s="1" t="s">
        <v>36</v>
      </c>
      <c r="G6" s="1" t="s">
        <v>47</v>
      </c>
      <c r="H6" s="1">
        <v>8</v>
      </c>
      <c r="I6" s="2">
        <f>IF(Table2[[#This Row],[Βαθμός]]&lt;&gt;"",SUMPRODUCT($E$2:E6,$H$2:H6)/SUMIF($H$2:H6,"&gt;0",$E$2:E6),"")</f>
        <v>6.8</v>
      </c>
      <c r="K6" s="9" t="s">
        <v>49</v>
      </c>
      <c r="L6" s="7">
        <f>SUM(L3:L5)</f>
        <v>1</v>
      </c>
      <c r="M6" s="6">
        <f>SUMPRODUCT(L3:L5,M3:M5)</f>
        <v>8.0500000000000007</v>
      </c>
    </row>
    <row r="7" spans="1:13" x14ac:dyDescent="0.25">
      <c r="A7" s="1">
        <v>6</v>
      </c>
      <c r="B7" s="1" t="s">
        <v>17</v>
      </c>
      <c r="C7" s="1" t="s">
        <v>14</v>
      </c>
      <c r="D7" s="1" t="s">
        <v>18</v>
      </c>
      <c r="E7" s="1">
        <v>5</v>
      </c>
      <c r="F7" s="1" t="s">
        <v>36</v>
      </c>
      <c r="G7" s="1" t="s">
        <v>47</v>
      </c>
      <c r="H7" s="1">
        <v>6</v>
      </c>
      <c r="I7" s="2">
        <f>IF(Table2[[#This Row],[Βαθμός]]&lt;&gt;"",SUMPRODUCT($E$2:E7,$H$2:H7)/SUMIF($H$2:H7,"&gt;0",$E$2:E7),"")</f>
        <v>6.6857142857142859</v>
      </c>
    </row>
    <row r="8" spans="1:13" x14ac:dyDescent="0.25">
      <c r="A8" s="1">
        <v>7</v>
      </c>
      <c r="B8" s="1" t="s">
        <v>17</v>
      </c>
      <c r="C8" s="1" t="s">
        <v>19</v>
      </c>
      <c r="D8" s="1" t="s">
        <v>20</v>
      </c>
      <c r="E8" s="1">
        <v>5</v>
      </c>
      <c r="F8" s="1" t="s">
        <v>36</v>
      </c>
      <c r="G8" s="1" t="s">
        <v>47</v>
      </c>
      <c r="H8" s="1">
        <v>5</v>
      </c>
      <c r="I8" s="2">
        <f>IF(Table2[[#This Row],[Βαθμός]]&lt;&gt;"",SUMPRODUCT($E$2:E8,$H$2:H8)/SUMIF($H$2:H8,"&gt;0",$E$2:E8),"")</f>
        <v>6.4749999999999996</v>
      </c>
    </row>
    <row r="9" spans="1:13" x14ac:dyDescent="0.25">
      <c r="A9" s="1">
        <v>8</v>
      </c>
      <c r="B9" s="1" t="s">
        <v>17</v>
      </c>
      <c r="C9" s="1" t="s">
        <v>19</v>
      </c>
      <c r="D9" s="1" t="s">
        <v>21</v>
      </c>
      <c r="E9" s="1">
        <v>5</v>
      </c>
      <c r="F9" s="1" t="s">
        <v>36</v>
      </c>
      <c r="G9" s="1" t="s">
        <v>47</v>
      </c>
      <c r="H9" s="1">
        <v>5</v>
      </c>
      <c r="I9" s="2">
        <f>IF(Table2[[#This Row],[Βαθμός]]&lt;&gt;"",SUMPRODUCT($E$2:E9,$H$2:H9)/SUMIF($H$2:H9,"&gt;0",$E$2:E9),"")</f>
        <v>6.3111111111111109</v>
      </c>
    </row>
    <row r="10" spans="1:13" x14ac:dyDescent="0.25">
      <c r="A10" s="1">
        <v>9</v>
      </c>
      <c r="B10" s="1" t="s">
        <v>17</v>
      </c>
      <c r="C10" s="1" t="s">
        <v>19</v>
      </c>
      <c r="D10" s="1" t="s">
        <v>22</v>
      </c>
      <c r="E10" s="1">
        <v>5</v>
      </c>
      <c r="F10" s="1" t="s">
        <v>36</v>
      </c>
      <c r="G10" s="1" t="s">
        <v>47</v>
      </c>
      <c r="H10" s="1">
        <v>5</v>
      </c>
      <c r="I10" s="2">
        <f>IF(Table2[[#This Row],[Βαθμός]]&lt;&gt;"",SUMPRODUCT($E$2:E10,$H$2:H10)/SUMIF($H$2:H10,"&gt;0",$E$2:E10),"")</f>
        <v>6.18</v>
      </c>
    </row>
    <row r="11" spans="1:13" x14ac:dyDescent="0.25">
      <c r="A11" s="1">
        <v>10</v>
      </c>
      <c r="B11" s="1" t="s">
        <v>17</v>
      </c>
      <c r="C11" s="1" t="s">
        <v>23</v>
      </c>
      <c r="D11" s="1" t="s">
        <v>24</v>
      </c>
      <c r="E11" s="1">
        <v>5</v>
      </c>
      <c r="F11" s="1" t="s">
        <v>36</v>
      </c>
      <c r="G11" s="1" t="s">
        <v>47</v>
      </c>
      <c r="H11" s="1">
        <v>9</v>
      </c>
      <c r="I11" s="2">
        <f>IF(Table2[[#This Row],[Βαθμός]]&lt;&gt;"",SUMPRODUCT($E$2:E11,$H$2:H11)/SUMIF($H$2:H11,"&gt;0",$E$2:E11),"")</f>
        <v>6.4363636363636365</v>
      </c>
    </row>
    <row r="12" spans="1:13" x14ac:dyDescent="0.25">
      <c r="A12" s="1">
        <v>11</v>
      </c>
      <c r="B12" s="1" t="s">
        <v>17</v>
      </c>
      <c r="C12" s="1" t="s">
        <v>23</v>
      </c>
      <c r="D12" s="1" t="s">
        <v>25</v>
      </c>
      <c r="E12" s="1">
        <v>5</v>
      </c>
      <c r="F12" s="1" t="s">
        <v>36</v>
      </c>
      <c r="G12" s="1" t="s">
        <v>47</v>
      </c>
      <c r="H12" s="1">
        <v>8</v>
      </c>
      <c r="I12" s="2">
        <f>IF(Table2[[#This Row],[Βαθμός]]&lt;&gt;"",SUMPRODUCT($E$2:E12,$H$2:H12)/SUMIF($H$2:H12,"&gt;0",$E$2:E12),"")</f>
        <v>6.5666666666666664</v>
      </c>
    </row>
    <row r="13" spans="1:13" x14ac:dyDescent="0.25">
      <c r="A13" s="1">
        <v>12</v>
      </c>
      <c r="B13" s="1" t="s">
        <v>26</v>
      </c>
      <c r="C13" s="1" t="s">
        <v>27</v>
      </c>
      <c r="D13" s="1" t="s">
        <v>28</v>
      </c>
      <c r="E13" s="1">
        <v>6</v>
      </c>
      <c r="F13" s="1" t="s">
        <v>37</v>
      </c>
      <c r="G13" s="1" t="s">
        <v>48</v>
      </c>
      <c r="H13" s="1"/>
      <c r="I13" s="2" t="str">
        <f>IF(Table2[[#This Row],[Βαθμός]]&lt;&gt;"",SUMPRODUCT($E$2:E13,$H$2:H13)/SUMIF($H$2:H13,"&gt;0",$E$2:E13),"")</f>
        <v/>
      </c>
    </row>
    <row r="14" spans="1:13" x14ac:dyDescent="0.25">
      <c r="A14" s="1">
        <v>13</v>
      </c>
      <c r="B14" s="1" t="s">
        <v>26</v>
      </c>
      <c r="C14" s="1" t="s">
        <v>27</v>
      </c>
      <c r="D14" s="1" t="s">
        <v>29</v>
      </c>
      <c r="E14" s="1">
        <v>6</v>
      </c>
      <c r="F14" s="1" t="s">
        <v>37</v>
      </c>
      <c r="G14" s="1" t="s">
        <v>48</v>
      </c>
      <c r="H14" s="1"/>
      <c r="I14" s="2" t="str">
        <f>IF(Table2[[#This Row],[Βαθμός]]&lt;&gt;"",SUMPRODUCT($E$2:E14,$H$2:H14)/SUMIF($H$2:H14,"&gt;0",$E$2:E14),"")</f>
        <v/>
      </c>
    </row>
    <row r="15" spans="1:13" x14ac:dyDescent="0.25">
      <c r="A15" s="1">
        <v>14</v>
      </c>
      <c r="B15" s="1" t="s">
        <v>26</v>
      </c>
      <c r="C15" s="1" t="s">
        <v>27</v>
      </c>
      <c r="D15" s="1" t="s">
        <v>30</v>
      </c>
      <c r="E15" s="1">
        <v>6</v>
      </c>
      <c r="F15" s="1" t="s">
        <v>37</v>
      </c>
      <c r="G15" s="1" t="s">
        <v>48</v>
      </c>
      <c r="H15" s="1"/>
      <c r="I15" s="2" t="str">
        <f>IF(Table2[[#This Row],[Βαθμός]]&lt;&gt;"",SUMPRODUCT($E$2:E15,$H$2:H15)/SUMIF($H$2:H15,"&gt;0",$E$2:E15),"")</f>
        <v/>
      </c>
    </row>
    <row r="16" spans="1:13" x14ac:dyDescent="0.25">
      <c r="A16" s="1">
        <v>15</v>
      </c>
      <c r="B16" s="1" t="s">
        <v>26</v>
      </c>
      <c r="C16" s="1" t="s">
        <v>31</v>
      </c>
      <c r="D16" s="1" t="s">
        <v>32</v>
      </c>
      <c r="E16" s="1">
        <v>6</v>
      </c>
      <c r="F16" s="1" t="s">
        <v>38</v>
      </c>
      <c r="G16" s="1"/>
      <c r="H16" s="1"/>
      <c r="I16" s="2" t="str">
        <f>IF(Table2[[#This Row],[Βαθμός]]&lt;&gt;"",SUMPRODUCT($E$2:E16,$H$2:H16)/SUMIF($H$2:H16,"&gt;0",$E$2:E16),"")</f>
        <v/>
      </c>
    </row>
    <row r="17" spans="1:9" x14ac:dyDescent="0.25">
      <c r="A17" s="1">
        <v>16</v>
      </c>
      <c r="B17" s="1" t="s">
        <v>26</v>
      </c>
      <c r="C17" s="1" t="s">
        <v>31</v>
      </c>
      <c r="D17" s="1" t="s">
        <v>33</v>
      </c>
      <c r="E17" s="1">
        <v>6</v>
      </c>
      <c r="F17" s="1" t="s">
        <v>38</v>
      </c>
      <c r="G17" s="1"/>
      <c r="H17" s="1"/>
      <c r="I17" s="2" t="str">
        <f>IF(Table2[[#This Row],[Βαθμός]]&lt;&gt;"",SUMPRODUCT($E$2:E17,$H$2:H17)/SUMIF($H$2:H17,"&gt;0",$E$2:E17),"")</f>
        <v/>
      </c>
    </row>
    <row r="18" spans="1:9" x14ac:dyDescent="0.25">
      <c r="A18" s="1">
        <v>17</v>
      </c>
      <c r="B18" s="1" t="s">
        <v>50</v>
      </c>
      <c r="C18" s="1" t="s">
        <v>34</v>
      </c>
      <c r="D18" s="1" t="s">
        <v>35</v>
      </c>
      <c r="E18" s="1">
        <v>30</v>
      </c>
      <c r="F18" s="1" t="s">
        <v>39</v>
      </c>
      <c r="G18" s="1"/>
      <c r="H18" s="1"/>
      <c r="I18" s="2"/>
    </row>
    <row r="19" spans="1:9" x14ac:dyDescent="0.25">
      <c r="A19" s="1" t="s">
        <v>46</v>
      </c>
      <c r="B19" s="1"/>
      <c r="C19" s="1"/>
      <c r="D19" s="1"/>
      <c r="E19" s="1">
        <f>SUBTOTAL(109,Table2[Πιστ/κές Μονάδες])</f>
        <v>120</v>
      </c>
      <c r="F19" s="1"/>
      <c r="G19" s="1"/>
      <c r="H19" s="2">
        <f>SUMPRODUCT(Table2[Πιστ/κές Μονάδες],Table2[Βαθμός])/SUMIF(Table2[Βαθμός],"&gt;0",Table2[Πιστ/κές Μονάδες])</f>
        <v>6.5666666666666664</v>
      </c>
      <c r="I19" s="1"/>
    </row>
  </sheetData>
  <dataValidations count="1">
    <dataValidation type="list" allowBlank="1" showInputMessage="1" showErrorMessage="1" sqref="G2:G18" xr:uid="{AA9DFD42-94CE-4024-86C3-5836F2EF2D59}">
      <formula1>"Ολοκληρώθηκε,Σε Εξέλιξη"</formula1>
    </dataValidation>
  </dataValidation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Charalampos Dimitrakopoulos</dc:creator>
  <cp:lastModifiedBy>Charalampos Dimitrakopoulos</cp:lastModifiedBy>
  <dcterms:created xsi:type="dcterms:W3CDTF">2024-04-28T14:30:01Z</dcterms:created>
  <dcterms:modified xsi:type="dcterms:W3CDTF">2024-04-28T17:15:15Z</dcterms:modified>
</cp:coreProperties>
</file>