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9495" windowHeight="54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0" i="2"/>
  <c r="F20"/>
  <c r="P10" i="1"/>
  <c r="N10"/>
  <c r="L10"/>
  <c r="P4"/>
  <c r="N4"/>
  <c r="L4"/>
  <c r="P11"/>
  <c r="N11"/>
  <c r="N16"/>
  <c r="L16"/>
  <c r="P16"/>
  <c r="L11"/>
  <c r="P3"/>
  <c r="P5"/>
  <c r="N5"/>
  <c r="N3"/>
  <c r="P9"/>
</calcChain>
</file>

<file path=xl/sharedStrings.xml><?xml version="1.0" encoding="utf-8"?>
<sst xmlns="http://schemas.openxmlformats.org/spreadsheetml/2006/main" count="103" uniqueCount="63">
  <si>
    <t>BP</t>
  </si>
  <si>
    <t>May WEEK 1</t>
  </si>
  <si>
    <t>2.33 YRS</t>
  </si>
  <si>
    <t>Avg. Daily Shares</t>
  </si>
  <si>
    <t>Total PL</t>
  </si>
  <si>
    <t>Days</t>
  </si>
  <si>
    <t>Sharpe</t>
  </si>
  <si>
    <t>https://user-images.githubusercontent.com/127531384/236646893-ec36aa94-ad98-4649-80dc-9bd146be71d1.png</t>
  </si>
  <si>
    <t>https://user-images.githubusercontent.com/127531384/236644709-1b7fb13c-0aef-415b-ba17-8230119993ad.png</t>
  </si>
  <si>
    <t>https://user-images.githubusercontent.com/127531384/236644681-f73d10d6-9a77-4a71-bea7-427fc1013432.png</t>
  </si>
  <si>
    <t>https://user-images.githubusercontent.com/127531384/236644589-0e4b7849-3dff-4a37-a9bb-c182dfbfdac9.png</t>
  </si>
  <si>
    <t>https://github.com/bdincerTrader/outputTradeLogs/blob/main/Reports/submission-table-data%20(18).csv</t>
  </si>
  <si>
    <t>ADT</t>
  </si>
  <si>
    <t>AG</t>
  </si>
  <si>
    <t>AEO</t>
  </si>
  <si>
    <t>AAL</t>
  </si>
  <si>
    <t>ACI</t>
  </si>
  <si>
    <t>ACAD</t>
  </si>
  <si>
    <t>AA</t>
  </si>
  <si>
    <t>ABB</t>
  </si>
  <si>
    <t>AER</t>
  </si>
  <si>
    <t>AEM</t>
  </si>
  <si>
    <t>AAXJ</t>
  </si>
  <si>
    <t>ACGL</t>
  </si>
  <si>
    <t>ALC</t>
  </si>
  <si>
    <t>ADM</t>
  </si>
  <si>
    <t>AKAM</t>
  </si>
  <si>
    <t>AEE</t>
  </si>
  <si>
    <t>AEP</t>
  </si>
  <si>
    <t>AGG</t>
  </si>
  <si>
    <t>ABT</t>
  </si>
  <si>
    <t>ACLS</t>
  </si>
  <si>
    <t>AAP</t>
  </si>
  <si>
    <t>ABBV</t>
  </si>
  <si>
    <t>AAPL</t>
  </si>
  <si>
    <t>ALB</t>
  </si>
  <si>
    <t>ADSK</t>
  </si>
  <si>
    <t>AJG</t>
  </si>
  <si>
    <t>ADP</t>
  </si>
  <si>
    <t>ACN</t>
  </si>
  <si>
    <t>ALGN</t>
  </si>
  <si>
    <t>SPY</t>
  </si>
  <si>
    <t>Q1 TEST2</t>
  </si>
  <si>
    <t>https://github.com/bdincerTrader/outputTradeLogs/blob/main/Reports/submission-table-data%20(15).csv</t>
  </si>
  <si>
    <t>https://github.com/bdincerTrader/outputTradeLogs/blob/main/Reports/submission-table-data%20(17).csv</t>
  </si>
  <si>
    <t>https://github.com/bdincerTrader/outputTradeLogs/blob/05c728d84a4568f1b8c7fafd057fa962d3721eac/Reports/submission-table-data%20(16).csv</t>
  </si>
  <si>
    <t>https://github.com/bdincerTrader/outputTradeLogs/blob/main/Reports/submission-table-data%20(19).csv</t>
  </si>
  <si>
    <t>https://github.com/bdincerTrader/outputTradeLogs/blob/main/Reports/submission-table-data%20(20).csv</t>
  </si>
  <si>
    <t>https://user-images.githubusercontent.com/127531384/236647780-300bcf01-8b2f-40b3-99dd-94c7c224bee9.png</t>
  </si>
  <si>
    <t>https://user-images.githubusercontent.com/127531384/236645485-b2722d29-1013-4143-b165-854b1919978d.png</t>
  </si>
  <si>
    <t>https://github.com/bdincerTrader/outputTradeLogs/blob/main/Reports/submission-table-data%20(21).csv</t>
  </si>
  <si>
    <t>Avg. Daily Trd</t>
  </si>
  <si>
    <t>Data</t>
  </si>
  <si>
    <t>Intraday Max PL</t>
  </si>
  <si>
    <t>Intraday Min PL</t>
  </si>
  <si>
    <t>Win/Loss Rte</t>
  </si>
  <si>
    <t>TTL Shares</t>
  </si>
  <si>
    <t>TTL Trades</t>
  </si>
  <si>
    <t>Avg. Daily PL</t>
  </si>
  <si>
    <t>Max. Capital Exp.</t>
  </si>
  <si>
    <t>Min. Capital Exp.</t>
  </si>
  <si>
    <t>Avg. Capital Exp.</t>
  </si>
  <si>
    <t>System Units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</si>
</sst>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166" formatCode="#,##0.000_);\(#,##0.000\)"/>
    <numFmt numFmtId="167" formatCode="#,##0.0000_);\(#,##0.0000\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u/>
      <sz val="8"/>
      <color theme="10"/>
      <name val="Calibri"/>
      <family val="2"/>
    </font>
    <font>
      <b/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9" fillId="0" borderId="0" xfId="0" applyFont="1"/>
    <xf numFmtId="0" fontId="0" fillId="0" borderId="0" xfId="0" applyAlignment="1">
      <alignment horizontal="left"/>
    </xf>
    <xf numFmtId="3" fontId="19" fillId="0" borderId="0" xfId="0" applyNumberFormat="1" applyFont="1" applyAlignment="1">
      <alignment vertical="center"/>
    </xf>
    <xf numFmtId="3" fontId="19" fillId="0" borderId="0" xfId="0" applyNumberFormat="1" applyFont="1" applyAlignment="1">
      <alignment horizontal="center" vertical="center"/>
    </xf>
    <xf numFmtId="0" fontId="0" fillId="0" borderId="0" xfId="0"/>
    <xf numFmtId="0" fontId="14" fillId="0" borderId="0" xfId="0" applyFont="1"/>
    <xf numFmtId="0" fontId="19" fillId="0" borderId="0" xfId="0" applyFont="1" applyAlignment="1">
      <alignment horizontal="left"/>
    </xf>
    <xf numFmtId="0" fontId="20" fillId="0" borderId="0" xfId="42" applyFont="1" applyAlignment="1" applyProtection="1">
      <alignment horizontal="left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42" applyFont="1" applyAlignment="1" applyProtection="1">
      <alignment horizontal="left" vertical="center"/>
    </xf>
    <xf numFmtId="3" fontId="22" fillId="0" borderId="0" xfId="0" applyNumberFormat="1" applyFont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3" fontId="22" fillId="8" borderId="8" xfId="15" applyNumberFormat="1" applyFont="1" applyAlignment="1">
      <alignment horizontal="center" vertical="center"/>
    </xf>
    <xf numFmtId="3" fontId="22" fillId="0" borderId="0" xfId="0" applyNumberFormat="1" applyFont="1" applyAlignment="1">
      <alignment horizontal="right" vertical="center"/>
    </xf>
    <xf numFmtId="3" fontId="22" fillId="8" borderId="8" xfId="15" applyNumberFormat="1" applyFont="1" applyAlignment="1">
      <alignment horizontal="right" vertical="center"/>
    </xf>
    <xf numFmtId="3" fontId="19" fillId="0" borderId="0" xfId="0" applyNumberFormat="1" applyFont="1" applyAlignment="1">
      <alignment horizontal="right" vertical="center"/>
    </xf>
    <xf numFmtId="2" fontId="22" fillId="0" borderId="0" xfId="0" applyNumberFormat="1" applyFont="1" applyAlignment="1">
      <alignment horizontal="right" vertical="center"/>
    </xf>
    <xf numFmtId="2" fontId="22" fillId="8" borderId="8" xfId="15" applyNumberFormat="1" applyFont="1" applyAlignment="1">
      <alignment horizontal="right" vertical="center"/>
    </xf>
    <xf numFmtId="2" fontId="19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right" vertical="center" indent="1"/>
    </xf>
    <xf numFmtId="0" fontId="22" fillId="8" borderId="8" xfId="15" applyFont="1" applyAlignment="1">
      <alignment horizontal="right" vertical="center" indent="1"/>
    </xf>
    <xf numFmtId="0" fontId="19" fillId="0" borderId="0" xfId="0" applyFont="1" applyAlignment="1">
      <alignment horizontal="right" vertical="center" indent="1"/>
    </xf>
    <xf numFmtId="3" fontId="22" fillId="0" borderId="0" xfId="0" applyNumberFormat="1" applyFont="1" applyAlignment="1">
      <alignment vertical="center"/>
    </xf>
    <xf numFmtId="3" fontId="22" fillId="8" borderId="8" xfId="15" applyNumberFormat="1" applyFont="1" applyAlignment="1">
      <alignment vertical="center"/>
    </xf>
    <xf numFmtId="4" fontId="22" fillId="0" borderId="0" xfId="0" applyNumberFormat="1" applyFont="1" applyAlignment="1">
      <alignment vertical="center"/>
    </xf>
    <xf numFmtId="42" fontId="19" fillId="0" borderId="0" xfId="0" applyNumberFormat="1" applyFont="1" applyAlignment="1">
      <alignment vertical="center"/>
    </xf>
    <xf numFmtId="0" fontId="21" fillId="0" borderId="0" xfId="42" applyFont="1" applyAlignment="1" applyProtection="1">
      <alignment horizontal="left"/>
    </xf>
    <xf numFmtId="42" fontId="22" fillId="0" borderId="0" xfId="0" applyNumberFormat="1" applyFont="1" applyAlignment="1">
      <alignment horizontal="left" vertical="center" indent="1"/>
    </xf>
    <xf numFmtId="42" fontId="22" fillId="8" borderId="8" xfId="15" applyNumberFormat="1" applyFont="1" applyAlignment="1">
      <alignment horizontal="left" vertical="center" indent="1"/>
    </xf>
    <xf numFmtId="42" fontId="19" fillId="0" borderId="0" xfId="0" applyNumberFormat="1" applyFont="1" applyAlignment="1">
      <alignment horizontal="left" vertical="center" indent="1"/>
    </xf>
    <xf numFmtId="42" fontId="22" fillId="0" borderId="0" xfId="0" applyNumberFormat="1" applyFont="1" applyAlignment="1">
      <alignment horizontal="left" vertical="center"/>
    </xf>
    <xf numFmtId="42" fontId="22" fillId="8" borderId="8" xfId="15" applyNumberFormat="1" applyFont="1" applyAlignment="1">
      <alignment horizontal="left" vertical="center"/>
    </xf>
    <xf numFmtId="42" fontId="19" fillId="0" borderId="0" xfId="0" applyNumberFormat="1" applyFont="1" applyAlignment="1">
      <alignment horizontal="left" vertical="center"/>
    </xf>
    <xf numFmtId="42" fontId="22" fillId="0" borderId="0" xfId="0" applyNumberFormat="1" applyFont="1" applyAlignment="1">
      <alignment horizontal="left" vertical="center" indent="2"/>
    </xf>
    <xf numFmtId="42" fontId="22" fillId="8" borderId="8" xfId="15" applyNumberFormat="1" applyFont="1" applyAlignment="1">
      <alignment horizontal="left" vertical="center" indent="2"/>
    </xf>
    <xf numFmtId="42" fontId="19" fillId="0" borderId="0" xfId="0" applyNumberFormat="1" applyFont="1" applyAlignment="1">
      <alignment horizontal="left" vertical="center" indent="2"/>
    </xf>
    <xf numFmtId="166" fontId="19" fillId="0" borderId="0" xfId="0" applyNumberFormat="1" applyFont="1" applyAlignment="1">
      <alignment horizontal="left" vertical="center" indent="1"/>
    </xf>
    <xf numFmtId="1" fontId="22" fillId="0" borderId="0" xfId="0" applyNumberFormat="1" applyFont="1" applyAlignment="1">
      <alignment horizontal="right" vertical="center"/>
    </xf>
    <xf numFmtId="1" fontId="22" fillId="8" borderId="8" xfId="15" applyNumberFormat="1" applyFont="1" applyAlignment="1">
      <alignment horizontal="right" vertical="center"/>
    </xf>
    <xf numFmtId="1" fontId="19" fillId="0" borderId="0" xfId="0" applyNumberFormat="1" applyFont="1" applyAlignment="1">
      <alignment horizontal="right" vertical="center"/>
    </xf>
    <xf numFmtId="167" fontId="19" fillId="0" borderId="0" xfId="0" applyNumberFormat="1" applyFont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dincerTrader/outputTradeLogs/blob/05c728d84a4568f1b8c7fafd057fa962d3721eac/Reports/submission-table-data%20(16).csv" TargetMode="External"/><Relationship Id="rId13" Type="http://schemas.openxmlformats.org/officeDocument/2006/relationships/hyperlink" Target="https://user-images.githubusercontent.com/127531384/236645485-b2722d29-1013-4143-b165-854b1919978d.png" TargetMode="External"/><Relationship Id="rId3" Type="http://schemas.openxmlformats.org/officeDocument/2006/relationships/hyperlink" Target="https://user-images.githubusercontent.com/127531384/236644589-0e4b7849-3dff-4a37-a9bb-c182dfbfdac9.png" TargetMode="External"/><Relationship Id="rId7" Type="http://schemas.openxmlformats.org/officeDocument/2006/relationships/hyperlink" Target="https://github.com/bdincerTrader/outputTradeLogs/blob/main/Reports/submission-table-data%20(17).csv" TargetMode="External"/><Relationship Id="rId12" Type="http://schemas.openxmlformats.org/officeDocument/2006/relationships/hyperlink" Target="https://github.com/bdincerTrader/outputTradeLogs/blob/main/Reports/submission-table-data%20(21).csv" TargetMode="External"/><Relationship Id="rId2" Type="http://schemas.openxmlformats.org/officeDocument/2006/relationships/hyperlink" Target="https://user-images.githubusercontent.com/127531384/236644681-f73d10d6-9a77-4a71-bea7-427fc1013432.png" TargetMode="External"/><Relationship Id="rId1" Type="http://schemas.openxmlformats.org/officeDocument/2006/relationships/hyperlink" Target="https://user-images.githubusercontent.com/127531384/236646893-ec36aa94-ad98-4649-80dc-9bd146be71d1.png" TargetMode="External"/><Relationship Id="rId6" Type="http://schemas.openxmlformats.org/officeDocument/2006/relationships/hyperlink" Target="https://github.com/bdincerTrader/outputTradeLogs/blob/main/Reports/submission-table-data%20(15).csv" TargetMode="External"/><Relationship Id="rId11" Type="http://schemas.openxmlformats.org/officeDocument/2006/relationships/hyperlink" Target="https://user-images.githubusercontent.com/127531384/236647780-300bcf01-8b2f-40b3-99dd-94c7c224bee9.png" TargetMode="External"/><Relationship Id="rId5" Type="http://schemas.openxmlformats.org/officeDocument/2006/relationships/hyperlink" Target="https://user-images.githubusercontent.com/127531384/236644709-1b7fb13c-0aef-415b-ba17-8230119993ad.png" TargetMode="External"/><Relationship Id="rId10" Type="http://schemas.openxmlformats.org/officeDocument/2006/relationships/hyperlink" Target="https://github.com/bdincerTrader/outputTradeLogs/blob/main/Reports/submission-table-data%20(20).csv" TargetMode="External"/><Relationship Id="rId4" Type="http://schemas.openxmlformats.org/officeDocument/2006/relationships/hyperlink" Target="https://github.com/bdincerTrader/outputTradeLogs/blob/main/Reports/submission-table-data%20(18).csv" TargetMode="External"/><Relationship Id="rId9" Type="http://schemas.openxmlformats.org/officeDocument/2006/relationships/hyperlink" Target="https://github.com/bdincerTrader/outputTradeLogs/blob/main/Reports/submission-table-data%20(19).csv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6"/>
  <sheetViews>
    <sheetView tabSelected="1" topLeftCell="D1" workbookViewId="0">
      <selection activeCell="P26" sqref="P26"/>
    </sheetView>
  </sheetViews>
  <sheetFormatPr defaultRowHeight="11.25"/>
  <cols>
    <col min="1" max="1" width="12.7109375" style="3" customWidth="1"/>
    <col min="2" max="3" width="16.7109375" style="37" customWidth="1"/>
    <col min="4" max="4" width="6.7109375" style="4" customWidth="1"/>
    <col min="5" max="5" width="12.7109375" style="23" customWidth="1"/>
    <col min="6" max="6" width="8.7109375" style="20" customWidth="1"/>
    <col min="7" max="7" width="12.7109375" style="20" customWidth="1"/>
    <col min="8" max="10" width="16.7109375" style="31" customWidth="1"/>
    <col min="11" max="11" width="12.7109375" style="34" customWidth="1"/>
    <col min="12" max="12" width="12.7109375" style="31" customWidth="1"/>
    <col min="13" max="15" width="12.7109375" style="17" customWidth="1"/>
    <col min="16" max="16" width="16.7109375" style="17" customWidth="1"/>
    <col min="17" max="17" width="12.7109375" style="3" customWidth="1"/>
    <col min="18" max="18" width="4.28515625" style="41" bestFit="1" customWidth="1"/>
    <col min="19" max="19" width="19.42578125" style="10" customWidth="1"/>
    <col min="20" max="20" width="24" style="7" customWidth="1"/>
    <col min="21" max="16384" width="9.140625" style="1"/>
  </cols>
  <sheetData>
    <row r="1" spans="1:20">
      <c r="A1" s="24" t="s">
        <v>1</v>
      </c>
      <c r="B1" s="35"/>
      <c r="C1" s="35"/>
      <c r="D1" s="12"/>
      <c r="E1" s="21"/>
      <c r="F1" s="18"/>
      <c r="G1" s="18"/>
      <c r="H1" s="29"/>
      <c r="I1" s="29"/>
      <c r="J1" s="29"/>
      <c r="K1" s="32"/>
      <c r="L1" s="29"/>
      <c r="M1" s="15"/>
      <c r="N1" s="15"/>
      <c r="O1" s="15"/>
      <c r="P1" s="15"/>
      <c r="Q1" s="24" t="s">
        <v>1</v>
      </c>
      <c r="R1" s="39"/>
    </row>
    <row r="2" spans="1:20">
      <c r="A2" s="25" t="s">
        <v>0</v>
      </c>
      <c r="B2" s="36" t="s">
        <v>53</v>
      </c>
      <c r="C2" s="36" t="s">
        <v>54</v>
      </c>
      <c r="D2" s="14" t="s">
        <v>5</v>
      </c>
      <c r="E2" s="22" t="s">
        <v>62</v>
      </c>
      <c r="F2" s="19" t="s">
        <v>6</v>
      </c>
      <c r="G2" s="19" t="s">
        <v>55</v>
      </c>
      <c r="H2" s="30" t="s">
        <v>59</v>
      </c>
      <c r="I2" s="30" t="s">
        <v>60</v>
      </c>
      <c r="J2" s="30" t="s">
        <v>61</v>
      </c>
      <c r="K2" s="33" t="s">
        <v>4</v>
      </c>
      <c r="L2" s="30" t="s">
        <v>58</v>
      </c>
      <c r="M2" s="16" t="s">
        <v>57</v>
      </c>
      <c r="N2" s="16" t="s">
        <v>51</v>
      </c>
      <c r="O2" s="16" t="s">
        <v>56</v>
      </c>
      <c r="P2" s="16" t="s">
        <v>3</v>
      </c>
      <c r="Q2" s="25" t="s">
        <v>0</v>
      </c>
      <c r="R2" s="40" t="s">
        <v>52</v>
      </c>
    </row>
    <row r="3" spans="1:20">
      <c r="A3" s="27">
        <v>100000</v>
      </c>
      <c r="B3" s="37">
        <v>31.83</v>
      </c>
      <c r="C3" s="37">
        <v>16.53</v>
      </c>
      <c r="D3" s="4">
        <v>5</v>
      </c>
      <c r="E3" s="23">
        <v>100</v>
      </c>
      <c r="F3" s="20">
        <v>21.44</v>
      </c>
      <c r="G3" s="20">
        <v>60</v>
      </c>
      <c r="H3" s="31">
        <v>13726</v>
      </c>
      <c r="I3" s="31">
        <v>8825</v>
      </c>
      <c r="J3" s="31">
        <v>12022.2</v>
      </c>
      <c r="K3" s="34">
        <v>26.73</v>
      </c>
      <c r="L3" s="31">
        <v>5.3460000000000001</v>
      </c>
      <c r="M3" s="17">
        <v>7610</v>
      </c>
      <c r="N3" s="17">
        <f>M3/D3</f>
        <v>1522</v>
      </c>
      <c r="O3" s="17">
        <v>34585</v>
      </c>
      <c r="P3" s="17">
        <f>O3/D3</f>
        <v>6917</v>
      </c>
      <c r="Q3" s="27">
        <v>100000</v>
      </c>
      <c r="R3" s="41">
        <v>15</v>
      </c>
      <c r="S3" s="11" t="s">
        <v>8</v>
      </c>
      <c r="T3" s="8" t="s">
        <v>43</v>
      </c>
    </row>
    <row r="4" spans="1:20">
      <c r="A4" s="27">
        <v>1000000</v>
      </c>
      <c r="B4" s="37">
        <v>509.29</v>
      </c>
      <c r="C4" s="37">
        <v>265.45</v>
      </c>
      <c r="D4" s="4">
        <v>5</v>
      </c>
      <c r="E4" s="23">
        <v>1200</v>
      </c>
      <c r="F4" s="20">
        <v>21.28</v>
      </c>
      <c r="G4" s="20">
        <v>80</v>
      </c>
      <c r="H4" s="31">
        <v>345633</v>
      </c>
      <c r="I4" s="31">
        <v>123397</v>
      </c>
      <c r="J4" s="31">
        <v>195147.4</v>
      </c>
      <c r="K4" s="34">
        <v>662.12</v>
      </c>
      <c r="L4" s="31">
        <f>K4/D4</f>
        <v>132.42400000000001</v>
      </c>
      <c r="M4" s="17">
        <v>14496</v>
      </c>
      <c r="N4" s="17">
        <f>M4/D4</f>
        <v>2899.2</v>
      </c>
      <c r="O4" s="17">
        <v>419419</v>
      </c>
      <c r="P4" s="17">
        <f>O4/D4</f>
        <v>83883.8</v>
      </c>
      <c r="Q4" s="27">
        <v>1000000</v>
      </c>
      <c r="R4" s="41">
        <v>20</v>
      </c>
      <c r="S4" s="11" t="s">
        <v>48</v>
      </c>
      <c r="T4" s="8" t="s">
        <v>47</v>
      </c>
    </row>
    <row r="5" spans="1:20">
      <c r="A5" s="27">
        <v>10000000</v>
      </c>
      <c r="B5" s="37">
        <v>5186.46</v>
      </c>
      <c r="C5" s="37">
        <v>923.32</v>
      </c>
      <c r="D5" s="4">
        <v>5</v>
      </c>
      <c r="E5" s="23">
        <v>12000</v>
      </c>
      <c r="F5" s="20">
        <v>37.31</v>
      </c>
      <c r="G5" s="20">
        <v>100</v>
      </c>
      <c r="H5" s="31">
        <v>2831725</v>
      </c>
      <c r="I5" s="31">
        <v>1139904</v>
      </c>
      <c r="J5" s="31">
        <v>2143175</v>
      </c>
      <c r="K5" s="34">
        <v>9661.7199999999993</v>
      </c>
      <c r="L5" s="31">
        <v>1932.3440000000001</v>
      </c>
      <c r="M5" s="17">
        <v>16371</v>
      </c>
      <c r="N5" s="17">
        <f>M5/D5</f>
        <v>3274.2</v>
      </c>
      <c r="O5" s="17">
        <v>4327378</v>
      </c>
      <c r="P5" s="17">
        <f>O5/D5</f>
        <v>865475.6</v>
      </c>
      <c r="Q5" s="27">
        <v>10000000</v>
      </c>
      <c r="R5" s="41">
        <v>16</v>
      </c>
      <c r="S5" s="11" t="s">
        <v>9</v>
      </c>
      <c r="T5" s="8" t="s">
        <v>45</v>
      </c>
    </row>
    <row r="6" spans="1:20">
      <c r="A6" s="27"/>
      <c r="Q6" s="27"/>
    </row>
    <row r="7" spans="1:20">
      <c r="A7" s="26" t="s">
        <v>2</v>
      </c>
      <c r="B7" s="35"/>
      <c r="C7" s="35"/>
      <c r="D7" s="13"/>
      <c r="E7" s="21"/>
      <c r="F7" s="18"/>
      <c r="G7" s="18"/>
      <c r="H7" s="29"/>
      <c r="I7" s="29"/>
      <c r="J7" s="29"/>
      <c r="K7" s="32"/>
      <c r="L7" s="29"/>
      <c r="M7" s="15"/>
      <c r="N7" s="15"/>
      <c r="O7" s="15"/>
      <c r="P7" s="15"/>
      <c r="Q7" s="26" t="s">
        <v>2</v>
      </c>
      <c r="R7" s="39"/>
    </row>
    <row r="8" spans="1:20">
      <c r="A8" s="25" t="s">
        <v>0</v>
      </c>
      <c r="B8" s="36" t="s">
        <v>53</v>
      </c>
      <c r="C8" s="36" t="s">
        <v>54</v>
      </c>
      <c r="D8" s="14" t="s">
        <v>5</v>
      </c>
      <c r="E8" s="22" t="s">
        <v>62</v>
      </c>
      <c r="F8" s="19" t="s">
        <v>6</v>
      </c>
      <c r="G8" s="19" t="s">
        <v>55</v>
      </c>
      <c r="H8" s="30" t="s">
        <v>59</v>
      </c>
      <c r="I8" s="30" t="s">
        <v>60</v>
      </c>
      <c r="J8" s="30" t="s">
        <v>61</v>
      </c>
      <c r="K8" s="33" t="s">
        <v>4</v>
      </c>
      <c r="L8" s="30" t="s">
        <v>58</v>
      </c>
      <c r="M8" s="16" t="s">
        <v>57</v>
      </c>
      <c r="N8" s="16" t="s">
        <v>51</v>
      </c>
      <c r="O8" s="16" t="s">
        <v>56</v>
      </c>
      <c r="P8" s="16" t="s">
        <v>3</v>
      </c>
      <c r="Q8" s="25" t="s">
        <v>0</v>
      </c>
      <c r="R8" s="40" t="s">
        <v>52</v>
      </c>
    </row>
    <row r="9" spans="1:20">
      <c r="A9" s="27">
        <v>100000</v>
      </c>
      <c r="B9" s="37">
        <v>99.01</v>
      </c>
      <c r="C9" s="37">
        <v>40.71</v>
      </c>
      <c r="D9" s="4">
        <v>589</v>
      </c>
      <c r="E9" s="23">
        <v>100</v>
      </c>
      <c r="F9" s="20">
        <v>13.92</v>
      </c>
      <c r="G9" s="20">
        <v>54.668930390492363</v>
      </c>
      <c r="H9" s="31">
        <v>39405</v>
      </c>
      <c r="I9" s="31">
        <v>105</v>
      </c>
      <c r="J9" s="31">
        <v>11968.59</v>
      </c>
      <c r="K9" s="34">
        <v>2583.8200000000002</v>
      </c>
      <c r="L9" s="31">
        <v>4.3867911714770802</v>
      </c>
      <c r="M9" s="17">
        <v>785476</v>
      </c>
      <c r="N9" s="17">
        <v>1334</v>
      </c>
      <c r="O9" s="17">
        <v>2939152</v>
      </c>
      <c r="P9" s="17">
        <f>O9/589</f>
        <v>4990.071307300509</v>
      </c>
      <c r="Q9" s="27">
        <v>100000</v>
      </c>
      <c r="R9" s="41">
        <v>17</v>
      </c>
      <c r="S9" s="11" t="s">
        <v>10</v>
      </c>
      <c r="T9" s="8" t="s">
        <v>44</v>
      </c>
    </row>
    <row r="10" spans="1:20">
      <c r="A10" s="27">
        <v>1000000</v>
      </c>
      <c r="B10" s="37">
        <v>1960.32</v>
      </c>
      <c r="C10" s="37">
        <v>471.4</v>
      </c>
      <c r="D10" s="4">
        <v>589</v>
      </c>
      <c r="E10" s="23">
        <v>1200</v>
      </c>
      <c r="F10" s="20">
        <v>21.8</v>
      </c>
      <c r="G10" s="20">
        <v>76.610169491525426</v>
      </c>
      <c r="H10" s="31">
        <v>740554</v>
      </c>
      <c r="I10" s="31">
        <v>6542</v>
      </c>
      <c r="J10" s="31">
        <v>208312.5</v>
      </c>
      <c r="K10" s="34">
        <v>131889.99</v>
      </c>
      <c r="L10" s="31">
        <f>K10/D10</f>
        <v>223.92188455008488</v>
      </c>
      <c r="M10" s="17">
        <v>1710638</v>
      </c>
      <c r="N10" s="17">
        <f>M10/D10</f>
        <v>2904.3089983022073</v>
      </c>
      <c r="O10" s="17">
        <v>39219893</v>
      </c>
      <c r="P10" s="17">
        <f>O10/D10</f>
        <v>66587.254668930385</v>
      </c>
      <c r="Q10" s="27">
        <v>1000000</v>
      </c>
      <c r="R10" s="41">
        <v>21</v>
      </c>
      <c r="T10" s="28" t="s">
        <v>50</v>
      </c>
    </row>
    <row r="11" spans="1:20">
      <c r="A11" s="27">
        <v>10000000</v>
      </c>
      <c r="B11" s="37">
        <v>19685.34</v>
      </c>
      <c r="C11" s="37">
        <v>6462.33</v>
      </c>
      <c r="D11" s="4">
        <v>588</v>
      </c>
      <c r="E11" s="23">
        <v>12000</v>
      </c>
      <c r="F11" s="20">
        <v>21.63</v>
      </c>
      <c r="G11" s="20">
        <v>75</v>
      </c>
      <c r="H11" s="31">
        <v>7253212</v>
      </c>
      <c r="I11" s="31">
        <v>46243</v>
      </c>
      <c r="J11" s="31">
        <v>2143175</v>
      </c>
      <c r="K11" s="34">
        <v>1274142.18</v>
      </c>
      <c r="L11" s="31">
        <f>K11/D11</f>
        <v>2166.9084693877548</v>
      </c>
      <c r="M11" s="17">
        <v>1929237</v>
      </c>
      <c r="N11" s="17">
        <f>M11/D11</f>
        <v>3281.0153061224491</v>
      </c>
      <c r="O11" s="17">
        <v>407429841</v>
      </c>
      <c r="P11" s="17">
        <f>O11/D11</f>
        <v>692907.89285714284</v>
      </c>
      <c r="Q11" s="27">
        <v>10000000</v>
      </c>
      <c r="R11" s="41">
        <v>19</v>
      </c>
      <c r="S11" s="11" t="s">
        <v>7</v>
      </c>
      <c r="T11" s="8" t="s">
        <v>46</v>
      </c>
    </row>
    <row r="14" spans="1:20">
      <c r="A14" s="24" t="s">
        <v>42</v>
      </c>
      <c r="Q14" s="3" t="s">
        <v>42</v>
      </c>
    </row>
    <row r="15" spans="1:20">
      <c r="A15" s="25" t="s">
        <v>0</v>
      </c>
      <c r="B15" s="36" t="s">
        <v>53</v>
      </c>
      <c r="C15" s="36" t="s">
        <v>54</v>
      </c>
      <c r="D15" s="14" t="s">
        <v>5</v>
      </c>
      <c r="E15" s="22" t="s">
        <v>62</v>
      </c>
      <c r="F15" s="19" t="s">
        <v>6</v>
      </c>
      <c r="G15" s="19" t="s">
        <v>55</v>
      </c>
      <c r="H15" s="30" t="s">
        <v>59</v>
      </c>
      <c r="I15" s="30" t="s">
        <v>60</v>
      </c>
      <c r="J15" s="30" t="s">
        <v>61</v>
      </c>
      <c r="K15" s="33" t="s">
        <v>4</v>
      </c>
      <c r="L15" s="30" t="s">
        <v>58</v>
      </c>
      <c r="M15" s="16" t="s">
        <v>57</v>
      </c>
      <c r="N15" s="16" t="s">
        <v>51</v>
      </c>
      <c r="O15" s="16" t="s">
        <v>56</v>
      </c>
      <c r="P15" s="16" t="s">
        <v>3</v>
      </c>
      <c r="Q15" s="25" t="s">
        <v>0</v>
      </c>
      <c r="R15" s="40" t="s">
        <v>52</v>
      </c>
    </row>
    <row r="16" spans="1:20">
      <c r="A16" s="27">
        <v>10000000</v>
      </c>
      <c r="B16" s="37">
        <v>5993.72</v>
      </c>
      <c r="C16" s="37">
        <v>2316.1799999999998</v>
      </c>
      <c r="D16" s="4">
        <v>61</v>
      </c>
      <c r="E16" s="23">
        <v>10000</v>
      </c>
      <c r="F16" s="20">
        <v>26.34</v>
      </c>
      <c r="G16" s="20">
        <v>75.409836065573799</v>
      </c>
      <c r="H16" s="31">
        <v>4787293</v>
      </c>
      <c r="I16" s="31">
        <v>372434</v>
      </c>
      <c r="J16" s="31">
        <v>1948424.8</v>
      </c>
      <c r="K16" s="34">
        <v>78294.559999999998</v>
      </c>
      <c r="L16" s="31">
        <f>K16/D16</f>
        <v>1283.5173770491804</v>
      </c>
      <c r="M16" s="17">
        <v>203890</v>
      </c>
      <c r="N16" s="17">
        <f>M16/D16</f>
        <v>3342.4590163934427</v>
      </c>
      <c r="O16" s="17">
        <v>41485875</v>
      </c>
      <c r="P16" s="17">
        <f>O16/589</f>
        <v>70434.422750424448</v>
      </c>
      <c r="Q16" s="27">
        <v>10000000</v>
      </c>
      <c r="R16" s="41">
        <v>18</v>
      </c>
      <c r="S16" s="11" t="s">
        <v>49</v>
      </c>
      <c r="T16" s="8" t="s">
        <v>11</v>
      </c>
    </row>
    <row r="24" spans="11:16">
      <c r="K24" s="42"/>
      <c r="L24" s="38"/>
    </row>
    <row r="26" spans="11:16">
      <c r="K26" s="42"/>
      <c r="P26" s="9"/>
    </row>
  </sheetData>
  <hyperlinks>
    <hyperlink ref="S11" r:id="rId1"/>
    <hyperlink ref="S5" r:id="rId2"/>
    <hyperlink ref="S9" r:id="rId3"/>
    <hyperlink ref="T16" r:id="rId4"/>
    <hyperlink ref="S3" r:id="rId5"/>
    <hyperlink ref="T3" r:id="rId6"/>
    <hyperlink ref="T9" r:id="rId7"/>
    <hyperlink ref="T5" r:id="rId8"/>
    <hyperlink ref="T11" r:id="rId9"/>
    <hyperlink ref="T4" r:id="rId10"/>
    <hyperlink ref="S4" r:id="rId11"/>
    <hyperlink ref="T10" r:id="rId12"/>
    <hyperlink ref="S16" r:id="rId13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H20" sqref="H20"/>
    </sheetView>
  </sheetViews>
  <sheetFormatPr defaultRowHeight="15"/>
  <sheetData>
    <row r="1" spans="1:2">
      <c r="A1" s="5" t="s">
        <v>12</v>
      </c>
      <c r="B1" s="5">
        <v>5.13</v>
      </c>
    </row>
    <row r="2" spans="1:2">
      <c r="A2" s="5" t="s">
        <v>13</v>
      </c>
      <c r="B2" s="5">
        <v>6.97</v>
      </c>
    </row>
    <row r="3" spans="1:2">
      <c r="A3" s="5" t="s">
        <v>14</v>
      </c>
      <c r="B3" s="5">
        <v>12.55</v>
      </c>
    </row>
    <row r="4" spans="1:2">
      <c r="A4" s="5" t="s">
        <v>15</v>
      </c>
      <c r="B4" s="5">
        <v>13.51</v>
      </c>
    </row>
    <row r="5" spans="1:2">
      <c r="A5" s="5" t="s">
        <v>16</v>
      </c>
      <c r="B5" s="5">
        <v>20.75</v>
      </c>
    </row>
    <row r="6" spans="1:2">
      <c r="A6" s="5" t="s">
        <v>17</v>
      </c>
      <c r="B6" s="5">
        <v>21.55</v>
      </c>
    </row>
    <row r="7" spans="1:2">
      <c r="A7" s="5" t="s">
        <v>18</v>
      </c>
      <c r="B7" s="5">
        <v>34.380000000000003</v>
      </c>
    </row>
    <row r="8" spans="1:2">
      <c r="A8" s="5" t="s">
        <v>19</v>
      </c>
      <c r="B8" s="5">
        <v>35.72</v>
      </c>
    </row>
    <row r="9" spans="1:2">
      <c r="A9" s="5" t="s">
        <v>20</v>
      </c>
      <c r="B9" s="5">
        <v>54.06</v>
      </c>
    </row>
    <row r="10" spans="1:2">
      <c r="A10" s="5" t="s">
        <v>21</v>
      </c>
      <c r="B10" s="5">
        <v>60.4</v>
      </c>
    </row>
    <row r="11" spans="1:2">
      <c r="A11" s="5" t="s">
        <v>22</v>
      </c>
      <c r="B11" s="5">
        <v>66.3</v>
      </c>
    </row>
    <row r="12" spans="1:2">
      <c r="A12" s="5" t="s">
        <v>23</v>
      </c>
      <c r="B12" s="5">
        <v>72.92</v>
      </c>
    </row>
    <row r="13" spans="1:2">
      <c r="A13" s="5" t="s">
        <v>24</v>
      </c>
      <c r="B13" s="5">
        <v>73</v>
      </c>
    </row>
    <row r="14" spans="1:2">
      <c r="A14" s="5" t="s">
        <v>25</v>
      </c>
      <c r="B14" s="5">
        <v>74.22</v>
      </c>
    </row>
    <row r="15" spans="1:2">
      <c r="A15" s="5" t="s">
        <v>26</v>
      </c>
      <c r="B15" s="5">
        <v>77.040000000000006</v>
      </c>
    </row>
    <row r="16" spans="1:2">
      <c r="A16" s="5" t="s">
        <v>27</v>
      </c>
      <c r="B16" s="5">
        <v>89.75</v>
      </c>
    </row>
    <row r="17" spans="1:7">
      <c r="A17" s="5" t="s">
        <v>28</v>
      </c>
      <c r="B17" s="5">
        <v>91.44</v>
      </c>
    </row>
    <row r="18" spans="1:7">
      <c r="A18" s="5" t="s">
        <v>29</v>
      </c>
      <c r="B18" s="5">
        <v>99.97</v>
      </c>
      <c r="F18" s="2">
        <v>30</v>
      </c>
      <c r="G18" s="2"/>
    </row>
    <row r="19" spans="1:7">
      <c r="A19" s="6" t="s">
        <v>30</v>
      </c>
      <c r="B19" s="6">
        <v>110.86</v>
      </c>
      <c r="F19" s="2">
        <v>30</v>
      </c>
      <c r="G19" s="2"/>
    </row>
    <row r="20" spans="1:7">
      <c r="A20" s="6" t="s">
        <v>31</v>
      </c>
      <c r="B20" s="6">
        <v>113.54</v>
      </c>
      <c r="F20" s="2">
        <f>F19*F18</f>
        <v>900</v>
      </c>
      <c r="G20" s="2">
        <f>F20*350</f>
        <v>315000</v>
      </c>
    </row>
    <row r="21" spans="1:7">
      <c r="A21" s="6" t="s">
        <v>32</v>
      </c>
      <c r="B21" s="6">
        <v>120.24</v>
      </c>
    </row>
    <row r="22" spans="1:7">
      <c r="A22" s="6" t="s">
        <v>33</v>
      </c>
      <c r="B22" s="6">
        <v>147.36000000000001</v>
      </c>
    </row>
    <row r="23" spans="1:7">
      <c r="A23" s="6" t="s">
        <v>34</v>
      </c>
      <c r="B23" s="6">
        <v>165.79</v>
      </c>
    </row>
    <row r="24" spans="1:7">
      <c r="A24" s="6" t="s">
        <v>35</v>
      </c>
      <c r="B24" s="6">
        <v>175.65</v>
      </c>
    </row>
    <row r="25" spans="1:7">
      <c r="A25" s="6" t="s">
        <v>36</v>
      </c>
      <c r="B25" s="6">
        <v>193.03</v>
      </c>
    </row>
    <row r="26" spans="1:7">
      <c r="A26" s="6" t="s">
        <v>37</v>
      </c>
      <c r="B26" s="6">
        <v>210.83</v>
      </c>
    </row>
    <row r="27" spans="1:7">
      <c r="A27" s="6" t="s">
        <v>38</v>
      </c>
      <c r="B27" s="6">
        <v>213.81</v>
      </c>
    </row>
    <row r="28" spans="1:7">
      <c r="A28" s="6" t="s">
        <v>39</v>
      </c>
      <c r="B28" s="6">
        <v>266.5</v>
      </c>
    </row>
    <row r="29" spans="1:7">
      <c r="A29" s="6" t="s">
        <v>40</v>
      </c>
      <c r="B29" s="6">
        <v>304.11</v>
      </c>
    </row>
    <row r="30" spans="1:7">
      <c r="A30" s="5" t="s">
        <v>41</v>
      </c>
      <c r="B30" s="5">
        <v>405.13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Dincer</dc:creator>
  <cp:lastModifiedBy>Bo Dincer</cp:lastModifiedBy>
  <dcterms:created xsi:type="dcterms:W3CDTF">2023-05-06T21:00:48Z</dcterms:created>
  <dcterms:modified xsi:type="dcterms:W3CDTF">2023-05-07T16:32:25Z</dcterms:modified>
</cp:coreProperties>
</file>