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8057E830-389F-4767-90CF-6BC61D16D0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riginal Data" sheetId="1" r:id="rId1"/>
    <sheet name="bge pivot" sheetId="2" r:id="rId2"/>
    <sheet name="Total KWH FY2017 Data" sheetId="4" r:id="rId3"/>
    <sheet name="Total KWH FY 2017 Visual" sheetId="18" r:id="rId4"/>
    <sheet name="Total KWH FY2018 Data" sheetId="5" r:id="rId5"/>
    <sheet name="Total KWH FY2018 pivot" sheetId="11" r:id="rId6"/>
    <sheet name="Total KWH FY2018 Visual" sheetId="12" r:id="rId7"/>
    <sheet name="Total KWH FY2019 Data" sheetId="15" r:id="rId8"/>
    <sheet name="Total KWH FY2019 pivot" sheetId="13" r:id="rId9"/>
    <sheet name="KWH FY2019 Data visual" sheetId="16" r:id="rId10"/>
    <sheet name="Average and Median KWH " sheetId="20" r:id="rId11"/>
  </sheets>
  <calcPr calcId="191029"/>
  <pivotCaches>
    <pivotCache cacheId="3" r:id="rId12"/>
    <pivotCache cacheId="4" r:id="rId13"/>
    <pivotCache cacheId="5" r:id="rId14"/>
    <pivotCache cacheId="6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B42" i="16"/>
  <c r="B41" i="16"/>
  <c r="B42" i="12"/>
  <c r="B41" i="12"/>
  <c r="B41" i="18"/>
  <c r="B44" i="18"/>
  <c r="B43" i="18"/>
  <c r="B42" i="18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21" i="15"/>
  <c r="C20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" i="15"/>
  <c r="C35" i="4" l="1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9" i="4"/>
  <c r="C10" i="4"/>
  <c r="C11" i="4"/>
  <c r="C8" i="4"/>
  <c r="C7" i="4"/>
  <c r="C6" i="4"/>
  <c r="C4" i="4"/>
  <c r="C3" i="4"/>
  <c r="C2" i="4"/>
</calcChain>
</file>

<file path=xl/sharedStrings.xml><?xml version="1.0" encoding="utf-8"?>
<sst xmlns="http://schemas.openxmlformats.org/spreadsheetml/2006/main" count="14811" uniqueCount="182">
  <si>
    <t>bl_id</t>
  </si>
  <si>
    <t>building_name</t>
  </si>
  <si>
    <t>address</t>
  </si>
  <si>
    <t>utility</t>
  </si>
  <si>
    <t>account</t>
  </si>
  <si>
    <t>consump_month</t>
  </si>
  <si>
    <t>consump_year</t>
  </si>
  <si>
    <t>bge_kWh_used</t>
  </si>
  <si>
    <t>bge_therms_used</t>
  </si>
  <si>
    <t>B00035</t>
  </si>
  <si>
    <t>Baltimore City Police Northern District</t>
  </si>
  <si>
    <t>2201 West Cold Spring Lane</t>
  </si>
  <si>
    <t>bge</t>
  </si>
  <si>
    <t>B08020</t>
  </si>
  <si>
    <t>Eastside Career Center</t>
  </si>
  <si>
    <t>3001 E Madison St</t>
  </si>
  <si>
    <t>B00022</t>
  </si>
  <si>
    <t>Baltimore City Mounted Police Unit</t>
  </si>
  <si>
    <t>411 Fallsway St</t>
  </si>
  <si>
    <t>dpw</t>
  </si>
  <si>
    <t>B00182</t>
  </si>
  <si>
    <t>Lower Park Heights Multi Purpose Building</t>
  </si>
  <si>
    <t>3939 Reisterstown Rd</t>
  </si>
  <si>
    <t>B00183</t>
  </si>
  <si>
    <t>Reservoir Hill / Metro Delta Head Start</t>
  </si>
  <si>
    <t>2001 Park Av</t>
  </si>
  <si>
    <t>B00230</t>
  </si>
  <si>
    <t>President's Street Station Civil War Museum</t>
  </si>
  <si>
    <t>601 President St</t>
  </si>
  <si>
    <t>B00031</t>
  </si>
  <si>
    <t>Baltimore City Police Western District</t>
  </si>
  <si>
    <t>1034 N Mount St</t>
  </si>
  <si>
    <t>B00102</t>
  </si>
  <si>
    <t>Druid Health District Building</t>
  </si>
  <si>
    <t>1515 W North Av</t>
  </si>
  <si>
    <t>B00228</t>
  </si>
  <si>
    <t>Carroll Mansion Musuem</t>
  </si>
  <si>
    <t>802 Lombard St</t>
  </si>
  <si>
    <t>B00026</t>
  </si>
  <si>
    <t>Baltimore City Police North Western District</t>
  </si>
  <si>
    <t>5271 Reisterstown Rd</t>
  </si>
  <si>
    <t>B00120</t>
  </si>
  <si>
    <t>Waxter Senior Center</t>
  </si>
  <si>
    <t>1000 Cathedral St</t>
  </si>
  <si>
    <t>B00100</t>
  </si>
  <si>
    <t>Eastern Health District Building</t>
  </si>
  <si>
    <t>620 N Caroline St</t>
  </si>
  <si>
    <t>B00229</t>
  </si>
  <si>
    <t>Jean and Lillian Hofmeister Museum Building,Star Spangled Banner Museum and Flag House</t>
  </si>
  <si>
    <t>844 E Pratt St</t>
  </si>
  <si>
    <t>B00028</t>
  </si>
  <si>
    <t>Baltimore City Police Southern District</t>
  </si>
  <si>
    <t>10 Cherry Hill Rd</t>
  </si>
  <si>
    <t>B00029</t>
  </si>
  <si>
    <t>Baltimore City Police South Eastern District</t>
  </si>
  <si>
    <t>5710 Eastern Av</t>
  </si>
  <si>
    <t>B00075</t>
  </si>
  <si>
    <t>Northeast DGS Fleet Substation</t>
  </si>
  <si>
    <t>4325 York Rd</t>
  </si>
  <si>
    <t>B00073</t>
  </si>
  <si>
    <t>Fallsway Substation</t>
  </si>
  <si>
    <t>201 Fallsway St</t>
  </si>
  <si>
    <t>B00048</t>
  </si>
  <si>
    <t>Health Department Headquarters</t>
  </si>
  <si>
    <t>1001 E Fayette St</t>
  </si>
  <si>
    <t>B00167</t>
  </si>
  <si>
    <t>Parking Authority Offices</t>
  </si>
  <si>
    <t>200 West Lombard St Suite B</t>
  </si>
  <si>
    <t>B00163</t>
  </si>
  <si>
    <t>The Weinberg Housing and Resource Center</t>
  </si>
  <si>
    <t>620 Fallsway St</t>
  </si>
  <si>
    <t>B06107</t>
  </si>
  <si>
    <t>1812 Museum Flag House Building</t>
  </si>
  <si>
    <t>B08003</t>
  </si>
  <si>
    <t>Department of Transportation Main Impound Facility</t>
  </si>
  <si>
    <t>6700 Pulaski Hwy Rosedale</t>
  </si>
  <si>
    <t>B00011</t>
  </si>
  <si>
    <t>First Mariner Arena</t>
  </si>
  <si>
    <t>201 West Baltimore St</t>
  </si>
  <si>
    <t>B00005</t>
  </si>
  <si>
    <t>DGS Public Building Maintenance Shop</t>
  </si>
  <si>
    <t>500 Fallsway</t>
  </si>
  <si>
    <t>B06043</t>
  </si>
  <si>
    <t>Fleet Central Garage Main Building</t>
  </si>
  <si>
    <t>3800 E Biddle St</t>
  </si>
  <si>
    <t>B00051</t>
  </si>
  <si>
    <t>MECU Building</t>
  </si>
  <si>
    <t>401 E Fayette St</t>
  </si>
  <si>
    <t>B08000</t>
  </si>
  <si>
    <t>Northeast DGS Fleet Substation Garage</t>
  </si>
  <si>
    <t>B00034</t>
  </si>
  <si>
    <t>Baltimore City Police K9 Unit</t>
  </si>
  <si>
    <t>Mansion House Dr</t>
  </si>
  <si>
    <t>B00220</t>
  </si>
  <si>
    <t>Peale Museum</t>
  </si>
  <si>
    <t>225 N Holliday St</t>
  </si>
  <si>
    <t>B00076</t>
  </si>
  <si>
    <t>Northwest Substation</t>
  </si>
  <si>
    <t>4410 Lewin Av</t>
  </si>
  <si>
    <t>B00181</t>
  </si>
  <si>
    <t>Northern Community Action Center</t>
  </si>
  <si>
    <t>5225 York Rd</t>
  </si>
  <si>
    <t>B00101</t>
  </si>
  <si>
    <t>WIC Center/ Dunbar Child Care Academy</t>
  </si>
  <si>
    <t>621 North Eden Street</t>
  </si>
  <si>
    <t>B00036</t>
  </si>
  <si>
    <t>Baltimore City Police Department Warrant Task Force</t>
  </si>
  <si>
    <t>242 West 29th St</t>
  </si>
  <si>
    <t>B00104</t>
  </si>
  <si>
    <t>2492 Giles Road</t>
  </si>
  <si>
    <t>2490 Giles Rd</t>
  </si>
  <si>
    <t>B00025</t>
  </si>
  <si>
    <t>Baltimore City Police North Eastern District</t>
  </si>
  <si>
    <t>1900 Argonne Dr</t>
  </si>
  <si>
    <t>B00023</t>
  </si>
  <si>
    <t>Baltimore City Police Central District</t>
  </si>
  <si>
    <t>500 E Baltimore St</t>
  </si>
  <si>
    <t>B02002</t>
  </si>
  <si>
    <t>Babe Ruth Birthplace and Orioles Museum</t>
  </si>
  <si>
    <t>216 S Emory St</t>
  </si>
  <si>
    <t>B00039</t>
  </si>
  <si>
    <t>Pimlico Academy Public Safety Training Facility Police</t>
  </si>
  <si>
    <t>3500 West Northern Parkway</t>
  </si>
  <si>
    <t>B06108</t>
  </si>
  <si>
    <t>1812 Museum 1957 Building</t>
  </si>
  <si>
    <t>B06047</t>
  </si>
  <si>
    <t>4601 East Monument Transitional Shelter</t>
  </si>
  <si>
    <t>4601 E Monument St</t>
  </si>
  <si>
    <t>B00016</t>
  </si>
  <si>
    <t>Baltimore City Police North Western District Radio Tower</t>
  </si>
  <si>
    <t>veolia_chill</t>
  </si>
  <si>
    <t>B04045</t>
  </si>
  <si>
    <t>Baltimore City Fire Marshall Office</t>
  </si>
  <si>
    <t>410 E Lexington St</t>
  </si>
  <si>
    <t>veolia_steam</t>
  </si>
  <si>
    <t>constellation</t>
  </si>
  <si>
    <t>B00030</t>
  </si>
  <si>
    <t>Baltimore City Police South Western District</t>
  </si>
  <si>
    <t>424 Fonthill Av</t>
  </si>
  <si>
    <t>wgl</t>
  </si>
  <si>
    <t>Grand Total</t>
  </si>
  <si>
    <t>name</t>
  </si>
  <si>
    <t>Baltimore City Western District</t>
  </si>
  <si>
    <t>Norteast DGS Fleet Substation</t>
  </si>
  <si>
    <t>WIC Center/Dunbar Child Care Academy</t>
  </si>
  <si>
    <t>Reservoir Hill/Metro Delta Head Start</t>
  </si>
  <si>
    <t>Carroll Mansion Museum</t>
  </si>
  <si>
    <t>Northwast DGS Fleet Substation Garage</t>
  </si>
  <si>
    <t>Department of Transportstion Main Impound Facility</t>
  </si>
  <si>
    <t>Total KWH FY2017</t>
  </si>
  <si>
    <t>Total KWH FY2018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</si>
  <si>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</si>
  <si>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</si>
  <si>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</si>
  <si>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</si>
  <si>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</si>
  <si>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</si>
  <si>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</si>
  <si>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</si>
  <si>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</si>
  <si>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</si>
  <si>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</si>
  <si>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</si>
  <si>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 KWH FY2019</t>
  </si>
  <si>
    <t>Total KWH in FY 2017 across DGS Buildings:</t>
  </si>
  <si>
    <t>Average KWH:</t>
  </si>
  <si>
    <t>Median KWH:</t>
  </si>
  <si>
    <t>Min KWH:</t>
  </si>
  <si>
    <t>Max KWH:</t>
  </si>
  <si>
    <t>KWH</t>
  </si>
  <si>
    <t xml:space="preserve"> bge_kWh_used</t>
  </si>
  <si>
    <t>Total KWH</t>
  </si>
  <si>
    <t>bge_kWh</t>
  </si>
  <si>
    <t>KWH by month</t>
  </si>
  <si>
    <t>kWh_used</t>
  </si>
  <si>
    <t>KWH FY2019</t>
  </si>
  <si>
    <t>Total KWH in FY 2018 across DGS Buildings:</t>
  </si>
  <si>
    <t>Total KWH in FY 2019 across DGS Buildings:</t>
  </si>
  <si>
    <t>KWH CHANGE OVER TIME</t>
  </si>
  <si>
    <t>Buildings</t>
  </si>
  <si>
    <t>Total KWH FY 2018</t>
  </si>
  <si>
    <t>Total KWH FY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</si>
</sst>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10" xfId="0" applyNumberFormat="1" applyFont="1" applyBorder="1"/>
    <xf numFmtId="3" fontId="0" fillId="0" borderId="0" xfId="0" applyNumberFormat="1"/>
    <xf numFmtId="41" fontId="0" fillId="0" borderId="0" xfId="0" applyNumberForma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3" formatCode="_(* #,##0_);_(* \(#,##0\);_(* &quot;-&quot;_);_(@_)"/>
    </dxf>
    <dxf>
      <numFmt numFmtId="3" formatCode="#,##0"/>
    </dxf>
    <dxf>
      <numFmt numFmtId="3" formatCode="#,##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KWH Data Analysis.xlsx]Total KWH FY 2017 Visual!PivotTable8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KWH by Building,</a:t>
            </a:r>
            <a:r>
              <a:rPr lang="en-US" baseline="0"/>
              <a:t> FY 2017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KWH FY 2017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KWH FY 2017 Visual'!$A$4:$A$38</c:f>
              <c:strCache>
                <c:ptCount val="34"/>
                <c:pt idx="0">
                  <c:v>Baltimore City Police North Western District</c:v>
                </c:pt>
                <c:pt idx="1">
                  <c:v>Northwast DGS Fleet Substation Garage</c:v>
                </c:pt>
                <c:pt idx="2">
                  <c:v>Jean and Lillian Hofmeister Museum Building,Star Spangled Banner Museum and Flag House</c:v>
                </c:pt>
                <c:pt idx="3">
                  <c:v>President's Street Station Civil War Museum</c:v>
                </c:pt>
                <c:pt idx="4">
                  <c:v>Norteast DGS Fleet Substation</c:v>
                </c:pt>
                <c:pt idx="5">
                  <c:v>Northwest Substation</c:v>
                </c:pt>
                <c:pt idx="6">
                  <c:v>Carroll Mansion Museum</c:v>
                </c:pt>
                <c:pt idx="7">
                  <c:v>Reservoir Hill/Metro Delta Head Start</c:v>
                </c:pt>
                <c:pt idx="8">
                  <c:v>Baltimore City Mounted Police Unit</c:v>
                </c:pt>
                <c:pt idx="9">
                  <c:v>Peale Museum</c:v>
                </c:pt>
                <c:pt idx="10">
                  <c:v>Fallsway Substation</c:v>
                </c:pt>
                <c:pt idx="11">
                  <c:v>Northern Community Action Center</c:v>
                </c:pt>
                <c:pt idx="12">
                  <c:v>Eastside Career Center</c:v>
                </c:pt>
                <c:pt idx="13">
                  <c:v>1812 Museum Flag House Building</c:v>
                </c:pt>
                <c:pt idx="14">
                  <c:v>WIC Center/Dunbar Child Care Academy</c:v>
                </c:pt>
                <c:pt idx="15">
                  <c:v>Baltimore City Police South Eastern District</c:v>
                </c:pt>
                <c:pt idx="16">
                  <c:v>Baltimore City Western District</c:v>
                </c:pt>
                <c:pt idx="17">
                  <c:v>Baltimore City Police K9 Unit</c:v>
                </c:pt>
                <c:pt idx="18">
                  <c:v>Eastern Health District Building</c:v>
                </c:pt>
                <c:pt idx="19">
                  <c:v>Lower Park Heights Multi Purpose Building</c:v>
                </c:pt>
                <c:pt idx="20">
                  <c:v>Department of Transportstion Main Impound Facility</c:v>
                </c:pt>
                <c:pt idx="21">
                  <c:v>Baltimore City Police Southern District</c:v>
                </c:pt>
                <c:pt idx="22">
                  <c:v>DGS Public Building Maintenance Shop</c:v>
                </c:pt>
                <c:pt idx="23">
                  <c:v>Baltimore City Police Department Warrant Task Force</c:v>
                </c:pt>
                <c:pt idx="24">
                  <c:v>Druid Health District Building</c:v>
                </c:pt>
                <c:pt idx="25">
                  <c:v>2492 Giles Road</c:v>
                </c:pt>
                <c:pt idx="26">
                  <c:v>Waxter Senior Center</c:v>
                </c:pt>
                <c:pt idx="27">
                  <c:v>Baltimore City Police Northern District</c:v>
                </c:pt>
                <c:pt idx="28">
                  <c:v>Parking Authority Offices</c:v>
                </c:pt>
                <c:pt idx="29">
                  <c:v>Health Department Headquarters</c:v>
                </c:pt>
                <c:pt idx="30">
                  <c:v>Fleet Central Garage Main Building</c:v>
                </c:pt>
                <c:pt idx="31">
                  <c:v>The Weinberg Housing and Resource Center</c:v>
                </c:pt>
                <c:pt idx="32">
                  <c:v>MECU Building</c:v>
                </c:pt>
                <c:pt idx="33">
                  <c:v>First Mariner Arena</c:v>
                </c:pt>
              </c:strCache>
            </c:strRef>
          </c:cat>
          <c:val>
            <c:numRef>
              <c:f>'Total KWH FY 2017 Visual'!$B$4:$B$38</c:f>
              <c:numCache>
                <c:formatCode>_(* #,##0_);_(* \(#,##0\);_(* "-"_);_(@_)</c:formatCode>
                <c:ptCount val="34"/>
                <c:pt idx="0">
                  <c:v>9589</c:v>
                </c:pt>
                <c:pt idx="1">
                  <c:v>9686</c:v>
                </c:pt>
                <c:pt idx="2">
                  <c:v>13766</c:v>
                </c:pt>
                <c:pt idx="3">
                  <c:v>25200</c:v>
                </c:pt>
                <c:pt idx="4">
                  <c:v>31700</c:v>
                </c:pt>
                <c:pt idx="5">
                  <c:v>32094</c:v>
                </c:pt>
                <c:pt idx="6">
                  <c:v>34720</c:v>
                </c:pt>
                <c:pt idx="7">
                  <c:v>36500</c:v>
                </c:pt>
                <c:pt idx="8">
                  <c:v>36523</c:v>
                </c:pt>
                <c:pt idx="9">
                  <c:v>40700</c:v>
                </c:pt>
                <c:pt idx="10">
                  <c:v>54950</c:v>
                </c:pt>
                <c:pt idx="11">
                  <c:v>69868</c:v>
                </c:pt>
                <c:pt idx="12">
                  <c:v>79680</c:v>
                </c:pt>
                <c:pt idx="13">
                  <c:v>96200</c:v>
                </c:pt>
                <c:pt idx="14">
                  <c:v>106811</c:v>
                </c:pt>
                <c:pt idx="15">
                  <c:v>130120</c:v>
                </c:pt>
                <c:pt idx="16">
                  <c:v>144580</c:v>
                </c:pt>
                <c:pt idx="17">
                  <c:v>144643</c:v>
                </c:pt>
                <c:pt idx="18">
                  <c:v>159414</c:v>
                </c:pt>
                <c:pt idx="19">
                  <c:v>176108</c:v>
                </c:pt>
                <c:pt idx="20">
                  <c:v>179979</c:v>
                </c:pt>
                <c:pt idx="21">
                  <c:v>186058</c:v>
                </c:pt>
                <c:pt idx="22">
                  <c:v>187422</c:v>
                </c:pt>
                <c:pt idx="23">
                  <c:v>193469</c:v>
                </c:pt>
                <c:pt idx="24">
                  <c:v>196727</c:v>
                </c:pt>
                <c:pt idx="25">
                  <c:v>208724</c:v>
                </c:pt>
                <c:pt idx="26">
                  <c:v>311039</c:v>
                </c:pt>
                <c:pt idx="27">
                  <c:v>314645</c:v>
                </c:pt>
                <c:pt idx="28">
                  <c:v>386000</c:v>
                </c:pt>
                <c:pt idx="29">
                  <c:v>411972</c:v>
                </c:pt>
                <c:pt idx="30">
                  <c:v>468318</c:v>
                </c:pt>
                <c:pt idx="31">
                  <c:v>510576</c:v>
                </c:pt>
                <c:pt idx="32">
                  <c:v>941729</c:v>
                </c:pt>
                <c:pt idx="33">
                  <c:v>2153460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5C1-AA2D-47E2F2368C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711216"/>
        <c:axId val="516140320"/>
      </c:barChart>
      <c:catAx>
        <c:axId val="6427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0320"/>
        <c:crosses val="autoZero"/>
        <c:auto val="1"/>
        <c:lblAlgn val="ctr"/>
        <c:lblOffset val="100"/>
        <c:noMultiLvlLbl val="0"/>
      </c:catAx>
      <c:valAx>
        <c:axId val="51614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KWH Data Analysis.xlsx]Total KWH FY2018 Visual!PivotTable4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KWH by Building, FY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KWH FY2018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KWH FY2018 Visual'!$A$4:$A$38</c:f>
              <c:strCache>
                <c:ptCount val="34"/>
                <c:pt idx="0">
                  <c:v>Northwast DGS Fleet Substation Garage</c:v>
                </c:pt>
                <c:pt idx="1">
                  <c:v>Jean and Lillian Hofmeister Museum Building,Star Spangled Banner Museum and Flag House</c:v>
                </c:pt>
                <c:pt idx="2">
                  <c:v>President's Street Station Civil War Museum</c:v>
                </c:pt>
                <c:pt idx="3">
                  <c:v>Norteast DGS Fleet Substation</c:v>
                </c:pt>
                <c:pt idx="4">
                  <c:v>Carroll Mansion Museum</c:v>
                </c:pt>
                <c:pt idx="5">
                  <c:v>Northwest Substation</c:v>
                </c:pt>
                <c:pt idx="6">
                  <c:v>Baltimore City Police North Western District</c:v>
                </c:pt>
                <c:pt idx="7">
                  <c:v>Reservoir Hill/Metro Delta Head Start</c:v>
                </c:pt>
                <c:pt idx="8">
                  <c:v>Baltimore City Mounted Police Unit</c:v>
                </c:pt>
                <c:pt idx="9">
                  <c:v>Northern Community Action Center</c:v>
                </c:pt>
                <c:pt idx="10">
                  <c:v>Eastside Career Center</c:v>
                </c:pt>
                <c:pt idx="11">
                  <c:v>Peale Museum</c:v>
                </c:pt>
                <c:pt idx="12">
                  <c:v>WIC Center/Dunbar Child Care Academy</c:v>
                </c:pt>
                <c:pt idx="13">
                  <c:v>Fallsway Substation</c:v>
                </c:pt>
                <c:pt idx="14">
                  <c:v>Baltimore City Western District</c:v>
                </c:pt>
                <c:pt idx="15">
                  <c:v>Baltimore City Police South Eastern District</c:v>
                </c:pt>
                <c:pt idx="16">
                  <c:v>Baltimore City Police K9 Unit</c:v>
                </c:pt>
                <c:pt idx="17">
                  <c:v>Baltimore City Police Southern District</c:v>
                </c:pt>
                <c:pt idx="18">
                  <c:v>Department of Transportstion Main Impound Facility</c:v>
                </c:pt>
                <c:pt idx="19">
                  <c:v>Eastern Health District Building</c:v>
                </c:pt>
                <c:pt idx="20">
                  <c:v>Baltimore City Police Department Warrant Task Force</c:v>
                </c:pt>
                <c:pt idx="21">
                  <c:v>Lower Park Heights Multi Purpose Building</c:v>
                </c:pt>
                <c:pt idx="22">
                  <c:v>2492 Giles Road</c:v>
                </c:pt>
                <c:pt idx="23">
                  <c:v>DGS Public Building Maintenance Shop</c:v>
                </c:pt>
                <c:pt idx="24">
                  <c:v>1812 Museum Flag House Building</c:v>
                </c:pt>
                <c:pt idx="25">
                  <c:v>Druid Health District Building</c:v>
                </c:pt>
                <c:pt idx="26">
                  <c:v>Baltimore City Police Northern District</c:v>
                </c:pt>
                <c:pt idx="27">
                  <c:v>Parking Authority Offices</c:v>
                </c:pt>
                <c:pt idx="28">
                  <c:v>Waxter Senior Center</c:v>
                </c:pt>
                <c:pt idx="29">
                  <c:v>Health Department Headquarters</c:v>
                </c:pt>
                <c:pt idx="30">
                  <c:v>Fleet Central Garage Main Building</c:v>
                </c:pt>
                <c:pt idx="31">
                  <c:v>The Weinberg Housing and Resource Center</c:v>
                </c:pt>
                <c:pt idx="32">
                  <c:v>MECU Building</c:v>
                </c:pt>
                <c:pt idx="33">
                  <c:v>First Mariner Arena</c:v>
                </c:pt>
              </c:strCache>
            </c:strRef>
          </c:cat>
          <c:val>
            <c:numRef>
              <c:f>'Total KWH FY2018 Visual'!$B$4:$B$38</c:f>
              <c:numCache>
                <c:formatCode>#,##0</c:formatCode>
                <c:ptCount val="34"/>
                <c:pt idx="0">
                  <c:v>20787</c:v>
                </c:pt>
                <c:pt idx="1">
                  <c:v>33507</c:v>
                </c:pt>
                <c:pt idx="2">
                  <c:v>60100</c:v>
                </c:pt>
                <c:pt idx="3">
                  <c:v>60700</c:v>
                </c:pt>
                <c:pt idx="4">
                  <c:v>61720</c:v>
                </c:pt>
                <c:pt idx="5">
                  <c:v>72439</c:v>
                </c:pt>
                <c:pt idx="6">
                  <c:v>74239</c:v>
                </c:pt>
                <c:pt idx="7">
                  <c:v>90200</c:v>
                </c:pt>
                <c:pt idx="8">
                  <c:v>103293</c:v>
                </c:pt>
                <c:pt idx="9">
                  <c:v>139460</c:v>
                </c:pt>
                <c:pt idx="10">
                  <c:v>162620</c:v>
                </c:pt>
                <c:pt idx="11">
                  <c:v>165500</c:v>
                </c:pt>
                <c:pt idx="12">
                  <c:v>212763</c:v>
                </c:pt>
                <c:pt idx="13">
                  <c:v>213960</c:v>
                </c:pt>
                <c:pt idx="14">
                  <c:v>276800</c:v>
                </c:pt>
                <c:pt idx="15">
                  <c:v>292800</c:v>
                </c:pt>
                <c:pt idx="16">
                  <c:v>325505</c:v>
                </c:pt>
                <c:pt idx="17">
                  <c:v>348703</c:v>
                </c:pt>
                <c:pt idx="18">
                  <c:v>355030</c:v>
                </c:pt>
                <c:pt idx="19">
                  <c:v>368765</c:v>
                </c:pt>
                <c:pt idx="20">
                  <c:v>382873</c:v>
                </c:pt>
                <c:pt idx="21">
                  <c:v>404476</c:v>
                </c:pt>
                <c:pt idx="22">
                  <c:v>415505</c:v>
                </c:pt>
                <c:pt idx="23">
                  <c:v>451859</c:v>
                </c:pt>
                <c:pt idx="24">
                  <c:v>457303</c:v>
                </c:pt>
                <c:pt idx="25">
                  <c:v>468746</c:v>
                </c:pt>
                <c:pt idx="26">
                  <c:v>575149</c:v>
                </c:pt>
                <c:pt idx="27">
                  <c:v>781625</c:v>
                </c:pt>
                <c:pt idx="28">
                  <c:v>788705</c:v>
                </c:pt>
                <c:pt idx="29">
                  <c:v>828116</c:v>
                </c:pt>
                <c:pt idx="30">
                  <c:v>1045097</c:v>
                </c:pt>
                <c:pt idx="31">
                  <c:v>1204630</c:v>
                </c:pt>
                <c:pt idx="32">
                  <c:v>1734775</c:v>
                </c:pt>
                <c:pt idx="33">
                  <c:v>4558804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5-4624-8624-5C21B790B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775312"/>
        <c:axId val="506206528"/>
      </c:barChart>
      <c:catAx>
        <c:axId val="51377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6528"/>
        <c:crosses val="autoZero"/>
        <c:auto val="1"/>
        <c:lblAlgn val="ctr"/>
        <c:lblOffset val="100"/>
        <c:noMultiLvlLbl val="0"/>
      </c:catAx>
      <c:valAx>
        <c:axId val="506206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KWH Data Analysis.xlsx]KWH FY2019 Data visual!PivotTable6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KWH</a:t>
            </a:r>
            <a:r>
              <a:rPr lang="en-US" baseline="0"/>
              <a:t> by Building, FY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FY2019 Data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'KWH FY2019 Data visual'!$A$4:$A$38</c:f>
              <c:strCache>
                <c:ptCount val="34"/>
                <c:pt idx="0">
                  <c:v>Northwast DGS Fleet Substation Garage</c:v>
                </c:pt>
                <c:pt idx="1">
                  <c:v>Jean and Lillian Hofmeister Museum Building,Star Spangled Banner Museum and Flag House</c:v>
                </c:pt>
                <c:pt idx="2">
                  <c:v>2492 Giles Road</c:v>
                </c:pt>
                <c:pt idx="3">
                  <c:v>President's Street Station Civil War Museum</c:v>
                </c:pt>
                <c:pt idx="4">
                  <c:v>Norteast DGS Fleet Substation</c:v>
                </c:pt>
                <c:pt idx="5">
                  <c:v>Reservoir Hill/Metro Delta Head Start</c:v>
                </c:pt>
                <c:pt idx="6">
                  <c:v>Northwest Substation</c:v>
                </c:pt>
                <c:pt idx="7">
                  <c:v>Carroll Mansion Museum</c:v>
                </c:pt>
                <c:pt idx="8">
                  <c:v>Baltimore City Mounted Police Unit</c:v>
                </c:pt>
                <c:pt idx="9">
                  <c:v>Peale Museum</c:v>
                </c:pt>
                <c:pt idx="10">
                  <c:v>Baltimore City Police North Western District</c:v>
                </c:pt>
                <c:pt idx="11">
                  <c:v>Fallsway Substation</c:v>
                </c:pt>
                <c:pt idx="12">
                  <c:v>Northern Community Action Center</c:v>
                </c:pt>
                <c:pt idx="13">
                  <c:v>Eastside Career Center</c:v>
                </c:pt>
                <c:pt idx="14">
                  <c:v>WIC Center/Dunbar Child Care Academy</c:v>
                </c:pt>
                <c:pt idx="15">
                  <c:v>Baltimore City Western District</c:v>
                </c:pt>
                <c:pt idx="16">
                  <c:v>Baltimore City Police Southern District</c:v>
                </c:pt>
                <c:pt idx="17">
                  <c:v>Baltimore City Police South Eastern District</c:v>
                </c:pt>
                <c:pt idx="18">
                  <c:v>Department of Transportstion Main Impound Facility</c:v>
                </c:pt>
                <c:pt idx="19">
                  <c:v>Baltimore City Police Department Warrant Task Force</c:v>
                </c:pt>
                <c:pt idx="20">
                  <c:v>Eastern Health District Building</c:v>
                </c:pt>
                <c:pt idx="21">
                  <c:v>1812 Museum Flag House Building</c:v>
                </c:pt>
                <c:pt idx="22">
                  <c:v>Lower Park Heights Multi Purpose Building</c:v>
                </c:pt>
                <c:pt idx="23">
                  <c:v>Baltimore City Police K9 Unit</c:v>
                </c:pt>
                <c:pt idx="24">
                  <c:v>DGS Public Building Maintenance Shop</c:v>
                </c:pt>
                <c:pt idx="25">
                  <c:v>Baltimore City Police Northern District</c:v>
                </c:pt>
                <c:pt idx="26">
                  <c:v>Druid Health District Building</c:v>
                </c:pt>
                <c:pt idx="27">
                  <c:v>Waxter Senior Center</c:v>
                </c:pt>
                <c:pt idx="28">
                  <c:v>Parking Authority Offices</c:v>
                </c:pt>
                <c:pt idx="29">
                  <c:v>Health Department Headquarters</c:v>
                </c:pt>
                <c:pt idx="30">
                  <c:v>Fleet Central Garage Main Building</c:v>
                </c:pt>
                <c:pt idx="31">
                  <c:v>The Weinberg Housing and Resource Center</c:v>
                </c:pt>
                <c:pt idx="32">
                  <c:v>MECU Building</c:v>
                </c:pt>
                <c:pt idx="33">
                  <c:v>First Mariner Arena</c:v>
                </c:pt>
              </c:strCache>
            </c:strRef>
          </c:cat>
          <c:val>
            <c:numRef>
              <c:f>'KWH FY2019 Data visual'!$B$4:$B$38</c:f>
              <c:numCache>
                <c:formatCode>_(* #,##0_);_(* \(#,##0\);_(* "-"_);_(@_)</c:formatCode>
                <c:ptCount val="34"/>
                <c:pt idx="0">
                  <c:v>18046</c:v>
                </c:pt>
                <c:pt idx="1">
                  <c:v>23823</c:v>
                </c:pt>
                <c:pt idx="2">
                  <c:v>45702</c:v>
                </c:pt>
                <c:pt idx="3">
                  <c:v>51600</c:v>
                </c:pt>
                <c:pt idx="4">
                  <c:v>59600</c:v>
                </c:pt>
                <c:pt idx="5">
                  <c:v>60100</c:v>
                </c:pt>
                <c:pt idx="6">
                  <c:v>66479</c:v>
                </c:pt>
                <c:pt idx="7">
                  <c:v>69080</c:v>
                </c:pt>
                <c:pt idx="8">
                  <c:v>89444</c:v>
                </c:pt>
                <c:pt idx="9">
                  <c:v>105000</c:v>
                </c:pt>
                <c:pt idx="10">
                  <c:v>120436</c:v>
                </c:pt>
                <c:pt idx="11">
                  <c:v>136838</c:v>
                </c:pt>
                <c:pt idx="12">
                  <c:v>171146</c:v>
                </c:pt>
                <c:pt idx="13">
                  <c:v>173360</c:v>
                </c:pt>
                <c:pt idx="14">
                  <c:v>195812</c:v>
                </c:pt>
                <c:pt idx="15">
                  <c:v>260400</c:v>
                </c:pt>
                <c:pt idx="16">
                  <c:v>300883</c:v>
                </c:pt>
                <c:pt idx="17">
                  <c:v>311240</c:v>
                </c:pt>
                <c:pt idx="18">
                  <c:v>328767</c:v>
                </c:pt>
                <c:pt idx="19">
                  <c:v>385890</c:v>
                </c:pt>
                <c:pt idx="20">
                  <c:v>400923</c:v>
                </c:pt>
                <c:pt idx="21">
                  <c:v>436451</c:v>
                </c:pt>
                <c:pt idx="22">
                  <c:v>439711</c:v>
                </c:pt>
                <c:pt idx="23">
                  <c:v>442608</c:v>
                </c:pt>
                <c:pt idx="24">
                  <c:v>451795</c:v>
                </c:pt>
                <c:pt idx="25">
                  <c:v>464815</c:v>
                </c:pt>
                <c:pt idx="26">
                  <c:v>477597</c:v>
                </c:pt>
                <c:pt idx="27">
                  <c:v>655298</c:v>
                </c:pt>
                <c:pt idx="28">
                  <c:v>732628</c:v>
                </c:pt>
                <c:pt idx="29">
                  <c:v>801239</c:v>
                </c:pt>
                <c:pt idx="30">
                  <c:v>1043209</c:v>
                </c:pt>
                <c:pt idx="31">
                  <c:v>1248172</c:v>
                </c:pt>
                <c:pt idx="32">
                  <c:v>1651098</c:v>
                </c:pt>
                <c:pt idx="33">
                  <c:v>3646647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E-4ECA-BF68-306193450E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841584"/>
        <c:axId val="506201952"/>
      </c:barChart>
      <c:catAx>
        <c:axId val="5078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1952"/>
        <c:crosses val="autoZero"/>
        <c:auto val="1"/>
        <c:lblAlgn val="ctr"/>
        <c:lblOffset val="100"/>
        <c:noMultiLvlLbl val="0"/>
      </c:catAx>
      <c:valAx>
        <c:axId val="50620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0</xdr:row>
      <xdr:rowOff>66675</xdr:rowOff>
    </xdr:from>
    <xdr:to>
      <xdr:col>30</xdr:col>
      <xdr:colOff>466725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13B83-D943-48DE-A4A4-458AF0F6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176212</xdr:rowOff>
    </xdr:from>
    <xdr:to>
      <xdr:col>28</xdr:col>
      <xdr:colOff>190499</xdr:colOff>
      <xdr:row>38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261B8-6405-41BA-B74F-EC34F5DA8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3</xdr:row>
      <xdr:rowOff>100011</xdr:rowOff>
    </xdr:from>
    <xdr:to>
      <xdr:col>30</xdr:col>
      <xdr:colOff>200025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27E84-C73A-40B8-BD6A-B859FF7F7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428624</xdr:colOff>
      <xdr:row>0</xdr:row>
      <xdr:rowOff>133350</xdr:rowOff>
    </xdr:from>
    <xdr:to>
      <xdr:col>9</xdr:col>
      <xdr:colOff>439101</xdr:colOff>
      <xdr:row>20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874C8F-7D27-4B47-BE06-45FC80F4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4" y="133350"/>
          <a:ext cx="5496877" cy="3790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0</xdr:row>
      <xdr:rowOff>171450</xdr:rowOff>
    </xdr:from>
    <xdr:to>
      <xdr:col>23</xdr:col>
      <xdr:colOff>438150</xdr:colOff>
      <xdr:row>19</xdr:row>
      <xdr:rowOff>164881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8CEA2-61A6-4841-8AAD-525A7D01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171450"/>
          <a:ext cx="5238750" cy="3612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54.963432291668" createdVersion="6" refreshedVersion="6" minRefreshableVersion="3" recordCount="3616" xr:uid="{00000000-000A-0000-FFFF-FFFF08000000}">
  <cacheSource type="worksheet">
    <worksheetSource ref="A1:I1048576" sheet="Original Data"/>
  </cacheSource>
  <cacheFields count="9">
    <cacheField name="bl_id" numFmtId="0">
      <sharedItems containsBlank="1" count="44">
        <s v="B00035"/>
        <s v="B08020"/>
        <m/>
        <s v="B00022"/>
        <s v="B00182"/>
        <s v="B00183"/>
        <s v="B00230"/>
        <s v="B00031"/>
        <s v="B00102"/>
        <s v="B00228"/>
        <s v="B00026"/>
        <s v="B00120"/>
        <s v="B00100"/>
        <s v="B00229"/>
        <s v="B00028"/>
        <s v="B00029"/>
        <s v="B00075"/>
        <s v="B00073"/>
        <s v="B00048"/>
        <s v="B00167"/>
        <s v="B00163"/>
        <s v="B06107"/>
        <s v="B08003"/>
        <s v="B00011"/>
        <s v="B00005"/>
        <s v="B06043"/>
        <s v="B00051"/>
        <s v="B08000"/>
        <s v="B00034"/>
        <s v="B00220"/>
        <s v="B00076"/>
        <s v="B00181"/>
        <s v="B00101"/>
        <s v="B00036"/>
        <s v="B00104"/>
        <s v="B00025"/>
        <s v="B00023"/>
        <s v="B02002"/>
        <s v="B00039"/>
        <s v="B06108"/>
        <s v="B06047"/>
        <s v="B00016"/>
        <s v="B04045"/>
        <s v="B00030"/>
      </sharedItems>
    </cacheField>
    <cacheField name="building_name" numFmtId="0">
      <sharedItems containsBlank="1" count="44">
        <s v="Baltimore City Police Northern District"/>
        <s v="Eastside Career Center"/>
        <m/>
        <s v="Baltimore City Mounted Police Unit"/>
        <s v="Lower Park Heights Multi Purpose Building"/>
        <s v="Reservoir Hill / Metro Delta Head Start"/>
        <s v="President's Street Station Civil War Museum"/>
        <s v="Baltimore City Police Western District"/>
        <s v="Druid Health District Building"/>
        <s v="Carroll Mansion Musuem"/>
        <s v="Baltimore City Police North Western District"/>
        <s v="Waxter Senior Center"/>
        <s v="Eastern Health District Building"/>
        <s v="Jean and Lillian Hofmeister Museum Building,Star Spangled Banner Museum and Flag House"/>
        <s v="Baltimore City Police Southern District"/>
        <s v="Baltimore City Police South Eastern District"/>
        <s v="Northeast DGS Fleet Substation"/>
        <s v="Fallsway Substation"/>
        <s v="Health Department Headquarters"/>
        <s v="Parking Authority Offices"/>
        <s v="The Weinberg Housing and Resource Center"/>
        <s v="1812 Museum Flag House Building"/>
        <s v="Department of Transportation Main Impound Facility"/>
        <s v="First Mariner Arena"/>
        <s v="DGS Public Building Maintenance Shop"/>
        <s v="Fleet Central Garage Main Building"/>
        <s v="MECU Building"/>
        <s v="Northeast DGS Fleet Substation Garage"/>
        <s v="Baltimore City Police K9 Unit"/>
        <s v="Peale Museum"/>
        <s v="Northwest Substation"/>
        <s v="Northern Community Action Center"/>
        <s v="WIC Center/ Dunbar Child Care Academy"/>
        <s v="Baltimore City Police Department Warrant Task Force"/>
        <s v="2492 Giles Road"/>
        <s v="Baltimore City Police North Eastern District"/>
        <s v="Baltimore City Police Central District"/>
        <s v="Babe Ruth Birthplace and Orioles Museum"/>
        <s v="Pimlico Academy Public Safety Training Facility Police"/>
        <s v="1812 Museum 1957 Building"/>
        <s v="4601 East Monument Transitional Shelter"/>
        <s v="Baltimore City Police North Western District Radio Tower"/>
        <s v="Baltimore City Fire Marshall Office"/>
        <s v="Baltimore City Police South Western District"/>
      </sharedItems>
    </cacheField>
    <cacheField name="address" numFmtId="0">
      <sharedItems containsBlank="1"/>
    </cacheField>
    <cacheField name="utility" numFmtId="0">
      <sharedItems containsBlank="1" count="7">
        <s v="bge"/>
        <m/>
        <s v="dpw"/>
        <s v="veolia_chill"/>
        <s v="veolia_steam"/>
        <s v="constellation"/>
        <s v="wgl"/>
      </sharedItems>
    </cacheField>
    <cacheField name="account" numFmtId="0">
      <sharedItems containsString="0" containsBlank="1" containsNumber="1" containsInteger="1" minValue="786151000" maxValue="11000442614"/>
    </cacheField>
    <cacheField name="consump_month" numFmtId="0">
      <sharedItems containsString="0" containsBlank="1" containsNumber="1" containsInteger="1" minValue="1" maxValue="12" count="13">
        <n v="12"/>
        <m/>
        <n v="11"/>
        <n v="10"/>
        <n v="7"/>
        <n v="6"/>
        <n v="5"/>
        <n v="4"/>
        <n v="3"/>
        <n v="2"/>
        <n v="1"/>
        <n v="9"/>
        <n v="8"/>
      </sharedItems>
    </cacheField>
    <cacheField name="consump_year" numFmtId="0">
      <sharedItems containsString="0" containsBlank="1" containsNumber="1" containsInteger="1" minValue="2016" maxValue="2019" count="5">
        <n v="2019"/>
        <m/>
        <n v="2018"/>
        <n v="2017"/>
        <n v="2016"/>
      </sharedItems>
    </cacheField>
    <cacheField name="bge_kWh_used" numFmtId="0">
      <sharedItems containsString="0" containsBlank="1" containsNumber="1" containsInteger="1" minValue="0" maxValue="555775" count="1148">
        <n v="36551"/>
        <n v="11780"/>
        <m/>
        <n v="7301"/>
        <n v="33586"/>
        <n v="11420"/>
        <n v="38840"/>
        <n v="9040"/>
        <n v="42814"/>
        <n v="4200"/>
        <n v="2600"/>
        <n v="26900"/>
        <n v="57972"/>
        <n v="5440"/>
        <n v="11454"/>
        <n v="83960"/>
        <n v="52797"/>
        <n v="3620"/>
        <n v="35505"/>
        <n v="35920"/>
        <n v="5500"/>
        <n v="679"/>
        <n v="10637"/>
        <n v="82928"/>
        <n v="11600"/>
        <n v="55065"/>
        <n v="27166"/>
        <n v="2404"/>
        <n v="38322"/>
        <n v="12107"/>
        <n v="486453"/>
        <n v="105963"/>
        <n v="47862"/>
        <n v="91786"/>
        <n v="6106"/>
        <n v="21240"/>
        <n v="172986"/>
        <n v="12560"/>
        <n v="0"/>
        <n v="1485"/>
        <n v="31286"/>
        <n v="15000"/>
        <n v="4791"/>
        <n v="5838"/>
        <n v="20221"/>
        <n v="8959"/>
        <n v="12969"/>
        <n v="3868"/>
        <n v="45673"/>
        <n v="33960"/>
        <n v="5400"/>
        <n v="822"/>
        <n v="86071"/>
        <n v="10700"/>
        <n v="62148"/>
        <n v="27118"/>
        <n v="2660"/>
        <n v="45599"/>
        <n v="11800"/>
        <n v="134164"/>
        <n v="42790"/>
        <n v="80946"/>
        <n v="5362"/>
        <n v="18880"/>
        <n v="156212"/>
        <n v="10880"/>
        <n v="1400"/>
        <n v="35220"/>
        <n v="13600"/>
        <n v="5137"/>
        <n v="5701"/>
        <n v="17023"/>
        <n v="8185"/>
        <n v="12957"/>
        <n v="4117"/>
        <n v="49693"/>
        <n v="404767"/>
        <n v="43084"/>
        <n v="4500"/>
        <n v="1600"/>
        <n v="27200"/>
        <n v="51751"/>
        <n v="4320"/>
        <n v="11896"/>
        <n v="79821"/>
        <n v="41928"/>
        <n v="1854"/>
        <n v="24512"/>
        <n v="28840"/>
        <n v="4900"/>
        <n v="900"/>
        <n v="8129"/>
        <n v="10500"/>
        <n v="41136"/>
        <n v="9026"/>
        <n v="437486"/>
        <n v="38398"/>
        <n v="85142"/>
        <n v="5360"/>
        <n v="15920"/>
        <n v="10000"/>
        <n v="1515"/>
        <n v="33655"/>
        <n v="5942"/>
        <n v="5672"/>
        <n v="13486"/>
        <n v="1108"/>
        <n v="3280"/>
        <n v="4300"/>
        <n v="18700"/>
        <n v="35810"/>
        <n v="3800"/>
        <n v="9566"/>
        <n v="64358"/>
        <n v="78080"/>
        <n v="45476"/>
        <n v="31104"/>
        <n v="2812"/>
        <n v="116962"/>
        <n v="164667"/>
        <n v="7703"/>
        <n v="15519"/>
        <n v="38439"/>
        <n v="34357"/>
        <n v="22281"/>
        <n v="28143"/>
        <n v="4400"/>
        <n v="2400"/>
        <n v="4520"/>
        <n v="9023"/>
        <n v="35249"/>
        <n v="17420"/>
        <n v="27751"/>
        <n v="21440"/>
        <n v="863"/>
        <n v="61634"/>
        <n v="8500"/>
        <n v="33231"/>
        <n v="27187"/>
        <n v="2371"/>
        <n v="27624"/>
        <n v="7007"/>
        <n v="228621"/>
        <n v="87482"/>
        <n v="27129"/>
        <n v="70373"/>
        <n v="3381"/>
        <n v="12180"/>
        <n v="123297"/>
        <n v="7360"/>
        <n v="1348"/>
        <n v="30635"/>
        <n v="4600"/>
        <n v="5916"/>
        <n v="4807"/>
        <n v="9176"/>
        <n v="518"/>
        <n v="5917"/>
        <n v="9717"/>
        <n v="2291"/>
        <n v="27064"/>
        <n v="17800"/>
        <n v="32407"/>
        <n v="27279"/>
        <n v="28174"/>
        <n v="5200"/>
        <n v="6400"/>
        <n v="18800"/>
        <n v="33149"/>
        <n v="6720"/>
        <n v="8988"/>
        <n v="37031"/>
        <n v="25191"/>
        <n v="20265"/>
        <n v="20280"/>
        <n v="2382"/>
        <n v="50248"/>
        <n v="17100"/>
        <n v="26673"/>
        <n v="32228"/>
        <n v="2432"/>
        <n v="20468"/>
        <n v="13217"/>
        <n v="241572"/>
        <n v="81144"/>
        <n v="34658"/>
        <n v="85817"/>
        <n v="4015"/>
        <n v="12120"/>
        <n v="123366"/>
        <n v="8080"/>
        <n v="1364"/>
        <n v="34810"/>
        <n v="6497"/>
        <n v="5739"/>
        <n v="12596"/>
        <n v="1373"/>
        <n v="18314"/>
        <n v="14821"/>
        <n v="2970"/>
        <n v="22340"/>
        <n v="6600"/>
        <n v="8800"/>
        <n v="20800"/>
        <n v="31270"/>
        <n v="10117"/>
        <n v="38469"/>
        <n v="26332"/>
        <n v="20074"/>
        <n v="20440"/>
        <n v="4800"/>
        <n v="2872"/>
        <n v="5236"/>
        <n v="51005"/>
        <n v="22500"/>
        <n v="28690"/>
        <n v="31571"/>
        <n v="2433"/>
        <n v="34080"/>
        <n v="21341"/>
        <n v="252170"/>
        <n v="79697"/>
        <n v="36225"/>
        <n v="102055"/>
        <n v="5127"/>
        <n v="12380"/>
        <n v="118800"/>
        <n v="8000"/>
        <n v="1537"/>
        <n v="44215"/>
        <n v="5000"/>
        <n v="7259"/>
        <n v="6395"/>
        <n v="17005"/>
        <n v="1706"/>
        <n v="26616"/>
        <n v="25238"/>
        <n v="3629"/>
        <n v="23494"/>
        <n v="5900"/>
        <n v="8400"/>
        <n v="38132"/>
        <n v="7840"/>
        <n v="9849"/>
        <n v="35625"/>
        <n v="26932"/>
        <n v="1883"/>
        <n v="21990"/>
        <n v="28152"/>
        <n v="22520"/>
        <n v="3489"/>
        <n v="56147"/>
        <n v="24200"/>
        <n v="29863"/>
        <n v="32522"/>
        <n v="2689"/>
        <n v="39903"/>
        <n v="25431"/>
        <n v="215103"/>
        <n v="89676"/>
        <n v="37174"/>
        <n v="122819"/>
        <n v="6171"/>
        <n v="12360"/>
        <n v="129559"/>
        <n v="9200"/>
        <n v="2021"/>
        <n v="45552"/>
        <n v="9118"/>
        <n v="6445"/>
        <n v="19554"/>
        <n v="32679"/>
        <n v="28450"/>
        <n v="4582"/>
        <n v="24840"/>
        <n v="5800"/>
        <n v="8200"/>
        <n v="18400"/>
        <n v="30275"/>
        <n v="8120"/>
        <n v="10084"/>
        <n v="41375"/>
        <n v="30373"/>
        <n v="1968"/>
        <n v="20585"/>
        <n v="28251"/>
        <n v="22480"/>
        <n v="3823"/>
        <n v="54956"/>
        <n v="18500"/>
        <n v="30488"/>
        <n v="33379"/>
        <n v="2519"/>
        <n v="32066"/>
        <n v="18741"/>
        <n v="253860"/>
        <n v="80157"/>
        <n v="36071"/>
        <n v="81131"/>
        <n v="4966"/>
        <n v="12680"/>
        <n v="123370"/>
        <n v="8720"/>
        <n v="1533"/>
        <n v="44591"/>
        <n v="4142"/>
        <n v="4878"/>
        <n v="14744"/>
        <n v="27964"/>
        <n v="19609"/>
        <n v="3780"/>
        <n v="23928"/>
        <n v="5100"/>
        <n v="33383"/>
        <n v="6120"/>
        <n v="33306"/>
        <n v="27425"/>
        <n v="1331"/>
        <n v="21608"/>
        <n v="27528"/>
        <n v="22880"/>
        <n v="1868"/>
        <n v="59338"/>
        <n v="17500"/>
        <n v="30033"/>
        <n v="34384"/>
        <n v="2764"/>
        <n v="31852"/>
        <n v="22393"/>
        <n v="202895"/>
        <n v="93798"/>
        <n v="38257"/>
        <n v="85335"/>
        <n v="4660"/>
        <n v="12420"/>
        <n v="128572"/>
        <n v="1630"/>
        <n v="46455"/>
        <n v="5600"/>
        <n v="2716"/>
        <n v="4555"/>
        <n v="17053"/>
        <n v="26537"/>
        <n v="22740"/>
        <n v="3883"/>
        <n v="24038"/>
        <n v="16500"/>
        <n v="8929"/>
        <n v="2100"/>
        <n v="21200"/>
        <n v="36918"/>
        <n v="3040"/>
        <n v="9549"/>
        <n v="42581"/>
        <n v="29789"/>
        <n v="1431"/>
        <n v="22268"/>
        <n v="25034"/>
        <n v="1222"/>
        <n v="55966"/>
        <n v="28886"/>
        <n v="29646"/>
        <n v="2421"/>
        <n v="28771"/>
        <n v="10766"/>
        <n v="353195"/>
        <n v="101701"/>
        <n v="32911"/>
        <n v="74075"/>
        <n v="4069"/>
        <n v="12140"/>
        <n v="130021"/>
        <n v="8960"/>
        <n v="1357"/>
        <n v="31609"/>
        <n v="2304"/>
        <n v="4139"/>
        <n v="9424"/>
        <n v="11737"/>
        <n v="10176"/>
        <n v="2592"/>
        <n v="21506"/>
        <n v="41792"/>
        <n v="28700"/>
        <n v="53249"/>
        <n v="3440"/>
        <n v="10981"/>
        <n v="79155"/>
        <n v="38628"/>
        <n v="2972"/>
        <n v="29951"/>
        <n v="993"/>
        <n v="70681"/>
        <n v="11400"/>
        <n v="45094"/>
        <n v="29000"/>
        <n v="2369"/>
        <n v="49925"/>
        <n v="8179"/>
        <n v="311402"/>
        <n v="106216"/>
        <n v="38129"/>
        <n v="88342"/>
        <n v="5423"/>
        <n v="15740"/>
        <n v="138393"/>
        <n v="11040"/>
        <n v="1367"/>
        <n v="30601"/>
        <n v="12600"/>
        <n v="2139"/>
        <n v="5123"/>
        <n v="10911"/>
        <n v="7784"/>
        <n v="10094"/>
        <n v="3328"/>
        <n v="36434"/>
        <n v="55503"/>
        <n v="52459"/>
        <n v="1900"/>
        <n v="26000"/>
        <n v="50061"/>
        <n v="10266"/>
        <n v="80293"/>
        <n v="44611"/>
        <n v="3709"/>
        <n v="30047"/>
        <n v="33640"/>
        <n v="862"/>
        <n v="89118"/>
        <n v="12400"/>
        <n v="54304"/>
        <n v="28952"/>
        <n v="2511"/>
        <n v="43288"/>
        <n v="11766"/>
        <n v="189801"/>
        <n v="122509"/>
        <n v="46662"/>
        <n v="84375"/>
        <n v="5986"/>
        <n v="18300"/>
        <n v="165010"/>
        <n v="12960"/>
        <n v="1483"/>
        <n v="33290"/>
        <n v="13900"/>
        <n v="2214"/>
        <n v="6294"/>
        <n v="15691"/>
        <n v="9562"/>
        <n v="14828"/>
        <n v="46511"/>
        <n v="4700"/>
        <n v="2200"/>
        <n v="28500"/>
        <n v="51192"/>
        <n v="4880"/>
        <n v="11188"/>
        <n v="88035"/>
        <n v="45702"/>
        <n v="48078"/>
        <n v="3970"/>
        <n v="32462"/>
        <n v="33440"/>
        <n v="902"/>
        <n v="87995"/>
        <n v="12200"/>
        <n v="49929"/>
        <n v="28171"/>
        <n v="2568"/>
        <n v="41739"/>
        <n v="11654"/>
        <n v="555775"/>
        <n v="124117"/>
        <n v="43391"/>
        <n v="82799"/>
        <n v="6046"/>
        <n v="18240"/>
        <n v="149831"/>
        <n v="11840"/>
        <n v="1491"/>
        <n v="31975"/>
        <n v="13100"/>
        <n v="2321"/>
        <n v="6731"/>
        <n v="14483"/>
        <n v="8868"/>
        <n v="11663"/>
        <n v="3395"/>
        <n v="47603"/>
        <n v="53840"/>
        <n v="1300"/>
        <n v="24500"/>
        <n v="43926"/>
        <n v="3000"/>
        <n v="11674"/>
        <n v="79635"/>
        <n v="41119"/>
        <n v="35660"/>
        <n v="2540"/>
        <n v="27022"/>
        <n v="31520"/>
        <n v="920"/>
        <n v="4532"/>
        <n v="83461"/>
        <n v="13000"/>
        <n v="56301"/>
        <n v="31098"/>
        <n v="2481"/>
        <n v="48360"/>
        <n v="11179"/>
        <n v="446066"/>
        <n v="125850"/>
        <n v="45531"/>
        <n v="75370"/>
        <n v="5635"/>
        <n v="14840"/>
        <n v="146616"/>
        <n v="1552"/>
        <n v="27044"/>
        <n v="16000"/>
        <n v="6727"/>
        <n v="14809"/>
        <n v="8954"/>
        <n v="13066"/>
        <n v="3555"/>
        <n v="48076"/>
        <n v="45383"/>
        <n v="7000"/>
        <n v="1200"/>
        <n v="17700"/>
        <n v="37017"/>
        <n v="9327"/>
        <n v="75774"/>
        <n v="36119"/>
        <n v="29303"/>
        <n v="1839"/>
        <n v="24276"/>
        <n v="26960"/>
        <n v="1218"/>
        <n v="81157"/>
        <n v="12000"/>
        <n v="57911"/>
        <n v="30160"/>
        <n v="2718"/>
        <n v="50577"/>
        <n v="10009"/>
        <n v="432233"/>
        <n v="113215"/>
        <n v="36101"/>
        <n v="83457"/>
        <n v="5416"/>
        <n v="12700"/>
        <n v="142901"/>
        <n v="1499"/>
        <n v="22706"/>
        <n v="14100"/>
        <n v="3242"/>
        <n v="6119"/>
        <n v="10279"/>
        <n v="7440"/>
        <n v="10834"/>
        <n v="3177"/>
        <n v="38983"/>
        <n v="33314"/>
        <n v="26658"/>
        <n v="6200"/>
        <n v="33884"/>
        <n v="3680"/>
        <n v="9084"/>
        <n v="34033"/>
        <n v="25475"/>
        <n v="24196"/>
        <n v="1182"/>
        <n v="19837"/>
        <n v="17280"/>
        <n v="1673"/>
        <n v="56846"/>
        <n v="45974"/>
        <n v="27575"/>
        <n v="2388"/>
        <n v="25556"/>
        <n v="10496"/>
        <n v="253128"/>
        <n v="89682"/>
        <n v="28346"/>
        <n v="72151"/>
        <n v="3840"/>
        <n v="9520"/>
        <n v="118167"/>
        <n v="1399"/>
        <n v="16177"/>
        <n v="7600"/>
        <n v="3409"/>
        <n v="5160"/>
        <n v="9580"/>
        <n v="13373"/>
        <n v="11931"/>
        <n v="2108"/>
        <n v="27892"/>
        <n v="8600"/>
        <n v="9000"/>
        <n v="17200"/>
        <n v="33173"/>
        <n v="5240"/>
        <n v="9103"/>
        <n v="36338"/>
        <n v="25397"/>
        <n v="25703"/>
        <n v="2542"/>
        <n v="20264"/>
        <n v="17640"/>
        <n v="2578"/>
        <n v="4075"/>
        <n v="55826"/>
        <n v="19300"/>
        <n v="37520"/>
        <n v="33269"/>
        <n v="2523"/>
        <n v="29949"/>
        <n v="19101"/>
        <n v="229429"/>
        <n v="84274"/>
        <n v="33796"/>
        <n v="80570"/>
        <n v="4853"/>
        <n v="11280"/>
        <n v="129498"/>
        <n v="6960"/>
        <n v="2260"/>
        <n v="22496"/>
        <n v="8700"/>
        <n v="4070"/>
        <n v="6014"/>
        <n v="12662"/>
        <n v="25987"/>
        <n v="23228"/>
        <n v="3785"/>
        <n v="22619"/>
        <n v="26005"/>
        <n v="25105"/>
        <n v="17300"/>
        <n v="32706"/>
        <n v="7741"/>
        <n v="37866"/>
        <n v="29685"/>
        <n v="23781"/>
        <n v="3367"/>
        <n v="21744"/>
        <n v="17680"/>
        <n v="3900"/>
        <n v="2204"/>
        <n v="55239"/>
        <n v="17900"/>
        <n v="35555"/>
        <n v="29686"/>
        <n v="2435"/>
        <n v="26734"/>
        <n v="18312"/>
        <n v="243349"/>
        <n v="82477"/>
        <n v="31621"/>
        <n v="76293"/>
        <n v="4544"/>
        <n v="10520"/>
        <n v="140369"/>
        <n v="7280"/>
        <n v="2000"/>
        <n v="7400"/>
        <n v="4524"/>
        <n v="5462"/>
        <n v="12195"/>
        <n v="20309"/>
        <n v="20545"/>
        <n v="3230"/>
        <n v="23420"/>
        <n v="13500"/>
        <n v="8900"/>
        <n v="21800"/>
        <n v="34590"/>
        <n v="10263"/>
        <n v="41062"/>
        <n v="34984"/>
        <n v="28088"/>
        <n v="6550"/>
        <n v="25538"/>
        <n v="19920"/>
        <n v="2124"/>
        <n v="7108"/>
        <n v="57838"/>
        <n v="21100"/>
        <n v="34447"/>
        <n v="30676"/>
        <n v="2608"/>
        <n v="33371"/>
        <n v="25101"/>
        <n v="228721"/>
        <n v="89190"/>
        <n v="29455"/>
        <n v="92237"/>
        <n v="6255"/>
        <n v="11580"/>
        <n v="141595"/>
        <n v="7200"/>
        <n v="2251"/>
        <n v="34067"/>
        <n v="14300"/>
        <n v="5704"/>
        <n v="6704"/>
        <n v="13712"/>
        <n v="26427"/>
        <n v="26775"/>
        <n v="5121"/>
        <n v="23740"/>
        <n v="30287"/>
        <n v="9700"/>
        <n v="34096"/>
        <n v="4960"/>
        <n v="933"/>
        <n v="46537"/>
        <n v="27300"/>
        <n v="25468"/>
        <n v="3846"/>
        <n v="22283"/>
        <n v="102662"/>
        <n v="57903"/>
        <n v="28400"/>
        <n v="42600"/>
        <n v="35080"/>
        <n v="2607"/>
        <n v="45589"/>
        <n v="27719"/>
        <n v="204849"/>
        <n v="80411"/>
        <n v="40914"/>
        <n v="90486"/>
        <n v="6446"/>
        <n v="12620"/>
        <n v="143796"/>
        <n v="2422"/>
        <n v="43462"/>
        <n v="14500"/>
        <n v="5905"/>
        <n v="7571"/>
        <n v="15239"/>
        <n v="36358"/>
        <n v="29989"/>
        <n v="5598"/>
        <n v="29354"/>
        <n v="7100"/>
        <n v="3700"/>
        <n v="31141"/>
        <n v="4000"/>
        <n v="42682"/>
        <n v="31252"/>
        <n v="22676"/>
        <n v="1962"/>
        <n v="21649"/>
        <n v="26433"/>
        <n v="17400"/>
        <n v="1958"/>
        <n v="57824"/>
        <n v="36789"/>
        <n v="31961"/>
        <n v="2685"/>
        <n v="23991"/>
        <n v="20579"/>
        <n v="175136"/>
        <n v="83187"/>
        <n v="30559"/>
        <n v="71632"/>
        <n v="3887"/>
        <n v="9400"/>
        <n v="132662"/>
        <n v="7120"/>
        <n v="29037"/>
        <n v="15400"/>
        <n v="6326"/>
        <n v="6417"/>
        <n v="10836"/>
        <n v="18086"/>
        <n v="16291"/>
        <n v="4970"/>
        <n v="21437"/>
        <n v="1700"/>
        <n v="24100"/>
        <n v="37965"/>
        <n v="3520"/>
        <n v="48879"/>
        <n v="33200"/>
        <n v="21368"/>
        <n v="1231"/>
        <n v="23410"/>
        <n v="28193"/>
        <n v="19960"/>
        <n v="1283"/>
        <n v="8536"/>
        <n v="64616"/>
        <n v="43866"/>
        <n v="28459"/>
        <n v="2301"/>
        <n v="45688"/>
        <n v="10835"/>
        <n v="426215"/>
        <n v="90199"/>
        <n v="27048"/>
        <n v="74644"/>
        <n v="4431"/>
        <n v="12260"/>
        <n v="128259"/>
        <n v="1334"/>
        <n v="21189"/>
        <n v="14900"/>
        <n v="5375"/>
        <n v="4926"/>
        <n v="6968"/>
        <n v="6231"/>
        <n v="9615"/>
        <n v="4126"/>
        <n v="22451"/>
        <n v="33214"/>
        <n v="5300"/>
        <n v="1800"/>
        <n v="31400"/>
        <n v="49158"/>
        <n v="4680"/>
        <n v="11449"/>
        <n v="60535"/>
        <n v="42348"/>
        <n v="29779"/>
        <n v="2063"/>
        <n v="33058"/>
        <n v="24720"/>
        <n v="1139"/>
        <n v="10742"/>
        <n v="73695"/>
        <n v="57712"/>
        <n v="30129"/>
        <n v="2356"/>
        <n v="42588"/>
        <n v="9886"/>
        <n v="443899"/>
        <n v="111815"/>
        <n v="35688"/>
        <n v="76632"/>
        <n v="5197"/>
        <n v="12580"/>
        <n v="150426"/>
        <n v="8160"/>
        <n v="1376"/>
        <n v="20367"/>
        <n v="10300"/>
        <n v="5361"/>
        <n v="9890"/>
        <n v="8365"/>
        <n v="15780"/>
        <n v="4388"/>
        <n v="34469"/>
        <n v="42606"/>
        <n v="43910"/>
        <n v="35000"/>
        <n v="51909"/>
        <n v="5480"/>
        <n v="94465"/>
        <n v="43595"/>
        <n v="37905"/>
        <n v="2658"/>
        <n v="37395"/>
        <n v="31880"/>
        <n v="888"/>
        <n v="96629"/>
        <n v="33100"/>
        <n v="64115"/>
        <n v="37026"/>
        <n v="2779"/>
        <n v="53400"/>
        <n v="10662"/>
        <n v="408091"/>
        <n v="121200"/>
        <n v="42801"/>
        <n v="88118"/>
        <n v="6723"/>
        <n v="21580"/>
        <n v="189382"/>
        <n v="1669"/>
        <n v="22194"/>
        <n v="15200"/>
        <n v="6388"/>
        <n v="6685"/>
        <n v="11234"/>
        <n v="9276"/>
        <n v="17563"/>
        <n v="4496"/>
        <n v="41017"/>
        <n v="2500"/>
        <n v="36200"/>
        <n v="49181"/>
        <n v="7320"/>
        <n v="1866"/>
        <n v="96434"/>
        <n v="45031"/>
        <n v="5454"/>
        <n v="26933"/>
        <n v="3727"/>
        <n v="41058"/>
        <n v="753"/>
        <n v="87082"/>
        <n v="15300"/>
        <n v="62359"/>
        <n v="34900"/>
        <n v="2431"/>
        <n v="31500"/>
        <n v="11328"/>
        <n v="449496"/>
        <n v="102818"/>
        <n v="39074"/>
        <n v="75389"/>
        <n v="6191"/>
        <n v="171104"/>
        <n v="10080"/>
        <n v="1488"/>
        <n v="20100"/>
        <n v="4781"/>
        <n v="12056"/>
        <n v="17146"/>
        <n v="4475"/>
        <n v="49415"/>
        <n v="6500"/>
        <n v="6640"/>
        <n v="9589"/>
        <n v="31169"/>
        <n v="49040"/>
        <n v="210101"/>
        <n v="30925"/>
        <n v="46298"/>
        <n v="43368"/>
        <n v="32700"/>
        <n v="48394"/>
        <n v="77467"/>
        <n v="46625"/>
        <n v="6097"/>
        <n v="2810"/>
        <n v="39941"/>
        <n v="28160"/>
        <n v="961"/>
        <n v="14200"/>
        <n v="50710"/>
        <n v="31600"/>
        <n v="2399"/>
        <n v="29800"/>
        <n v="12095"/>
        <n v="529687"/>
        <n v="104289"/>
        <n v="42752"/>
        <n v="77861"/>
        <n v="6258"/>
        <n v="21920"/>
        <n v="179919"/>
        <n v="9840"/>
        <n v="1481"/>
        <n v="23195"/>
        <n v="4408"/>
        <n v="12682"/>
        <n v="41224"/>
        <n v="15874"/>
        <n v="4028"/>
        <n v="50331"/>
        <n v="40312"/>
        <n v="27489"/>
        <n v="4360"/>
        <n v="34744"/>
        <n v="4601"/>
        <n v="1443"/>
        <n v="27063"/>
        <n v="24320"/>
        <n v="1524"/>
        <n v="78350"/>
        <n v="11700"/>
        <n v="57227"/>
        <n v="36100"/>
        <n v="2843"/>
        <n v="11308"/>
        <n v="384970"/>
        <n v="105826"/>
        <n v="68650"/>
        <n v="38408"/>
        <n v="81271"/>
        <n v="5156"/>
        <n v="173900"/>
        <n v="1638"/>
        <n v="25316"/>
        <n v="5282"/>
        <n v="10442"/>
        <n v="27810"/>
        <n v="6900"/>
        <n v="18224"/>
        <n v="3523"/>
        <n v="45304"/>
        <n v="27746"/>
        <n v="31291"/>
        <n v="2800"/>
        <n v="24600"/>
        <n v="27856"/>
        <n v="4440"/>
        <n v="35841"/>
        <n v="32028"/>
        <n v="4502"/>
        <n v="885"/>
        <n v="30573"/>
        <n v="1382"/>
        <n v="65081"/>
        <n v="10400"/>
        <n v="56771"/>
        <n v="32400"/>
        <n v="2501"/>
        <n v="8473"/>
        <n v="471009"/>
        <n v="76933"/>
        <n v="26489"/>
        <n v="68400"/>
        <n v="5377"/>
        <n v="137333"/>
        <n v="6880"/>
        <n v="1402"/>
        <n v="5084"/>
        <n v="8032"/>
        <n v="19373"/>
        <n v="7800"/>
        <n v="13496"/>
        <n v="2784"/>
        <n v="30098"/>
        <n v="6000"/>
        <n v="23900"/>
        <n v="28434"/>
        <n v="40305"/>
        <n v="28721"/>
        <n v="5768"/>
        <n v="2722"/>
        <n v="18920"/>
        <n v="2073"/>
        <n v="58832"/>
        <n v="18600"/>
        <n v="56037"/>
        <n v="35600"/>
        <n v="2622"/>
        <n v="15999"/>
        <n v="270877"/>
        <n v="72127"/>
        <n v="87751"/>
        <n v="7170"/>
        <n v="11300"/>
        <n v="153041"/>
        <n v="2030"/>
        <n v="25108"/>
        <n v="6110"/>
        <n v="13049"/>
        <n v="23723"/>
        <n v="20700"/>
        <n v="19259"/>
        <n v="4235"/>
        <n v="24072"/>
        <n v="24676"/>
        <n v="45579"/>
        <n v="24028"/>
        <n v="9300"/>
        <n v="18900"/>
        <n v="29802"/>
        <n v="6240"/>
        <n v="40279"/>
        <n v="29530"/>
        <n v="4100"/>
        <n v="5026"/>
        <n v="2347"/>
        <n v="27682"/>
        <n v="2010"/>
        <n v="58310"/>
        <n v="16900"/>
        <n v="34200"/>
        <n v="2545"/>
        <n v="18329"/>
        <n v="272733"/>
        <n v="71820"/>
        <n v="25647"/>
        <n v="72014"/>
        <n v="5023"/>
        <n v="10180"/>
        <n v="144736"/>
        <n v="1497"/>
        <n v="28512"/>
        <n v="6705"/>
        <n v="11725"/>
        <n v="23253"/>
        <n v="18397"/>
        <n v="4307"/>
        <n v="22132"/>
        <n v="21980"/>
        <n v="34752"/>
        <n v="48497"/>
        <n v="37076"/>
        <n v="6100"/>
        <n v="3559"/>
        <n v="33755"/>
        <n v="20520"/>
        <n v="2280"/>
        <n v="63281"/>
        <n v="48321"/>
        <n v="2480"/>
        <n v="21900"/>
        <n v="21424"/>
        <n v="224184"/>
        <n v="64191"/>
        <n v="27078"/>
        <n v="81021"/>
        <n v="5402"/>
        <n v="11480"/>
        <n v="152800"/>
        <n v="42512"/>
        <n v="7049"/>
        <n v="13938"/>
        <n v="24031"/>
        <n v="24300"/>
        <n v="21561"/>
        <n v="4450"/>
        <n v="21532"/>
        <n v="28055"/>
        <n v="10390"/>
        <n v="10756"/>
        <n v="9376"/>
        <n v="6841"/>
        <n v="15316"/>
        <n v="9788"/>
        <n v="10846"/>
        <n v="8982"/>
        <n v="7594"/>
        <n v="8415"/>
        <n v="6247"/>
        <n v="4377"/>
        <n v="5088"/>
        <n v="5129"/>
        <n v="7432"/>
        <n v="4460"/>
        <n v="6020"/>
        <n v="4702"/>
        <n v="4907"/>
        <n v="9348"/>
        <n v="5779"/>
        <n v="7527"/>
      </sharedItems>
    </cacheField>
    <cacheField name="bge_therms_used" numFmtId="0">
      <sharedItems containsString="0" containsBlank="1" containsNumber="1" containsInteger="1" minValue="0" maxValue="26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36952314818" createdVersion="6" refreshedVersion="6" minRefreshableVersion="3" recordCount="34" xr:uid="{5B037848-4379-42D7-AE04-B7FF6F30510C}">
  <cacheSource type="worksheet">
    <worksheetSource ref="B1:C35" sheet="Total KWH FY2018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KWH FY2018" numFmtId="0">
      <sharedItems containsSemiMixedTypes="0" containsString="0" containsNumber="1" containsInteger="1" minValue="20787" maxValue="4558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45597453704" createdVersion="6" refreshedVersion="6" minRefreshableVersion="3" recordCount="34" xr:uid="{5191EE39-C830-4EDC-821B-A4565B8A6BE4}">
  <cacheSource type="worksheet">
    <worksheetSource ref="B1:C35" sheet="Total KWH FY2019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KWH FY2019" numFmtId="41">
      <sharedItems containsSemiMixedTypes="0" containsString="0" containsNumber="1" containsInteger="1" minValue="18046" maxValue="36466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49963194448" createdVersion="6" refreshedVersion="6" minRefreshableVersion="3" recordCount="34" xr:uid="{6FFA7C79-8337-4FD7-BF58-8F137B742143}">
  <cacheSource type="worksheet">
    <worksheetSource ref="B1:C35" sheet="Total KWH FY2017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KWH FY2017" numFmtId="0">
      <sharedItems containsSemiMixedTypes="0" containsString="0" containsNumber="1" containsInteger="1" minValue="9589" maxValue="2153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6">
  <r>
    <x v="0"/>
    <x v="0"/>
    <s v="2201 West Cold Spring Lane"/>
    <x v="0"/>
    <n v="3275661000"/>
    <x v="0"/>
    <x v="0"/>
    <x v="0"/>
    <n v="1173"/>
  </r>
  <r>
    <x v="1"/>
    <x v="1"/>
    <s v="3001 E Madison St"/>
    <x v="0"/>
    <n v="5884920000"/>
    <x v="0"/>
    <x v="0"/>
    <x v="1"/>
    <n v="2966"/>
  </r>
  <r>
    <x v="2"/>
    <x v="2"/>
    <m/>
    <x v="1"/>
    <m/>
    <x v="1"/>
    <x v="1"/>
    <x v="2"/>
    <m/>
  </r>
  <r>
    <x v="3"/>
    <x v="3"/>
    <s v="411 Fallsway St"/>
    <x v="0"/>
    <n v="2119590000"/>
    <x v="0"/>
    <x v="2"/>
    <x v="3"/>
    <n v="0"/>
  </r>
  <r>
    <x v="0"/>
    <x v="0"/>
    <s v="2201 West Cold Spring Lane"/>
    <x v="0"/>
    <n v="3275661000"/>
    <x v="2"/>
    <x v="0"/>
    <x v="4"/>
    <n v="1151"/>
  </r>
  <r>
    <x v="1"/>
    <x v="1"/>
    <s v="3001 E Madison St"/>
    <x v="0"/>
    <n v="5884920000"/>
    <x v="2"/>
    <x v="0"/>
    <x v="5"/>
    <n v="2232"/>
  </r>
  <r>
    <x v="2"/>
    <x v="2"/>
    <m/>
    <x v="1"/>
    <m/>
    <x v="1"/>
    <x v="1"/>
    <x v="2"/>
    <m/>
  </r>
  <r>
    <x v="3"/>
    <x v="3"/>
    <s v="411 Fallsway St"/>
    <x v="2"/>
    <n v="11000258330"/>
    <x v="0"/>
    <x v="2"/>
    <x v="2"/>
    <m/>
  </r>
  <r>
    <x v="0"/>
    <x v="0"/>
    <s v="2201 West Cold Spring Lane"/>
    <x v="0"/>
    <n v="3275661000"/>
    <x v="3"/>
    <x v="0"/>
    <x v="6"/>
    <n v="1430"/>
  </r>
  <r>
    <x v="1"/>
    <x v="1"/>
    <s v="3001 E Madison St"/>
    <x v="0"/>
    <n v="5884920000"/>
    <x v="3"/>
    <x v="0"/>
    <x v="7"/>
    <n v="327"/>
  </r>
  <r>
    <x v="2"/>
    <x v="2"/>
    <m/>
    <x v="1"/>
    <m/>
    <x v="1"/>
    <x v="1"/>
    <x v="2"/>
    <m/>
  </r>
  <r>
    <x v="3"/>
    <x v="3"/>
    <s v="411 Fallsway St"/>
    <x v="2"/>
    <n v="11000258330"/>
    <x v="0"/>
    <x v="3"/>
    <x v="2"/>
    <m/>
  </r>
  <r>
    <x v="2"/>
    <x v="2"/>
    <m/>
    <x v="1"/>
    <m/>
    <x v="1"/>
    <x v="1"/>
    <x v="2"/>
    <m/>
  </r>
  <r>
    <x v="4"/>
    <x v="4"/>
    <s v="3939 Reisterstown Rd"/>
    <x v="0"/>
    <n v="1198781000"/>
    <x v="4"/>
    <x v="0"/>
    <x v="8"/>
    <n v="0"/>
  </r>
  <r>
    <x v="5"/>
    <x v="5"/>
    <s v="2001 Park Av"/>
    <x v="0"/>
    <n v="786151000"/>
    <x v="4"/>
    <x v="0"/>
    <x v="9"/>
    <n v="0"/>
  </r>
  <r>
    <x v="6"/>
    <x v="6"/>
    <s v="601 President St"/>
    <x v="0"/>
    <n v="2211251000"/>
    <x v="4"/>
    <x v="0"/>
    <x v="10"/>
    <n v="0"/>
  </r>
  <r>
    <x v="7"/>
    <x v="7"/>
    <s v="1034 N Mount St"/>
    <x v="0"/>
    <n v="2774270000"/>
    <x v="4"/>
    <x v="0"/>
    <x v="11"/>
    <n v="24"/>
  </r>
  <r>
    <x v="8"/>
    <x v="8"/>
    <s v="1515 W North Av"/>
    <x v="0"/>
    <n v="2941411000"/>
    <x v="4"/>
    <x v="0"/>
    <x v="12"/>
    <n v="137"/>
  </r>
  <r>
    <x v="9"/>
    <x v="9"/>
    <s v="802 Lombard St"/>
    <x v="0"/>
    <n v="3047401000"/>
    <x v="4"/>
    <x v="0"/>
    <x v="13"/>
    <n v="0"/>
  </r>
  <r>
    <x v="10"/>
    <x v="10"/>
    <s v="5271 Reisterstown Rd"/>
    <x v="0"/>
    <n v="4751312000"/>
    <x v="4"/>
    <x v="0"/>
    <x v="14"/>
    <n v="0"/>
  </r>
  <r>
    <x v="11"/>
    <x v="11"/>
    <s v="1000 Cathedral St"/>
    <x v="0"/>
    <n v="5229602000"/>
    <x v="4"/>
    <x v="0"/>
    <x v="15"/>
    <n v="27"/>
  </r>
  <r>
    <x v="12"/>
    <x v="12"/>
    <s v="620 N Caroline St"/>
    <x v="0"/>
    <n v="8752451000"/>
    <x v="4"/>
    <x v="0"/>
    <x v="16"/>
    <n v="60"/>
  </r>
  <r>
    <x v="13"/>
    <x v="13"/>
    <s v="844 E Pratt St"/>
    <x v="0"/>
    <n v="9003501000"/>
    <x v="4"/>
    <x v="0"/>
    <x v="17"/>
    <n v="4"/>
  </r>
  <r>
    <x v="14"/>
    <x v="14"/>
    <s v="10 Cherry Hill Rd"/>
    <x v="0"/>
    <n v="9570811000"/>
    <x v="4"/>
    <x v="0"/>
    <x v="18"/>
    <n v="31"/>
  </r>
  <r>
    <x v="15"/>
    <x v="15"/>
    <s v="5710 Eastern Av"/>
    <x v="0"/>
    <n v="1245540000"/>
    <x v="4"/>
    <x v="0"/>
    <x v="19"/>
    <n v="2"/>
  </r>
  <r>
    <x v="16"/>
    <x v="16"/>
    <s v="4325 York Rd"/>
    <x v="0"/>
    <n v="1467291000"/>
    <x v="4"/>
    <x v="0"/>
    <x v="20"/>
    <n v="0"/>
  </r>
  <r>
    <x v="17"/>
    <x v="17"/>
    <s v="201 Fallsway St"/>
    <x v="0"/>
    <n v="1961720000"/>
    <x v="4"/>
    <x v="0"/>
    <x v="21"/>
    <n v="0"/>
  </r>
  <r>
    <x v="3"/>
    <x v="3"/>
    <s v="411 Fallsway St"/>
    <x v="0"/>
    <n v="2119590000"/>
    <x v="0"/>
    <x v="3"/>
    <x v="22"/>
    <n v="0"/>
  </r>
  <r>
    <x v="18"/>
    <x v="18"/>
    <s v="1001 E Fayette St"/>
    <x v="0"/>
    <n v="2829991000"/>
    <x v="4"/>
    <x v="0"/>
    <x v="23"/>
    <n v="6"/>
  </r>
  <r>
    <x v="19"/>
    <x v="19"/>
    <s v="200 West Lombard St Suite B"/>
    <x v="0"/>
    <n v="3138112000"/>
    <x v="4"/>
    <x v="0"/>
    <x v="24"/>
    <n v="0"/>
  </r>
  <r>
    <x v="0"/>
    <x v="0"/>
    <s v="2201 West Cold Spring Lane"/>
    <x v="0"/>
    <n v="3275661000"/>
    <x v="4"/>
    <x v="0"/>
    <x v="25"/>
    <n v="412"/>
  </r>
  <r>
    <x v="19"/>
    <x v="19"/>
    <s v="200 West Lombard St Suite B"/>
    <x v="0"/>
    <n v="3618420000"/>
    <x v="4"/>
    <x v="0"/>
    <x v="26"/>
    <n v="0"/>
  </r>
  <r>
    <x v="20"/>
    <x v="20"/>
    <s v="620 Fallsway St"/>
    <x v="0"/>
    <n v="3720580000"/>
    <x v="4"/>
    <x v="0"/>
    <x v="27"/>
    <n v="0"/>
  </r>
  <r>
    <x v="21"/>
    <x v="21"/>
    <s v="844 E Pratt St"/>
    <x v="0"/>
    <n v="3955000000"/>
    <x v="4"/>
    <x v="0"/>
    <x v="28"/>
    <n v="0"/>
  </r>
  <r>
    <x v="22"/>
    <x v="22"/>
    <s v="6700 Pulaski Hwy Rosedale"/>
    <x v="0"/>
    <n v="4360021000"/>
    <x v="4"/>
    <x v="0"/>
    <x v="29"/>
    <n v="0"/>
  </r>
  <r>
    <x v="23"/>
    <x v="23"/>
    <s v="201 West Baltimore St"/>
    <x v="0"/>
    <n v="4561060000"/>
    <x v="4"/>
    <x v="0"/>
    <x v="30"/>
    <n v="0"/>
  </r>
  <r>
    <x v="20"/>
    <x v="20"/>
    <s v="620 Fallsway St"/>
    <x v="0"/>
    <n v="5129381000"/>
    <x v="4"/>
    <x v="0"/>
    <x v="31"/>
    <n v="812"/>
  </r>
  <r>
    <x v="24"/>
    <x v="24"/>
    <s v="500 Fallsway"/>
    <x v="0"/>
    <n v="5601260000"/>
    <x v="4"/>
    <x v="0"/>
    <x v="32"/>
    <n v="10"/>
  </r>
  <r>
    <x v="25"/>
    <x v="25"/>
    <s v="3800 E Biddle St"/>
    <x v="0"/>
    <n v="5620250000"/>
    <x v="4"/>
    <x v="0"/>
    <x v="33"/>
    <n v="221"/>
  </r>
  <r>
    <x v="22"/>
    <x v="22"/>
    <s v="6700 Pulaski Hwy Rosedale"/>
    <x v="0"/>
    <n v="5777670000"/>
    <x v="4"/>
    <x v="0"/>
    <x v="34"/>
    <n v="0"/>
  </r>
  <r>
    <x v="1"/>
    <x v="1"/>
    <s v="3001 E Madison St"/>
    <x v="0"/>
    <n v="5884920000"/>
    <x v="4"/>
    <x v="0"/>
    <x v="35"/>
    <n v="5"/>
  </r>
  <r>
    <x v="26"/>
    <x v="26"/>
    <s v="401 E Fayette St"/>
    <x v="0"/>
    <n v="5931911000"/>
    <x v="4"/>
    <x v="0"/>
    <x v="36"/>
    <n v="0"/>
  </r>
  <r>
    <x v="17"/>
    <x v="17"/>
    <s v="201 Fallsway St"/>
    <x v="0"/>
    <n v="5992321000"/>
    <x v="4"/>
    <x v="0"/>
    <x v="37"/>
    <n v="0"/>
  </r>
  <r>
    <x v="23"/>
    <x v="23"/>
    <s v="201 West Baltimore St"/>
    <x v="0"/>
    <n v="6042981000"/>
    <x v="4"/>
    <x v="0"/>
    <x v="38"/>
    <n v="178"/>
  </r>
  <r>
    <x v="27"/>
    <x v="27"/>
    <s v="4325 York Rd"/>
    <x v="0"/>
    <n v="6159241000"/>
    <x v="4"/>
    <x v="0"/>
    <x v="39"/>
    <n v="0"/>
  </r>
  <r>
    <x v="28"/>
    <x v="28"/>
    <s v="Mansion House Dr"/>
    <x v="0"/>
    <n v="6756240000"/>
    <x v="4"/>
    <x v="0"/>
    <x v="40"/>
    <n v="0"/>
  </r>
  <r>
    <x v="29"/>
    <x v="29"/>
    <s v="225 N Holliday St"/>
    <x v="0"/>
    <n v="6948371000"/>
    <x v="4"/>
    <x v="0"/>
    <x v="41"/>
    <n v="69"/>
  </r>
  <r>
    <x v="22"/>
    <x v="22"/>
    <s v="6700 Pulaski Hwy Rosedale"/>
    <x v="0"/>
    <n v="7560081000"/>
    <x v="4"/>
    <x v="0"/>
    <x v="42"/>
    <n v="0"/>
  </r>
  <r>
    <x v="30"/>
    <x v="30"/>
    <s v="4410 Lewin Av"/>
    <x v="0"/>
    <n v="8308470000"/>
    <x v="4"/>
    <x v="0"/>
    <x v="43"/>
    <n v="13"/>
  </r>
  <r>
    <x v="31"/>
    <x v="31"/>
    <s v="5225 York Rd"/>
    <x v="0"/>
    <n v="8499201000"/>
    <x v="4"/>
    <x v="0"/>
    <x v="44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4"/>
    <x v="0"/>
    <x v="45"/>
    <n v="0"/>
  </r>
  <r>
    <x v="32"/>
    <x v="32"/>
    <s v="621 North Eden Street"/>
    <x v="0"/>
    <n v="9629061000"/>
    <x v="4"/>
    <x v="0"/>
    <x v="46"/>
    <n v="0"/>
  </r>
  <r>
    <x v="22"/>
    <x v="22"/>
    <s v="6700 Pulaski Hwy Rosedale"/>
    <x v="0"/>
    <n v="9633841000"/>
    <x v="4"/>
    <x v="0"/>
    <x v="47"/>
    <n v="4"/>
  </r>
  <r>
    <x v="33"/>
    <x v="33"/>
    <s v="242 West 29th St"/>
    <x v="0"/>
    <n v="9815941000"/>
    <x v="4"/>
    <x v="0"/>
    <x v="48"/>
    <n v="17"/>
  </r>
  <r>
    <x v="15"/>
    <x v="15"/>
    <s v="5710 Eastern Av"/>
    <x v="0"/>
    <n v="1245540000"/>
    <x v="5"/>
    <x v="0"/>
    <x v="49"/>
    <n v="12"/>
  </r>
  <r>
    <x v="16"/>
    <x v="16"/>
    <s v="4325 York Rd"/>
    <x v="0"/>
    <n v="1467291000"/>
    <x v="5"/>
    <x v="0"/>
    <x v="50"/>
    <n v="29"/>
  </r>
  <r>
    <x v="17"/>
    <x v="17"/>
    <s v="201 Fallsway St"/>
    <x v="0"/>
    <n v="1961720000"/>
    <x v="5"/>
    <x v="0"/>
    <x v="51"/>
    <n v="11"/>
  </r>
  <r>
    <x v="18"/>
    <x v="18"/>
    <s v="1001 E Fayette St"/>
    <x v="0"/>
    <n v="2829991000"/>
    <x v="5"/>
    <x v="0"/>
    <x v="52"/>
    <n v="6"/>
  </r>
  <r>
    <x v="19"/>
    <x v="19"/>
    <s v="200 West Lombard St Suite B"/>
    <x v="0"/>
    <n v="3138112000"/>
    <x v="5"/>
    <x v="0"/>
    <x v="53"/>
    <n v="0"/>
  </r>
  <r>
    <x v="0"/>
    <x v="0"/>
    <s v="2201 West Cold Spring Lane"/>
    <x v="0"/>
    <n v="3275661000"/>
    <x v="5"/>
    <x v="0"/>
    <x v="54"/>
    <n v="524"/>
  </r>
  <r>
    <x v="19"/>
    <x v="19"/>
    <s v="200 West Lombard St Suite B"/>
    <x v="0"/>
    <n v="3618420000"/>
    <x v="5"/>
    <x v="0"/>
    <x v="55"/>
    <n v="0"/>
  </r>
  <r>
    <x v="20"/>
    <x v="20"/>
    <s v="620 Fallsway St"/>
    <x v="0"/>
    <n v="3720580000"/>
    <x v="5"/>
    <x v="0"/>
    <x v="56"/>
    <n v="0"/>
  </r>
  <r>
    <x v="21"/>
    <x v="21"/>
    <s v="844 E Pratt St"/>
    <x v="0"/>
    <n v="3955000000"/>
    <x v="5"/>
    <x v="0"/>
    <x v="57"/>
    <n v="0"/>
  </r>
  <r>
    <x v="22"/>
    <x v="22"/>
    <s v="6700 Pulaski Hwy Rosedale"/>
    <x v="0"/>
    <n v="4360021000"/>
    <x v="5"/>
    <x v="0"/>
    <x v="58"/>
    <n v="0"/>
  </r>
  <r>
    <x v="20"/>
    <x v="20"/>
    <s v="620 Fallsway St"/>
    <x v="0"/>
    <n v="5129381000"/>
    <x v="5"/>
    <x v="0"/>
    <x v="59"/>
    <n v="916"/>
  </r>
  <r>
    <x v="24"/>
    <x v="24"/>
    <s v="500 Fallsway"/>
    <x v="0"/>
    <n v="5601260000"/>
    <x v="5"/>
    <x v="0"/>
    <x v="60"/>
    <n v="10"/>
  </r>
  <r>
    <x v="25"/>
    <x v="25"/>
    <s v="3800 E Biddle St"/>
    <x v="0"/>
    <n v="5620250000"/>
    <x v="5"/>
    <x v="0"/>
    <x v="61"/>
    <n v="233"/>
  </r>
  <r>
    <x v="22"/>
    <x v="22"/>
    <s v="6700 Pulaski Hwy Rosedale"/>
    <x v="0"/>
    <n v="5777670000"/>
    <x v="5"/>
    <x v="0"/>
    <x v="62"/>
    <n v="0"/>
  </r>
  <r>
    <x v="1"/>
    <x v="1"/>
    <s v="3001 E Madison St"/>
    <x v="0"/>
    <n v="5884920000"/>
    <x v="5"/>
    <x v="0"/>
    <x v="63"/>
    <n v="5"/>
  </r>
  <r>
    <x v="26"/>
    <x v="26"/>
    <s v="401 E Fayette St"/>
    <x v="0"/>
    <n v="5931911000"/>
    <x v="5"/>
    <x v="0"/>
    <x v="64"/>
    <n v="0"/>
  </r>
  <r>
    <x v="17"/>
    <x v="17"/>
    <s v="201 Fallsway St"/>
    <x v="0"/>
    <n v="5992321000"/>
    <x v="5"/>
    <x v="0"/>
    <x v="65"/>
    <n v="0"/>
  </r>
  <r>
    <x v="23"/>
    <x v="23"/>
    <s v="201 West Baltimore St"/>
    <x v="0"/>
    <n v="6042981000"/>
    <x v="5"/>
    <x v="0"/>
    <x v="38"/>
    <n v="319"/>
  </r>
  <r>
    <x v="27"/>
    <x v="27"/>
    <s v="4325 York Rd"/>
    <x v="0"/>
    <n v="6159241000"/>
    <x v="5"/>
    <x v="0"/>
    <x v="66"/>
    <n v="0"/>
  </r>
  <r>
    <x v="28"/>
    <x v="28"/>
    <s v="Mansion House Dr"/>
    <x v="0"/>
    <n v="6756240000"/>
    <x v="5"/>
    <x v="0"/>
    <x v="67"/>
    <n v="0"/>
  </r>
  <r>
    <x v="29"/>
    <x v="29"/>
    <s v="225 N Holliday St"/>
    <x v="0"/>
    <n v="6948371000"/>
    <x v="5"/>
    <x v="0"/>
    <x v="68"/>
    <n v="74"/>
  </r>
  <r>
    <x v="22"/>
    <x v="22"/>
    <s v="6700 Pulaski Hwy Rosedale"/>
    <x v="0"/>
    <n v="7560081000"/>
    <x v="5"/>
    <x v="0"/>
    <x v="69"/>
    <n v="0"/>
  </r>
  <r>
    <x v="30"/>
    <x v="30"/>
    <s v="4410 Lewin Av"/>
    <x v="0"/>
    <n v="8308470000"/>
    <x v="5"/>
    <x v="0"/>
    <x v="70"/>
    <n v="13"/>
  </r>
  <r>
    <x v="31"/>
    <x v="31"/>
    <s v="5225 York Rd"/>
    <x v="0"/>
    <n v="8499201000"/>
    <x v="5"/>
    <x v="0"/>
    <x v="71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5"/>
    <x v="0"/>
    <x v="72"/>
    <n v="0"/>
  </r>
  <r>
    <x v="32"/>
    <x v="32"/>
    <s v="621 North Eden Street"/>
    <x v="0"/>
    <n v="9629061000"/>
    <x v="5"/>
    <x v="0"/>
    <x v="73"/>
    <n v="0"/>
  </r>
  <r>
    <x v="22"/>
    <x v="22"/>
    <s v="6700 Pulaski Hwy Rosedale"/>
    <x v="0"/>
    <n v="9633841000"/>
    <x v="5"/>
    <x v="0"/>
    <x v="74"/>
    <n v="60"/>
  </r>
  <r>
    <x v="33"/>
    <x v="33"/>
    <s v="242 West 29th St"/>
    <x v="0"/>
    <n v="9815941000"/>
    <x v="5"/>
    <x v="0"/>
    <x v="75"/>
    <n v="17"/>
  </r>
  <r>
    <x v="23"/>
    <x v="23"/>
    <s v="201 West Baltimore St"/>
    <x v="0"/>
    <n v="4561060000"/>
    <x v="5"/>
    <x v="0"/>
    <x v="76"/>
    <n v="0"/>
  </r>
  <r>
    <x v="4"/>
    <x v="4"/>
    <s v="3939 Reisterstown Rd"/>
    <x v="0"/>
    <n v="1198781000"/>
    <x v="5"/>
    <x v="0"/>
    <x v="77"/>
    <n v="1"/>
  </r>
  <r>
    <x v="5"/>
    <x v="5"/>
    <s v="2001 Park Av"/>
    <x v="0"/>
    <n v="786151000"/>
    <x v="5"/>
    <x v="0"/>
    <x v="78"/>
    <n v="0"/>
  </r>
  <r>
    <x v="6"/>
    <x v="6"/>
    <s v="601 President St"/>
    <x v="0"/>
    <n v="2211251000"/>
    <x v="5"/>
    <x v="0"/>
    <x v="79"/>
    <n v="0"/>
  </r>
  <r>
    <x v="7"/>
    <x v="7"/>
    <s v="1034 N Mount St"/>
    <x v="0"/>
    <n v="2774270000"/>
    <x v="5"/>
    <x v="0"/>
    <x v="80"/>
    <n v="30"/>
  </r>
  <r>
    <x v="8"/>
    <x v="8"/>
    <s v="1515 W North Av"/>
    <x v="0"/>
    <n v="2941411000"/>
    <x v="5"/>
    <x v="0"/>
    <x v="81"/>
    <n v="153"/>
  </r>
  <r>
    <x v="9"/>
    <x v="9"/>
    <s v="802 Lombard St"/>
    <x v="0"/>
    <n v="3047401000"/>
    <x v="5"/>
    <x v="0"/>
    <x v="82"/>
    <n v="0"/>
  </r>
  <r>
    <x v="19"/>
    <x v="19"/>
    <s v="200 West Lombard St Suite B"/>
    <x v="0"/>
    <n v="3179510000"/>
    <x v="5"/>
    <x v="0"/>
    <x v="38"/>
    <n v="0"/>
  </r>
  <r>
    <x v="9"/>
    <x v="9"/>
    <s v="802 Lombard St"/>
    <x v="0"/>
    <n v="4329351000"/>
    <x v="5"/>
    <x v="0"/>
    <x v="38"/>
    <n v="0"/>
  </r>
  <r>
    <x v="10"/>
    <x v="10"/>
    <s v="5271 Reisterstown Rd"/>
    <x v="0"/>
    <n v="4751312000"/>
    <x v="5"/>
    <x v="0"/>
    <x v="83"/>
    <n v="0"/>
  </r>
  <r>
    <x v="11"/>
    <x v="11"/>
    <s v="1000 Cathedral St"/>
    <x v="0"/>
    <n v="5229602000"/>
    <x v="5"/>
    <x v="0"/>
    <x v="84"/>
    <n v="32"/>
  </r>
  <r>
    <x v="12"/>
    <x v="12"/>
    <s v="620 N Caroline St"/>
    <x v="0"/>
    <n v="8752451000"/>
    <x v="5"/>
    <x v="0"/>
    <x v="85"/>
    <n v="211"/>
  </r>
  <r>
    <x v="13"/>
    <x v="13"/>
    <s v="844 E Pratt St"/>
    <x v="0"/>
    <n v="9003501000"/>
    <x v="5"/>
    <x v="0"/>
    <x v="86"/>
    <n v="3"/>
  </r>
  <r>
    <x v="14"/>
    <x v="14"/>
    <s v="10 Cherry Hill Rd"/>
    <x v="0"/>
    <n v="9570811000"/>
    <x v="5"/>
    <x v="0"/>
    <x v="87"/>
    <n v="73"/>
  </r>
  <r>
    <x v="15"/>
    <x v="15"/>
    <s v="5710 Eastern Av"/>
    <x v="0"/>
    <n v="1245540000"/>
    <x v="6"/>
    <x v="0"/>
    <x v="88"/>
    <n v="39"/>
  </r>
  <r>
    <x v="16"/>
    <x v="16"/>
    <s v="4325 York Rd"/>
    <x v="0"/>
    <n v="1467291000"/>
    <x v="6"/>
    <x v="0"/>
    <x v="89"/>
    <n v="167"/>
  </r>
  <r>
    <x v="17"/>
    <x v="17"/>
    <s v="201 Fallsway St"/>
    <x v="0"/>
    <n v="1961720000"/>
    <x v="6"/>
    <x v="0"/>
    <x v="90"/>
    <n v="69"/>
  </r>
  <r>
    <x v="3"/>
    <x v="3"/>
    <s v="411 Fallsway St"/>
    <x v="0"/>
    <n v="2119590000"/>
    <x v="2"/>
    <x v="2"/>
    <x v="91"/>
    <n v="0"/>
  </r>
  <r>
    <x v="19"/>
    <x v="19"/>
    <s v="200 West Lombard St Suite B"/>
    <x v="0"/>
    <n v="3138112000"/>
    <x v="6"/>
    <x v="0"/>
    <x v="92"/>
    <n v="0"/>
  </r>
  <r>
    <x v="21"/>
    <x v="21"/>
    <s v="844 E Pratt St"/>
    <x v="0"/>
    <n v="3955000000"/>
    <x v="6"/>
    <x v="0"/>
    <x v="93"/>
    <n v="0"/>
  </r>
  <r>
    <x v="22"/>
    <x v="22"/>
    <s v="6700 Pulaski Hwy Rosedale"/>
    <x v="0"/>
    <n v="4360021000"/>
    <x v="6"/>
    <x v="0"/>
    <x v="94"/>
    <n v="0"/>
  </r>
  <r>
    <x v="23"/>
    <x v="23"/>
    <s v="201 West Baltimore St"/>
    <x v="0"/>
    <n v="4561060000"/>
    <x v="6"/>
    <x v="0"/>
    <x v="95"/>
    <n v="0"/>
  </r>
  <r>
    <x v="24"/>
    <x v="24"/>
    <s v="500 Fallsway"/>
    <x v="0"/>
    <n v="5601260000"/>
    <x v="6"/>
    <x v="0"/>
    <x v="96"/>
    <n v="96"/>
  </r>
  <r>
    <x v="25"/>
    <x v="25"/>
    <s v="3800 E Biddle St"/>
    <x v="0"/>
    <n v="5620250000"/>
    <x v="6"/>
    <x v="0"/>
    <x v="97"/>
    <n v="374"/>
  </r>
  <r>
    <x v="22"/>
    <x v="22"/>
    <s v="6700 Pulaski Hwy Rosedale"/>
    <x v="0"/>
    <n v="5777670000"/>
    <x v="6"/>
    <x v="0"/>
    <x v="98"/>
    <n v="0"/>
  </r>
  <r>
    <x v="1"/>
    <x v="1"/>
    <s v="3001 E Madison St"/>
    <x v="0"/>
    <n v="5884920000"/>
    <x v="6"/>
    <x v="0"/>
    <x v="99"/>
    <n v="400"/>
  </r>
  <r>
    <x v="17"/>
    <x v="17"/>
    <s v="201 Fallsway St"/>
    <x v="0"/>
    <n v="5992321000"/>
    <x v="6"/>
    <x v="0"/>
    <x v="100"/>
    <n v="0"/>
  </r>
  <r>
    <x v="27"/>
    <x v="27"/>
    <s v="4325 York Rd"/>
    <x v="0"/>
    <n v="6159241000"/>
    <x v="6"/>
    <x v="0"/>
    <x v="101"/>
    <n v="0"/>
  </r>
  <r>
    <x v="28"/>
    <x v="28"/>
    <s v="Mansion House Dr"/>
    <x v="0"/>
    <n v="6756240000"/>
    <x v="6"/>
    <x v="0"/>
    <x v="102"/>
    <n v="0"/>
  </r>
  <r>
    <x v="29"/>
    <x v="29"/>
    <s v="225 N Holliday St"/>
    <x v="0"/>
    <n v="6948371000"/>
    <x v="6"/>
    <x v="0"/>
    <x v="68"/>
    <n v="85"/>
  </r>
  <r>
    <x v="22"/>
    <x v="22"/>
    <s v="6700 Pulaski Hwy Rosedale"/>
    <x v="0"/>
    <n v="7560081000"/>
    <x v="6"/>
    <x v="0"/>
    <x v="103"/>
    <n v="0"/>
  </r>
  <r>
    <x v="30"/>
    <x v="30"/>
    <s v="4410 Lewin Av"/>
    <x v="0"/>
    <n v="8308470000"/>
    <x v="6"/>
    <x v="0"/>
    <x v="104"/>
    <n v="89"/>
  </r>
  <r>
    <x v="31"/>
    <x v="31"/>
    <s v="5225 York Rd"/>
    <x v="0"/>
    <n v="8499201000"/>
    <x v="6"/>
    <x v="0"/>
    <x v="105"/>
    <n v="0"/>
  </r>
  <r>
    <x v="13"/>
    <x v="13"/>
    <s v="844 E Pratt St"/>
    <x v="0"/>
    <n v="9003501000"/>
    <x v="6"/>
    <x v="0"/>
    <x v="106"/>
    <n v="4"/>
  </r>
  <r>
    <x v="2"/>
    <x v="2"/>
    <m/>
    <x v="1"/>
    <m/>
    <x v="1"/>
    <x v="1"/>
    <x v="2"/>
    <m/>
  </r>
  <r>
    <x v="22"/>
    <x v="22"/>
    <s v="6700 Pulaski Hwy Rosedale"/>
    <x v="0"/>
    <n v="9633841000"/>
    <x v="6"/>
    <x v="0"/>
    <x v="107"/>
    <n v="486"/>
  </r>
  <r>
    <x v="5"/>
    <x v="5"/>
    <s v="2001 Park Av"/>
    <x v="0"/>
    <n v="786151000"/>
    <x v="6"/>
    <x v="0"/>
    <x v="108"/>
    <n v="0"/>
  </r>
  <r>
    <x v="6"/>
    <x v="6"/>
    <s v="601 President St"/>
    <x v="0"/>
    <n v="2211251000"/>
    <x v="6"/>
    <x v="0"/>
    <x v="66"/>
    <n v="0"/>
  </r>
  <r>
    <x v="7"/>
    <x v="7"/>
    <s v="1034 N Mount St"/>
    <x v="0"/>
    <n v="2774270000"/>
    <x v="6"/>
    <x v="0"/>
    <x v="109"/>
    <n v="75"/>
  </r>
  <r>
    <x v="8"/>
    <x v="8"/>
    <s v="1515 W North Av"/>
    <x v="0"/>
    <n v="2941411000"/>
    <x v="6"/>
    <x v="0"/>
    <x v="110"/>
    <n v="164"/>
  </r>
  <r>
    <x v="9"/>
    <x v="9"/>
    <s v="802 Lombard St"/>
    <x v="0"/>
    <n v="3047401000"/>
    <x v="6"/>
    <x v="0"/>
    <x v="111"/>
    <n v="0"/>
  </r>
  <r>
    <x v="9"/>
    <x v="9"/>
    <s v="802 Lombard St"/>
    <x v="0"/>
    <n v="4329351000"/>
    <x v="6"/>
    <x v="0"/>
    <x v="38"/>
    <n v="20"/>
  </r>
  <r>
    <x v="10"/>
    <x v="10"/>
    <s v="5271 Reisterstown Rd"/>
    <x v="0"/>
    <n v="4751312000"/>
    <x v="6"/>
    <x v="0"/>
    <x v="112"/>
    <n v="0"/>
  </r>
  <r>
    <x v="11"/>
    <x v="11"/>
    <s v="1000 Cathedral St"/>
    <x v="0"/>
    <n v="5229602000"/>
    <x v="6"/>
    <x v="0"/>
    <x v="113"/>
    <n v="37"/>
  </r>
  <r>
    <x v="18"/>
    <x v="18"/>
    <s v="1001 E Fayette St"/>
    <x v="0"/>
    <n v="2829991000"/>
    <x v="6"/>
    <x v="0"/>
    <x v="114"/>
    <n v="7"/>
  </r>
  <r>
    <x v="0"/>
    <x v="0"/>
    <s v="2201 West Cold Spring Lane"/>
    <x v="0"/>
    <n v="3275661000"/>
    <x v="6"/>
    <x v="0"/>
    <x v="115"/>
    <n v="721"/>
  </r>
  <r>
    <x v="19"/>
    <x v="19"/>
    <s v="200 West Lombard St Suite B"/>
    <x v="0"/>
    <n v="3618420000"/>
    <x v="6"/>
    <x v="0"/>
    <x v="116"/>
    <n v="0"/>
  </r>
  <r>
    <x v="20"/>
    <x v="20"/>
    <s v="620 Fallsway St"/>
    <x v="0"/>
    <n v="3720580000"/>
    <x v="6"/>
    <x v="0"/>
    <x v="117"/>
    <n v="0"/>
  </r>
  <r>
    <x v="20"/>
    <x v="20"/>
    <s v="620 Fallsway St"/>
    <x v="0"/>
    <n v="5129381000"/>
    <x v="6"/>
    <x v="0"/>
    <x v="118"/>
    <n v="1312"/>
  </r>
  <r>
    <x v="26"/>
    <x v="26"/>
    <s v="401 E Fayette St"/>
    <x v="0"/>
    <n v="5931911000"/>
    <x v="6"/>
    <x v="0"/>
    <x v="119"/>
    <n v="0"/>
  </r>
  <r>
    <x v="23"/>
    <x v="23"/>
    <s v="201 West Baltimore St"/>
    <x v="0"/>
    <n v="6042981000"/>
    <x v="6"/>
    <x v="0"/>
    <x v="38"/>
    <n v="231"/>
  </r>
  <r>
    <x v="31"/>
    <x v="31"/>
    <s v="5225 York Rd"/>
    <x v="0"/>
    <n v="6975110000"/>
    <x v="6"/>
    <x v="0"/>
    <x v="38"/>
    <n v="10"/>
  </r>
  <r>
    <x v="19"/>
    <x v="19"/>
    <s v="200 West Lombard St Suite B"/>
    <x v="0"/>
    <n v="9330860000"/>
    <x v="6"/>
    <x v="0"/>
    <x v="120"/>
    <n v="0"/>
  </r>
  <r>
    <x v="32"/>
    <x v="32"/>
    <s v="621 North Eden Street"/>
    <x v="0"/>
    <n v="9629061000"/>
    <x v="6"/>
    <x v="0"/>
    <x v="121"/>
    <n v="0"/>
  </r>
  <r>
    <x v="33"/>
    <x v="33"/>
    <s v="242 West 29th St"/>
    <x v="0"/>
    <n v="9815941000"/>
    <x v="6"/>
    <x v="0"/>
    <x v="122"/>
    <n v="31"/>
  </r>
  <r>
    <x v="12"/>
    <x v="12"/>
    <s v="620 N Caroline St"/>
    <x v="0"/>
    <n v="8752451000"/>
    <x v="6"/>
    <x v="0"/>
    <x v="123"/>
    <n v="226"/>
  </r>
  <r>
    <x v="14"/>
    <x v="14"/>
    <s v="10 Cherry Hill Rd"/>
    <x v="0"/>
    <n v="9570811000"/>
    <x v="6"/>
    <x v="0"/>
    <x v="124"/>
    <n v="142"/>
  </r>
  <r>
    <x v="4"/>
    <x v="4"/>
    <s v="3939 Reisterstown Rd"/>
    <x v="0"/>
    <n v="1198781000"/>
    <x v="6"/>
    <x v="0"/>
    <x v="125"/>
    <n v="755"/>
  </r>
  <r>
    <x v="5"/>
    <x v="5"/>
    <s v="2001 Park Av"/>
    <x v="0"/>
    <n v="786151000"/>
    <x v="7"/>
    <x v="0"/>
    <x v="126"/>
    <n v="1092"/>
  </r>
  <r>
    <x v="6"/>
    <x v="6"/>
    <s v="601 President St"/>
    <x v="0"/>
    <n v="2211251000"/>
    <x v="7"/>
    <x v="0"/>
    <x v="127"/>
    <n v="0"/>
  </r>
  <r>
    <x v="9"/>
    <x v="9"/>
    <s v="802 Lombard St"/>
    <x v="0"/>
    <n v="3047401000"/>
    <x v="7"/>
    <x v="0"/>
    <x v="128"/>
    <n v="0"/>
  </r>
  <r>
    <x v="9"/>
    <x v="9"/>
    <s v="802 Lombard St"/>
    <x v="0"/>
    <n v="4329351000"/>
    <x v="7"/>
    <x v="0"/>
    <x v="38"/>
    <n v="85"/>
  </r>
  <r>
    <x v="10"/>
    <x v="10"/>
    <s v="5271 Reisterstown Rd"/>
    <x v="0"/>
    <n v="4751312000"/>
    <x v="7"/>
    <x v="0"/>
    <x v="129"/>
    <n v="0"/>
  </r>
  <r>
    <x v="11"/>
    <x v="11"/>
    <s v="1000 Cathedral St"/>
    <x v="0"/>
    <n v="5229602000"/>
    <x v="7"/>
    <x v="0"/>
    <x v="130"/>
    <n v="2002"/>
  </r>
  <r>
    <x v="14"/>
    <x v="14"/>
    <s v="10 Cherry Hill Rd"/>
    <x v="0"/>
    <n v="9570811000"/>
    <x v="7"/>
    <x v="0"/>
    <x v="131"/>
    <n v="198"/>
  </r>
  <r>
    <x v="4"/>
    <x v="4"/>
    <s v="3939 Reisterstown Rd"/>
    <x v="0"/>
    <n v="1198781000"/>
    <x v="7"/>
    <x v="0"/>
    <x v="132"/>
    <n v="48"/>
  </r>
  <r>
    <x v="15"/>
    <x v="15"/>
    <s v="5710 Eastern Av"/>
    <x v="0"/>
    <n v="1245540000"/>
    <x v="7"/>
    <x v="0"/>
    <x v="133"/>
    <n v="284"/>
  </r>
  <r>
    <x v="16"/>
    <x v="16"/>
    <s v="4325 York Rd"/>
    <x v="0"/>
    <n v="1467291000"/>
    <x v="7"/>
    <x v="0"/>
    <x v="108"/>
    <n v="359"/>
  </r>
  <r>
    <x v="17"/>
    <x v="17"/>
    <s v="201 Fallsway St"/>
    <x v="0"/>
    <n v="1961720000"/>
    <x v="7"/>
    <x v="0"/>
    <x v="134"/>
    <n v="191"/>
  </r>
  <r>
    <x v="3"/>
    <x v="3"/>
    <s v="411 Fallsway St"/>
    <x v="2"/>
    <n v="11000258330"/>
    <x v="2"/>
    <x v="2"/>
    <x v="2"/>
    <m/>
  </r>
  <r>
    <x v="18"/>
    <x v="18"/>
    <s v="1001 E Fayette St"/>
    <x v="0"/>
    <n v="2829991000"/>
    <x v="7"/>
    <x v="0"/>
    <x v="135"/>
    <n v="48"/>
  </r>
  <r>
    <x v="19"/>
    <x v="19"/>
    <s v="200 West Lombard St Suite B"/>
    <x v="0"/>
    <n v="3138112000"/>
    <x v="7"/>
    <x v="0"/>
    <x v="136"/>
    <n v="0"/>
  </r>
  <r>
    <x v="0"/>
    <x v="0"/>
    <s v="2201 West Cold Spring Lane"/>
    <x v="0"/>
    <n v="3275661000"/>
    <x v="7"/>
    <x v="0"/>
    <x v="137"/>
    <n v="438"/>
  </r>
  <r>
    <x v="19"/>
    <x v="19"/>
    <s v="200 West Lombard St Suite B"/>
    <x v="0"/>
    <n v="3618420000"/>
    <x v="7"/>
    <x v="0"/>
    <x v="138"/>
    <n v="0"/>
  </r>
  <r>
    <x v="20"/>
    <x v="20"/>
    <s v="620 Fallsway St"/>
    <x v="0"/>
    <n v="3720580000"/>
    <x v="7"/>
    <x v="0"/>
    <x v="139"/>
    <n v="0"/>
  </r>
  <r>
    <x v="21"/>
    <x v="21"/>
    <s v="844 E Pratt St"/>
    <x v="0"/>
    <n v="3955000000"/>
    <x v="7"/>
    <x v="0"/>
    <x v="140"/>
    <n v="0"/>
  </r>
  <r>
    <x v="22"/>
    <x v="22"/>
    <s v="6700 Pulaski Hwy Rosedale"/>
    <x v="0"/>
    <n v="4360021000"/>
    <x v="7"/>
    <x v="0"/>
    <x v="141"/>
    <n v="0"/>
  </r>
  <r>
    <x v="23"/>
    <x v="23"/>
    <s v="201 West Baltimore St"/>
    <x v="0"/>
    <n v="4561060000"/>
    <x v="7"/>
    <x v="0"/>
    <x v="142"/>
    <n v="0"/>
  </r>
  <r>
    <x v="20"/>
    <x v="20"/>
    <s v="620 Fallsway St"/>
    <x v="0"/>
    <n v="5129381000"/>
    <x v="7"/>
    <x v="0"/>
    <x v="143"/>
    <n v="1327"/>
  </r>
  <r>
    <x v="24"/>
    <x v="24"/>
    <s v="500 Fallsway"/>
    <x v="0"/>
    <n v="5601260000"/>
    <x v="7"/>
    <x v="0"/>
    <x v="144"/>
    <n v="385"/>
  </r>
  <r>
    <x v="25"/>
    <x v="25"/>
    <s v="3800 E Biddle St"/>
    <x v="0"/>
    <n v="5620250000"/>
    <x v="7"/>
    <x v="0"/>
    <x v="145"/>
    <n v="1961"/>
  </r>
  <r>
    <x v="22"/>
    <x v="22"/>
    <s v="6700 Pulaski Hwy Rosedale"/>
    <x v="0"/>
    <n v="5777670000"/>
    <x v="7"/>
    <x v="0"/>
    <x v="146"/>
    <n v="0"/>
  </r>
  <r>
    <x v="1"/>
    <x v="1"/>
    <s v="3001 E Madison St"/>
    <x v="0"/>
    <n v="5884920000"/>
    <x v="7"/>
    <x v="0"/>
    <x v="147"/>
    <n v="730"/>
  </r>
  <r>
    <x v="26"/>
    <x v="26"/>
    <s v="401 E Fayette St"/>
    <x v="0"/>
    <n v="5931911000"/>
    <x v="7"/>
    <x v="0"/>
    <x v="148"/>
    <n v="0"/>
  </r>
  <r>
    <x v="17"/>
    <x v="17"/>
    <s v="201 Fallsway St"/>
    <x v="0"/>
    <n v="5992321000"/>
    <x v="7"/>
    <x v="0"/>
    <x v="149"/>
    <n v="271"/>
  </r>
  <r>
    <x v="23"/>
    <x v="23"/>
    <s v="201 West Baltimore St"/>
    <x v="0"/>
    <n v="6042981000"/>
    <x v="7"/>
    <x v="0"/>
    <x v="38"/>
    <n v="222"/>
  </r>
  <r>
    <x v="27"/>
    <x v="27"/>
    <s v="4325 York Rd"/>
    <x v="0"/>
    <n v="6159241000"/>
    <x v="7"/>
    <x v="0"/>
    <x v="150"/>
    <n v="0"/>
  </r>
  <r>
    <x v="28"/>
    <x v="28"/>
    <s v="Mansion House Dr"/>
    <x v="0"/>
    <n v="6756240000"/>
    <x v="7"/>
    <x v="0"/>
    <x v="151"/>
    <n v="0"/>
  </r>
  <r>
    <x v="29"/>
    <x v="29"/>
    <s v="225 N Holliday St"/>
    <x v="0"/>
    <n v="6948371000"/>
    <x v="7"/>
    <x v="0"/>
    <x v="152"/>
    <n v="178"/>
  </r>
  <r>
    <x v="31"/>
    <x v="31"/>
    <s v="5225 York Rd"/>
    <x v="0"/>
    <n v="6975110000"/>
    <x v="7"/>
    <x v="0"/>
    <x v="38"/>
    <n v="36"/>
  </r>
  <r>
    <x v="22"/>
    <x v="22"/>
    <s v="6700 Pulaski Hwy Rosedale"/>
    <x v="0"/>
    <n v="7560081000"/>
    <x v="7"/>
    <x v="0"/>
    <x v="153"/>
    <n v="0"/>
  </r>
  <r>
    <x v="30"/>
    <x v="30"/>
    <s v="4410 Lewin Av"/>
    <x v="0"/>
    <n v="8308470000"/>
    <x v="7"/>
    <x v="0"/>
    <x v="154"/>
    <n v="168"/>
  </r>
  <r>
    <x v="31"/>
    <x v="31"/>
    <s v="5225 York Rd"/>
    <x v="0"/>
    <n v="8499201000"/>
    <x v="7"/>
    <x v="0"/>
    <x v="155"/>
    <n v="0"/>
  </r>
  <r>
    <x v="13"/>
    <x v="13"/>
    <s v="844 E Pratt St"/>
    <x v="0"/>
    <n v="9003501000"/>
    <x v="7"/>
    <x v="0"/>
    <x v="156"/>
    <n v="26"/>
  </r>
  <r>
    <x v="2"/>
    <x v="2"/>
    <m/>
    <x v="1"/>
    <m/>
    <x v="1"/>
    <x v="1"/>
    <x v="2"/>
    <m/>
  </r>
  <r>
    <x v="19"/>
    <x v="19"/>
    <s v="200 West Lombard St Suite B"/>
    <x v="0"/>
    <n v="9330860000"/>
    <x v="7"/>
    <x v="0"/>
    <x v="157"/>
    <n v="0"/>
  </r>
  <r>
    <x v="32"/>
    <x v="32"/>
    <s v="621 North Eden Street"/>
    <x v="0"/>
    <n v="9629061000"/>
    <x v="7"/>
    <x v="0"/>
    <x v="158"/>
    <n v="0"/>
  </r>
  <r>
    <x v="22"/>
    <x v="22"/>
    <s v="6700 Pulaski Hwy Rosedale"/>
    <x v="0"/>
    <n v="9633841000"/>
    <x v="7"/>
    <x v="0"/>
    <x v="159"/>
    <n v="544"/>
  </r>
  <r>
    <x v="33"/>
    <x v="33"/>
    <s v="242 West 29th St"/>
    <x v="0"/>
    <n v="9815941000"/>
    <x v="7"/>
    <x v="0"/>
    <x v="160"/>
    <n v="74"/>
  </r>
  <r>
    <x v="7"/>
    <x v="7"/>
    <s v="1034 N Mount St"/>
    <x v="0"/>
    <n v="2774270000"/>
    <x v="7"/>
    <x v="0"/>
    <x v="161"/>
    <n v="334"/>
  </r>
  <r>
    <x v="8"/>
    <x v="8"/>
    <s v="1515 W North Av"/>
    <x v="0"/>
    <n v="2941411000"/>
    <x v="7"/>
    <x v="0"/>
    <x v="162"/>
    <n v="1044"/>
  </r>
  <r>
    <x v="9"/>
    <x v="9"/>
    <s v="802 Lombard St"/>
    <x v="0"/>
    <n v="3047401000"/>
    <x v="7"/>
    <x v="0"/>
    <x v="128"/>
    <n v="0"/>
  </r>
  <r>
    <x v="9"/>
    <x v="9"/>
    <s v="802 Lombard St"/>
    <x v="0"/>
    <n v="4329351000"/>
    <x v="7"/>
    <x v="0"/>
    <x v="38"/>
    <n v="85"/>
  </r>
  <r>
    <x v="12"/>
    <x v="12"/>
    <s v="620 N Caroline St"/>
    <x v="0"/>
    <n v="8752451000"/>
    <x v="7"/>
    <x v="0"/>
    <x v="163"/>
    <n v="225"/>
  </r>
  <r>
    <x v="14"/>
    <x v="14"/>
    <s v="10 Cherry Hill Rd"/>
    <x v="0"/>
    <n v="9570811000"/>
    <x v="7"/>
    <x v="0"/>
    <x v="131"/>
    <n v="198"/>
  </r>
  <r>
    <x v="4"/>
    <x v="4"/>
    <s v="3939 Reisterstown Rd"/>
    <x v="0"/>
    <n v="1198781000"/>
    <x v="8"/>
    <x v="0"/>
    <x v="164"/>
    <n v="2539"/>
  </r>
  <r>
    <x v="5"/>
    <x v="5"/>
    <s v="2001 Park Av"/>
    <x v="0"/>
    <n v="786151000"/>
    <x v="8"/>
    <x v="0"/>
    <x v="165"/>
    <n v="1643"/>
  </r>
  <r>
    <x v="6"/>
    <x v="6"/>
    <s v="601 President St"/>
    <x v="0"/>
    <n v="2211251000"/>
    <x v="8"/>
    <x v="0"/>
    <x v="166"/>
    <n v="0"/>
  </r>
  <r>
    <x v="7"/>
    <x v="7"/>
    <s v="1034 N Mount St"/>
    <x v="0"/>
    <n v="2774270000"/>
    <x v="8"/>
    <x v="0"/>
    <x v="167"/>
    <n v="1124"/>
  </r>
  <r>
    <x v="8"/>
    <x v="8"/>
    <s v="1515 W North Av"/>
    <x v="0"/>
    <n v="2941411000"/>
    <x v="8"/>
    <x v="0"/>
    <x v="168"/>
    <n v="2289"/>
  </r>
  <r>
    <x v="9"/>
    <x v="9"/>
    <s v="802 Lombard St"/>
    <x v="0"/>
    <n v="3047401000"/>
    <x v="8"/>
    <x v="0"/>
    <x v="169"/>
    <n v="0"/>
  </r>
  <r>
    <x v="9"/>
    <x v="9"/>
    <s v="802 Lombard St"/>
    <x v="0"/>
    <n v="4329351000"/>
    <x v="8"/>
    <x v="0"/>
    <x v="38"/>
    <n v="488"/>
  </r>
  <r>
    <x v="10"/>
    <x v="10"/>
    <s v="5271 Reisterstown Rd"/>
    <x v="0"/>
    <n v="4751312000"/>
    <x v="8"/>
    <x v="0"/>
    <x v="170"/>
    <n v="0"/>
  </r>
  <r>
    <x v="11"/>
    <x v="11"/>
    <s v="1000 Cathedral St"/>
    <x v="0"/>
    <n v="5229602000"/>
    <x v="8"/>
    <x v="0"/>
    <x v="171"/>
    <n v="4158"/>
  </r>
  <r>
    <x v="12"/>
    <x v="12"/>
    <s v="620 N Caroline St"/>
    <x v="0"/>
    <n v="8752451000"/>
    <x v="8"/>
    <x v="0"/>
    <x v="172"/>
    <n v="266"/>
  </r>
  <r>
    <x v="14"/>
    <x v="14"/>
    <s v="10 Cherry Hill Rd"/>
    <x v="0"/>
    <n v="9570811000"/>
    <x v="8"/>
    <x v="0"/>
    <x v="173"/>
    <n v="737"/>
  </r>
  <r>
    <x v="15"/>
    <x v="15"/>
    <s v="5710 Eastern Av"/>
    <x v="0"/>
    <n v="1245540000"/>
    <x v="8"/>
    <x v="0"/>
    <x v="174"/>
    <n v="1423"/>
  </r>
  <r>
    <x v="16"/>
    <x v="16"/>
    <s v="4325 York Rd"/>
    <x v="0"/>
    <n v="1467291000"/>
    <x v="8"/>
    <x v="0"/>
    <x v="89"/>
    <n v="865"/>
  </r>
  <r>
    <x v="17"/>
    <x v="17"/>
    <s v="201 Fallsway St"/>
    <x v="0"/>
    <n v="1961720000"/>
    <x v="8"/>
    <x v="0"/>
    <x v="175"/>
    <n v="768"/>
  </r>
  <r>
    <x v="3"/>
    <x v="3"/>
    <s v="411 Fallsway St"/>
    <x v="2"/>
    <n v="11000258330"/>
    <x v="2"/>
    <x v="3"/>
    <x v="2"/>
    <m/>
  </r>
  <r>
    <x v="18"/>
    <x v="18"/>
    <s v="1001 E Fayette St"/>
    <x v="0"/>
    <n v="2829991000"/>
    <x v="8"/>
    <x v="0"/>
    <x v="176"/>
    <n v="603"/>
  </r>
  <r>
    <x v="19"/>
    <x v="19"/>
    <s v="200 West Lombard St Suite B"/>
    <x v="0"/>
    <n v="3138112000"/>
    <x v="8"/>
    <x v="0"/>
    <x v="177"/>
    <n v="0"/>
  </r>
  <r>
    <x v="0"/>
    <x v="0"/>
    <s v="2201 West Cold Spring Lane"/>
    <x v="0"/>
    <n v="3275661000"/>
    <x v="8"/>
    <x v="0"/>
    <x v="178"/>
    <n v="1254"/>
  </r>
  <r>
    <x v="19"/>
    <x v="19"/>
    <s v="200 West Lombard St Suite B"/>
    <x v="0"/>
    <n v="3618420000"/>
    <x v="8"/>
    <x v="0"/>
    <x v="179"/>
    <n v="0"/>
  </r>
  <r>
    <x v="20"/>
    <x v="20"/>
    <s v="620 Fallsway St"/>
    <x v="0"/>
    <n v="3720580000"/>
    <x v="8"/>
    <x v="0"/>
    <x v="180"/>
    <n v="0"/>
  </r>
  <r>
    <x v="21"/>
    <x v="21"/>
    <s v="844 E Pratt St"/>
    <x v="0"/>
    <n v="3955000000"/>
    <x v="8"/>
    <x v="0"/>
    <x v="181"/>
    <n v="0"/>
  </r>
  <r>
    <x v="22"/>
    <x v="22"/>
    <s v="6700 Pulaski Hwy Rosedale"/>
    <x v="0"/>
    <n v="4360021000"/>
    <x v="8"/>
    <x v="0"/>
    <x v="182"/>
    <n v="0"/>
  </r>
  <r>
    <x v="23"/>
    <x v="23"/>
    <s v="201 West Baltimore St"/>
    <x v="0"/>
    <n v="4561060000"/>
    <x v="8"/>
    <x v="0"/>
    <x v="183"/>
    <n v="0"/>
  </r>
  <r>
    <x v="20"/>
    <x v="20"/>
    <s v="620 Fallsway St"/>
    <x v="0"/>
    <n v="5129381000"/>
    <x v="8"/>
    <x v="0"/>
    <x v="184"/>
    <n v="2463"/>
  </r>
  <r>
    <x v="24"/>
    <x v="24"/>
    <s v="500 Fallsway"/>
    <x v="0"/>
    <n v="5601260000"/>
    <x v="8"/>
    <x v="0"/>
    <x v="185"/>
    <n v="2681"/>
  </r>
  <r>
    <x v="25"/>
    <x v="25"/>
    <s v="3800 E Biddle St"/>
    <x v="0"/>
    <n v="5620250000"/>
    <x v="8"/>
    <x v="0"/>
    <x v="186"/>
    <n v="11910"/>
  </r>
  <r>
    <x v="22"/>
    <x v="22"/>
    <s v="6700 Pulaski Hwy Rosedale"/>
    <x v="0"/>
    <n v="5777670000"/>
    <x v="8"/>
    <x v="0"/>
    <x v="187"/>
    <n v="0"/>
  </r>
  <r>
    <x v="1"/>
    <x v="1"/>
    <s v="3001 E Madison St"/>
    <x v="0"/>
    <n v="5884920000"/>
    <x v="8"/>
    <x v="0"/>
    <x v="188"/>
    <n v="1979"/>
  </r>
  <r>
    <x v="26"/>
    <x v="26"/>
    <s v="401 E Fayette St"/>
    <x v="0"/>
    <n v="5931911000"/>
    <x v="8"/>
    <x v="0"/>
    <x v="189"/>
    <n v="0"/>
  </r>
  <r>
    <x v="17"/>
    <x v="17"/>
    <s v="201 Fallsway St"/>
    <x v="0"/>
    <n v="5992321000"/>
    <x v="8"/>
    <x v="0"/>
    <x v="190"/>
    <n v="1915"/>
  </r>
  <r>
    <x v="23"/>
    <x v="23"/>
    <s v="201 West Baltimore St"/>
    <x v="0"/>
    <n v="6042981000"/>
    <x v="8"/>
    <x v="0"/>
    <x v="38"/>
    <n v="444"/>
  </r>
  <r>
    <x v="27"/>
    <x v="27"/>
    <s v="4325 York Rd"/>
    <x v="0"/>
    <n v="6159241000"/>
    <x v="8"/>
    <x v="0"/>
    <x v="191"/>
    <n v="0"/>
  </r>
  <r>
    <x v="28"/>
    <x v="28"/>
    <s v="Mansion House Dr"/>
    <x v="0"/>
    <n v="6756240000"/>
    <x v="8"/>
    <x v="0"/>
    <x v="192"/>
    <n v="0"/>
  </r>
  <r>
    <x v="29"/>
    <x v="29"/>
    <s v="225 N Holliday St"/>
    <x v="0"/>
    <n v="6948371000"/>
    <x v="8"/>
    <x v="0"/>
    <x v="126"/>
    <n v="848"/>
  </r>
  <r>
    <x v="31"/>
    <x v="31"/>
    <s v="5225 York Rd"/>
    <x v="0"/>
    <n v="6975110000"/>
    <x v="8"/>
    <x v="0"/>
    <x v="38"/>
    <n v="322"/>
  </r>
  <r>
    <x v="22"/>
    <x v="22"/>
    <s v="6700 Pulaski Hwy Rosedale"/>
    <x v="0"/>
    <n v="7560081000"/>
    <x v="8"/>
    <x v="0"/>
    <x v="193"/>
    <n v="0"/>
  </r>
  <r>
    <x v="30"/>
    <x v="30"/>
    <s v="4410 Lewin Av"/>
    <x v="0"/>
    <n v="8308470000"/>
    <x v="8"/>
    <x v="0"/>
    <x v="194"/>
    <n v="645"/>
  </r>
  <r>
    <x v="31"/>
    <x v="31"/>
    <s v="5225 York Rd"/>
    <x v="0"/>
    <n v="8499201000"/>
    <x v="8"/>
    <x v="0"/>
    <x v="195"/>
    <n v="0"/>
  </r>
  <r>
    <x v="13"/>
    <x v="13"/>
    <s v="844 E Pratt St"/>
    <x v="0"/>
    <n v="9003501000"/>
    <x v="8"/>
    <x v="0"/>
    <x v="196"/>
    <n v="129"/>
  </r>
  <r>
    <x v="2"/>
    <x v="2"/>
    <m/>
    <x v="1"/>
    <m/>
    <x v="1"/>
    <x v="1"/>
    <x v="2"/>
    <m/>
  </r>
  <r>
    <x v="19"/>
    <x v="19"/>
    <s v="200 West Lombard St Suite B"/>
    <x v="0"/>
    <n v="9330860000"/>
    <x v="8"/>
    <x v="0"/>
    <x v="197"/>
    <n v="0"/>
  </r>
  <r>
    <x v="32"/>
    <x v="32"/>
    <s v="621 North Eden Street"/>
    <x v="0"/>
    <n v="9629061000"/>
    <x v="8"/>
    <x v="0"/>
    <x v="198"/>
    <n v="0"/>
  </r>
  <r>
    <x v="22"/>
    <x v="22"/>
    <s v="6700 Pulaski Hwy Rosedale"/>
    <x v="0"/>
    <n v="9633841000"/>
    <x v="8"/>
    <x v="0"/>
    <x v="199"/>
    <n v="781"/>
  </r>
  <r>
    <x v="33"/>
    <x v="33"/>
    <s v="242 West 29th St"/>
    <x v="0"/>
    <n v="9815941000"/>
    <x v="8"/>
    <x v="0"/>
    <x v="200"/>
    <n v="374"/>
  </r>
  <r>
    <x v="5"/>
    <x v="5"/>
    <s v="2001 Park Av"/>
    <x v="0"/>
    <n v="786151000"/>
    <x v="9"/>
    <x v="0"/>
    <x v="201"/>
    <n v="1986"/>
  </r>
  <r>
    <x v="6"/>
    <x v="6"/>
    <s v="601 President St"/>
    <x v="0"/>
    <n v="2211251000"/>
    <x v="9"/>
    <x v="0"/>
    <x v="202"/>
    <n v="0"/>
  </r>
  <r>
    <x v="7"/>
    <x v="7"/>
    <s v="1034 N Mount St"/>
    <x v="0"/>
    <n v="2774270000"/>
    <x v="9"/>
    <x v="0"/>
    <x v="203"/>
    <n v="1797"/>
  </r>
  <r>
    <x v="8"/>
    <x v="8"/>
    <s v="1515 W North Av"/>
    <x v="0"/>
    <n v="2941411000"/>
    <x v="9"/>
    <x v="0"/>
    <x v="204"/>
    <n v="2482"/>
  </r>
  <r>
    <x v="9"/>
    <x v="9"/>
    <s v="802 Lombard St"/>
    <x v="0"/>
    <n v="3047401000"/>
    <x v="9"/>
    <x v="0"/>
    <x v="149"/>
    <n v="0"/>
  </r>
  <r>
    <x v="9"/>
    <x v="9"/>
    <s v="802 Lombard St"/>
    <x v="0"/>
    <n v="4329351000"/>
    <x v="9"/>
    <x v="0"/>
    <x v="38"/>
    <n v="707"/>
  </r>
  <r>
    <x v="10"/>
    <x v="10"/>
    <s v="5271 Reisterstown Rd"/>
    <x v="0"/>
    <n v="4751312000"/>
    <x v="9"/>
    <x v="0"/>
    <x v="205"/>
    <n v="0"/>
  </r>
  <r>
    <x v="11"/>
    <x v="11"/>
    <s v="1000 Cathedral St"/>
    <x v="0"/>
    <n v="5229602000"/>
    <x v="9"/>
    <x v="0"/>
    <x v="206"/>
    <n v="5050"/>
  </r>
  <r>
    <x v="12"/>
    <x v="12"/>
    <s v="620 N Caroline St"/>
    <x v="0"/>
    <n v="8752451000"/>
    <x v="9"/>
    <x v="0"/>
    <x v="207"/>
    <n v="1136"/>
  </r>
  <r>
    <x v="14"/>
    <x v="14"/>
    <s v="10 Cherry Hill Rd"/>
    <x v="0"/>
    <n v="9570811000"/>
    <x v="9"/>
    <x v="0"/>
    <x v="208"/>
    <n v="1311"/>
  </r>
  <r>
    <x v="15"/>
    <x v="15"/>
    <s v="5710 Eastern Av"/>
    <x v="0"/>
    <n v="1245540000"/>
    <x v="9"/>
    <x v="0"/>
    <x v="209"/>
    <n v="2164"/>
  </r>
  <r>
    <x v="16"/>
    <x v="16"/>
    <s v="4325 York Rd"/>
    <x v="0"/>
    <n v="1467291000"/>
    <x v="9"/>
    <x v="0"/>
    <x v="210"/>
    <n v="1344"/>
  </r>
  <r>
    <x v="17"/>
    <x v="17"/>
    <s v="201 Fallsway St"/>
    <x v="0"/>
    <n v="1961720000"/>
    <x v="9"/>
    <x v="0"/>
    <x v="211"/>
    <n v="802"/>
  </r>
  <r>
    <x v="3"/>
    <x v="3"/>
    <s v="411 Fallsway St"/>
    <x v="0"/>
    <n v="2119590000"/>
    <x v="2"/>
    <x v="3"/>
    <x v="212"/>
    <n v="0"/>
  </r>
  <r>
    <x v="18"/>
    <x v="18"/>
    <s v="1001 E Fayette St"/>
    <x v="0"/>
    <n v="2829991000"/>
    <x v="9"/>
    <x v="0"/>
    <x v="213"/>
    <n v="1211"/>
  </r>
  <r>
    <x v="19"/>
    <x v="19"/>
    <s v="200 West Lombard St Suite B"/>
    <x v="0"/>
    <n v="3138112000"/>
    <x v="9"/>
    <x v="0"/>
    <x v="214"/>
    <n v="0"/>
  </r>
  <r>
    <x v="0"/>
    <x v="0"/>
    <s v="2201 West Cold Spring Lane"/>
    <x v="0"/>
    <n v="3275661000"/>
    <x v="9"/>
    <x v="0"/>
    <x v="215"/>
    <n v="1804"/>
  </r>
  <r>
    <x v="19"/>
    <x v="19"/>
    <s v="200 West Lombard St Suite B"/>
    <x v="0"/>
    <n v="3618420000"/>
    <x v="9"/>
    <x v="0"/>
    <x v="216"/>
    <n v="0"/>
  </r>
  <r>
    <x v="20"/>
    <x v="20"/>
    <s v="620 Fallsway St"/>
    <x v="0"/>
    <n v="3720580000"/>
    <x v="9"/>
    <x v="0"/>
    <x v="217"/>
    <n v="0"/>
  </r>
  <r>
    <x v="21"/>
    <x v="21"/>
    <s v="844 E Pratt St"/>
    <x v="0"/>
    <n v="3955000000"/>
    <x v="9"/>
    <x v="0"/>
    <x v="218"/>
    <n v="0"/>
  </r>
  <r>
    <x v="22"/>
    <x v="22"/>
    <s v="6700 Pulaski Hwy Rosedale"/>
    <x v="0"/>
    <n v="4360021000"/>
    <x v="9"/>
    <x v="0"/>
    <x v="219"/>
    <n v="0"/>
  </r>
  <r>
    <x v="23"/>
    <x v="23"/>
    <s v="201 West Baltimore St"/>
    <x v="0"/>
    <n v="4561060000"/>
    <x v="9"/>
    <x v="0"/>
    <x v="220"/>
    <n v="0"/>
  </r>
  <r>
    <x v="20"/>
    <x v="20"/>
    <s v="620 Fallsway St"/>
    <x v="0"/>
    <n v="5129381000"/>
    <x v="9"/>
    <x v="0"/>
    <x v="221"/>
    <n v="3388"/>
  </r>
  <r>
    <x v="24"/>
    <x v="24"/>
    <s v="500 Fallsway"/>
    <x v="0"/>
    <n v="5601260000"/>
    <x v="9"/>
    <x v="0"/>
    <x v="222"/>
    <n v="3962"/>
  </r>
  <r>
    <x v="25"/>
    <x v="25"/>
    <s v="3800 E Biddle St"/>
    <x v="0"/>
    <n v="5620250000"/>
    <x v="9"/>
    <x v="0"/>
    <x v="223"/>
    <n v="18911"/>
  </r>
  <r>
    <x v="22"/>
    <x v="22"/>
    <s v="6700 Pulaski Hwy Rosedale"/>
    <x v="0"/>
    <n v="5777670000"/>
    <x v="9"/>
    <x v="0"/>
    <x v="224"/>
    <n v="0"/>
  </r>
  <r>
    <x v="1"/>
    <x v="1"/>
    <s v="3001 E Madison St"/>
    <x v="0"/>
    <n v="5884920000"/>
    <x v="9"/>
    <x v="0"/>
    <x v="225"/>
    <n v="2795"/>
  </r>
  <r>
    <x v="26"/>
    <x v="26"/>
    <s v="401 E Fayette St"/>
    <x v="0"/>
    <n v="5931911000"/>
    <x v="9"/>
    <x v="0"/>
    <x v="226"/>
    <n v="0"/>
  </r>
  <r>
    <x v="17"/>
    <x v="17"/>
    <s v="201 Fallsway St"/>
    <x v="0"/>
    <n v="5992321000"/>
    <x v="9"/>
    <x v="0"/>
    <x v="227"/>
    <n v="3082"/>
  </r>
  <r>
    <x v="23"/>
    <x v="23"/>
    <s v="201 West Baltimore St"/>
    <x v="0"/>
    <n v="6042981000"/>
    <x v="9"/>
    <x v="0"/>
    <x v="38"/>
    <n v="610"/>
  </r>
  <r>
    <x v="27"/>
    <x v="27"/>
    <s v="4325 York Rd"/>
    <x v="0"/>
    <n v="6159241000"/>
    <x v="9"/>
    <x v="0"/>
    <x v="228"/>
    <n v="0"/>
  </r>
  <r>
    <x v="28"/>
    <x v="28"/>
    <s v="Mansion House Dr"/>
    <x v="0"/>
    <n v="6756240000"/>
    <x v="9"/>
    <x v="0"/>
    <x v="229"/>
    <n v="0"/>
  </r>
  <r>
    <x v="29"/>
    <x v="29"/>
    <s v="225 N Holliday St"/>
    <x v="0"/>
    <n v="6948371000"/>
    <x v="9"/>
    <x v="0"/>
    <x v="230"/>
    <n v="1183"/>
  </r>
  <r>
    <x v="31"/>
    <x v="31"/>
    <s v="5225 York Rd"/>
    <x v="0"/>
    <n v="6975110000"/>
    <x v="9"/>
    <x v="0"/>
    <x v="38"/>
    <n v="629"/>
  </r>
  <r>
    <x v="22"/>
    <x v="22"/>
    <s v="6700 Pulaski Hwy Rosedale"/>
    <x v="0"/>
    <n v="7560081000"/>
    <x v="9"/>
    <x v="0"/>
    <x v="231"/>
    <n v="0"/>
  </r>
  <r>
    <x v="30"/>
    <x v="30"/>
    <s v="4410 Lewin Av"/>
    <x v="0"/>
    <n v="8308470000"/>
    <x v="9"/>
    <x v="0"/>
    <x v="232"/>
    <n v="935"/>
  </r>
  <r>
    <x v="31"/>
    <x v="31"/>
    <s v="5225 York Rd"/>
    <x v="0"/>
    <n v="8499201000"/>
    <x v="9"/>
    <x v="0"/>
    <x v="233"/>
    <n v="0"/>
  </r>
  <r>
    <x v="13"/>
    <x v="13"/>
    <s v="844 E Pratt St"/>
    <x v="0"/>
    <n v="9003501000"/>
    <x v="9"/>
    <x v="0"/>
    <x v="234"/>
    <n v="155"/>
  </r>
  <r>
    <x v="2"/>
    <x v="2"/>
    <m/>
    <x v="1"/>
    <m/>
    <x v="1"/>
    <x v="1"/>
    <x v="2"/>
    <m/>
  </r>
  <r>
    <x v="19"/>
    <x v="19"/>
    <s v="200 West Lombard St Suite B"/>
    <x v="0"/>
    <n v="9330860000"/>
    <x v="9"/>
    <x v="0"/>
    <x v="235"/>
    <n v="0"/>
  </r>
  <r>
    <x v="32"/>
    <x v="32"/>
    <s v="621 North Eden Street"/>
    <x v="0"/>
    <n v="9629061000"/>
    <x v="9"/>
    <x v="0"/>
    <x v="236"/>
    <n v="0"/>
  </r>
  <r>
    <x v="22"/>
    <x v="22"/>
    <s v="6700 Pulaski Hwy Rosedale"/>
    <x v="0"/>
    <n v="9633841000"/>
    <x v="9"/>
    <x v="0"/>
    <x v="237"/>
    <n v="1451"/>
  </r>
  <r>
    <x v="33"/>
    <x v="33"/>
    <s v="242 West 29th St"/>
    <x v="0"/>
    <n v="9815941000"/>
    <x v="9"/>
    <x v="0"/>
    <x v="238"/>
    <n v="1263"/>
  </r>
  <r>
    <x v="5"/>
    <x v="5"/>
    <s v="2001 Park Av"/>
    <x v="0"/>
    <n v="786151000"/>
    <x v="10"/>
    <x v="0"/>
    <x v="239"/>
    <n v="1805"/>
  </r>
  <r>
    <x v="6"/>
    <x v="6"/>
    <s v="601 President St"/>
    <x v="0"/>
    <n v="2211251000"/>
    <x v="10"/>
    <x v="0"/>
    <x v="240"/>
    <n v="0"/>
  </r>
  <r>
    <x v="7"/>
    <x v="7"/>
    <s v="1034 N Mount St"/>
    <x v="0"/>
    <n v="2774270000"/>
    <x v="10"/>
    <x v="0"/>
    <x v="161"/>
    <n v="1404"/>
  </r>
  <r>
    <x v="8"/>
    <x v="8"/>
    <s v="1515 W North Av"/>
    <x v="0"/>
    <n v="2941411000"/>
    <x v="10"/>
    <x v="0"/>
    <x v="241"/>
    <n v="2807"/>
  </r>
  <r>
    <x v="9"/>
    <x v="9"/>
    <s v="802 Lombard St"/>
    <x v="0"/>
    <n v="3047401000"/>
    <x v="10"/>
    <x v="0"/>
    <x v="242"/>
    <n v="0"/>
  </r>
  <r>
    <x v="9"/>
    <x v="9"/>
    <s v="802 Lombard St"/>
    <x v="0"/>
    <n v="4329351000"/>
    <x v="10"/>
    <x v="0"/>
    <x v="38"/>
    <n v="835"/>
  </r>
  <r>
    <x v="10"/>
    <x v="10"/>
    <s v="5271 Reisterstown Rd"/>
    <x v="0"/>
    <n v="4751312000"/>
    <x v="10"/>
    <x v="0"/>
    <x v="243"/>
    <n v="0"/>
  </r>
  <r>
    <x v="11"/>
    <x v="11"/>
    <s v="1000 Cathedral St"/>
    <x v="0"/>
    <n v="5229602000"/>
    <x v="10"/>
    <x v="0"/>
    <x v="244"/>
    <n v="5583"/>
  </r>
  <r>
    <x v="12"/>
    <x v="12"/>
    <s v="620 N Caroline St"/>
    <x v="0"/>
    <n v="8752451000"/>
    <x v="10"/>
    <x v="0"/>
    <x v="245"/>
    <n v="1480"/>
  </r>
  <r>
    <x v="13"/>
    <x v="13"/>
    <s v="844 E Pratt St"/>
    <x v="0"/>
    <n v="9003501000"/>
    <x v="10"/>
    <x v="0"/>
    <x v="246"/>
    <n v="111"/>
  </r>
  <r>
    <x v="14"/>
    <x v="14"/>
    <s v="10 Cherry Hill Rd"/>
    <x v="0"/>
    <n v="9570811000"/>
    <x v="10"/>
    <x v="0"/>
    <x v="247"/>
    <n v="1295"/>
  </r>
  <r>
    <x v="4"/>
    <x v="4"/>
    <s v="3939 Reisterstown Rd"/>
    <x v="0"/>
    <n v="1198781000"/>
    <x v="10"/>
    <x v="0"/>
    <x v="248"/>
    <n v="3095"/>
  </r>
  <r>
    <x v="15"/>
    <x v="15"/>
    <s v="5710 Eastern Av"/>
    <x v="0"/>
    <n v="1245540000"/>
    <x v="10"/>
    <x v="0"/>
    <x v="249"/>
    <n v="2769"/>
  </r>
  <r>
    <x v="16"/>
    <x v="16"/>
    <s v="4325 York Rd"/>
    <x v="0"/>
    <n v="1467291000"/>
    <x v="10"/>
    <x v="0"/>
    <x v="239"/>
    <n v="1794"/>
  </r>
  <r>
    <x v="17"/>
    <x v="17"/>
    <s v="201 Fallsway St"/>
    <x v="0"/>
    <n v="1961720000"/>
    <x v="10"/>
    <x v="0"/>
    <x v="250"/>
    <n v="944"/>
  </r>
  <r>
    <x v="18"/>
    <x v="18"/>
    <s v="1001 E Fayette St"/>
    <x v="0"/>
    <n v="2829991000"/>
    <x v="10"/>
    <x v="0"/>
    <x v="251"/>
    <n v="2640"/>
  </r>
  <r>
    <x v="19"/>
    <x v="19"/>
    <s v="200 West Lombard St Suite B"/>
    <x v="0"/>
    <n v="3138112000"/>
    <x v="10"/>
    <x v="0"/>
    <x v="252"/>
    <n v="0"/>
  </r>
  <r>
    <x v="19"/>
    <x v="19"/>
    <s v="200 West Lombard St Suite B"/>
    <x v="0"/>
    <n v="3179510000"/>
    <x v="10"/>
    <x v="0"/>
    <x v="38"/>
    <n v="0"/>
  </r>
  <r>
    <x v="0"/>
    <x v="0"/>
    <s v="2201 West Cold Spring Lane"/>
    <x v="0"/>
    <n v="3275661000"/>
    <x v="10"/>
    <x v="0"/>
    <x v="253"/>
    <n v="1540"/>
  </r>
  <r>
    <x v="19"/>
    <x v="19"/>
    <s v="200 West Lombard St Suite B"/>
    <x v="0"/>
    <n v="3618420000"/>
    <x v="10"/>
    <x v="0"/>
    <x v="254"/>
    <n v="0"/>
  </r>
  <r>
    <x v="20"/>
    <x v="20"/>
    <s v="620 Fallsway St"/>
    <x v="0"/>
    <n v="3720580000"/>
    <x v="10"/>
    <x v="0"/>
    <x v="255"/>
    <n v="0"/>
  </r>
  <r>
    <x v="21"/>
    <x v="21"/>
    <s v="844 E Pratt St"/>
    <x v="0"/>
    <n v="3955000000"/>
    <x v="10"/>
    <x v="0"/>
    <x v="256"/>
    <n v="0"/>
  </r>
  <r>
    <x v="22"/>
    <x v="22"/>
    <s v="6700 Pulaski Hwy Rosedale"/>
    <x v="0"/>
    <n v="4360021000"/>
    <x v="10"/>
    <x v="0"/>
    <x v="257"/>
    <n v="0"/>
  </r>
  <r>
    <x v="23"/>
    <x v="23"/>
    <s v="201 West Baltimore St"/>
    <x v="0"/>
    <n v="4561060000"/>
    <x v="10"/>
    <x v="0"/>
    <x v="258"/>
    <n v="0"/>
  </r>
  <r>
    <x v="20"/>
    <x v="20"/>
    <s v="620 Fallsway St"/>
    <x v="0"/>
    <n v="5129381000"/>
    <x v="10"/>
    <x v="0"/>
    <x v="259"/>
    <n v="6584"/>
  </r>
  <r>
    <x v="24"/>
    <x v="24"/>
    <s v="500 Fallsway"/>
    <x v="0"/>
    <n v="5601260000"/>
    <x v="10"/>
    <x v="0"/>
    <x v="260"/>
    <n v="4494"/>
  </r>
  <r>
    <x v="25"/>
    <x v="25"/>
    <s v="3800 E Biddle St"/>
    <x v="0"/>
    <n v="5620250000"/>
    <x v="10"/>
    <x v="0"/>
    <x v="261"/>
    <n v="26162"/>
  </r>
  <r>
    <x v="22"/>
    <x v="22"/>
    <s v="6700 Pulaski Hwy Rosedale"/>
    <x v="0"/>
    <n v="5777670000"/>
    <x v="10"/>
    <x v="0"/>
    <x v="262"/>
    <n v="0"/>
  </r>
  <r>
    <x v="1"/>
    <x v="1"/>
    <s v="3001 E Madison St"/>
    <x v="0"/>
    <n v="5884920000"/>
    <x v="10"/>
    <x v="0"/>
    <x v="263"/>
    <n v="3068"/>
  </r>
  <r>
    <x v="26"/>
    <x v="26"/>
    <s v="401 E Fayette St"/>
    <x v="0"/>
    <n v="5931911000"/>
    <x v="10"/>
    <x v="0"/>
    <x v="264"/>
    <n v="0"/>
  </r>
  <r>
    <x v="17"/>
    <x v="17"/>
    <s v="201 Fallsway St"/>
    <x v="0"/>
    <n v="5992321000"/>
    <x v="10"/>
    <x v="0"/>
    <x v="265"/>
    <n v="4619"/>
  </r>
  <r>
    <x v="23"/>
    <x v="23"/>
    <s v="201 West Baltimore St"/>
    <x v="0"/>
    <n v="6042981000"/>
    <x v="10"/>
    <x v="0"/>
    <x v="38"/>
    <n v="861"/>
  </r>
  <r>
    <x v="27"/>
    <x v="27"/>
    <s v="4325 York Rd"/>
    <x v="0"/>
    <n v="6159241000"/>
    <x v="10"/>
    <x v="0"/>
    <x v="266"/>
    <n v="0"/>
  </r>
  <r>
    <x v="28"/>
    <x v="28"/>
    <s v="Mansion House Dr"/>
    <x v="0"/>
    <n v="6756240000"/>
    <x v="10"/>
    <x v="0"/>
    <x v="267"/>
    <n v="0"/>
  </r>
  <r>
    <x v="29"/>
    <x v="29"/>
    <s v="225 N Holliday St"/>
    <x v="0"/>
    <n v="6948371000"/>
    <x v="10"/>
    <x v="0"/>
    <x v="50"/>
    <n v="1021"/>
  </r>
  <r>
    <x v="31"/>
    <x v="31"/>
    <s v="5225 York Rd"/>
    <x v="0"/>
    <n v="6975110000"/>
    <x v="10"/>
    <x v="0"/>
    <x v="38"/>
    <n v="921"/>
  </r>
  <r>
    <x v="22"/>
    <x v="22"/>
    <s v="6700 Pulaski Hwy Rosedale"/>
    <x v="0"/>
    <n v="7560081000"/>
    <x v="10"/>
    <x v="0"/>
    <x v="268"/>
    <n v="0"/>
  </r>
  <r>
    <x v="30"/>
    <x v="30"/>
    <s v="4410 Lewin Av"/>
    <x v="0"/>
    <n v="8308470000"/>
    <x v="10"/>
    <x v="0"/>
    <x v="269"/>
    <n v="1322"/>
  </r>
  <r>
    <x v="31"/>
    <x v="31"/>
    <s v="5225 York Rd"/>
    <x v="0"/>
    <n v="8499201000"/>
    <x v="10"/>
    <x v="0"/>
    <x v="270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0"/>
    <x v="0"/>
    <x v="271"/>
    <n v="0"/>
  </r>
  <r>
    <x v="32"/>
    <x v="32"/>
    <s v="621 North Eden Street"/>
    <x v="0"/>
    <n v="9629061000"/>
    <x v="10"/>
    <x v="0"/>
    <x v="272"/>
    <n v="0"/>
  </r>
  <r>
    <x v="22"/>
    <x v="22"/>
    <s v="6700 Pulaski Hwy Rosedale"/>
    <x v="0"/>
    <n v="9633841000"/>
    <x v="10"/>
    <x v="0"/>
    <x v="273"/>
    <n v="1850"/>
  </r>
  <r>
    <x v="33"/>
    <x v="33"/>
    <s v="242 West 29th St"/>
    <x v="0"/>
    <n v="9815941000"/>
    <x v="10"/>
    <x v="0"/>
    <x v="274"/>
    <n v="1613"/>
  </r>
  <r>
    <x v="5"/>
    <x v="5"/>
    <s v="2001 Park Av"/>
    <x v="0"/>
    <n v="786151000"/>
    <x v="0"/>
    <x v="2"/>
    <x v="275"/>
    <n v="1858"/>
  </r>
  <r>
    <x v="6"/>
    <x v="6"/>
    <s v="601 President St"/>
    <x v="0"/>
    <n v="2211251000"/>
    <x v="0"/>
    <x v="2"/>
    <x v="276"/>
    <n v="0"/>
  </r>
  <r>
    <x v="7"/>
    <x v="7"/>
    <s v="1034 N Mount St"/>
    <x v="0"/>
    <n v="2774270000"/>
    <x v="0"/>
    <x v="2"/>
    <x v="277"/>
    <n v="1473"/>
  </r>
  <r>
    <x v="8"/>
    <x v="8"/>
    <s v="1515 W North Av"/>
    <x v="0"/>
    <n v="2941411000"/>
    <x v="0"/>
    <x v="2"/>
    <x v="278"/>
    <n v="1374"/>
  </r>
  <r>
    <x v="9"/>
    <x v="9"/>
    <s v="802 Lombard St"/>
    <x v="0"/>
    <n v="3047401000"/>
    <x v="0"/>
    <x v="2"/>
    <x v="279"/>
    <n v="0"/>
  </r>
  <r>
    <x v="9"/>
    <x v="9"/>
    <s v="802 Lombard St"/>
    <x v="0"/>
    <n v="4329351000"/>
    <x v="0"/>
    <x v="2"/>
    <x v="38"/>
    <n v="647"/>
  </r>
  <r>
    <x v="10"/>
    <x v="10"/>
    <s v="5271 Reisterstown Rd"/>
    <x v="0"/>
    <n v="4751312000"/>
    <x v="0"/>
    <x v="2"/>
    <x v="280"/>
    <n v="0"/>
  </r>
  <r>
    <x v="11"/>
    <x v="11"/>
    <s v="1000 Cathedral St"/>
    <x v="0"/>
    <n v="5229602000"/>
    <x v="0"/>
    <x v="2"/>
    <x v="281"/>
    <n v="4855"/>
  </r>
  <r>
    <x v="12"/>
    <x v="12"/>
    <s v="620 N Caroline St"/>
    <x v="0"/>
    <n v="8752451000"/>
    <x v="0"/>
    <x v="2"/>
    <x v="282"/>
    <n v="1105"/>
  </r>
  <r>
    <x v="13"/>
    <x v="13"/>
    <s v="844 E Pratt St"/>
    <x v="0"/>
    <n v="9003501000"/>
    <x v="0"/>
    <x v="2"/>
    <x v="283"/>
    <n v="129"/>
  </r>
  <r>
    <x v="14"/>
    <x v="14"/>
    <s v="10 Cherry Hill Rd"/>
    <x v="0"/>
    <n v="9570811000"/>
    <x v="0"/>
    <x v="2"/>
    <x v="284"/>
    <n v="980"/>
  </r>
  <r>
    <x v="4"/>
    <x v="4"/>
    <s v="3939 Reisterstown Rd"/>
    <x v="0"/>
    <n v="1198781000"/>
    <x v="0"/>
    <x v="2"/>
    <x v="285"/>
    <n v="2601"/>
  </r>
  <r>
    <x v="15"/>
    <x v="15"/>
    <s v="5710 Eastern Av"/>
    <x v="0"/>
    <n v="1245540000"/>
    <x v="0"/>
    <x v="2"/>
    <x v="286"/>
    <n v="2307"/>
  </r>
  <r>
    <x v="16"/>
    <x v="16"/>
    <s v="4325 York Rd"/>
    <x v="0"/>
    <n v="1467291000"/>
    <x v="0"/>
    <x v="2"/>
    <x v="89"/>
    <n v="1194"/>
  </r>
  <r>
    <x v="17"/>
    <x v="17"/>
    <s v="201 Fallsway St"/>
    <x v="0"/>
    <n v="1961720000"/>
    <x v="0"/>
    <x v="2"/>
    <x v="287"/>
    <n v="773"/>
  </r>
  <r>
    <x v="18"/>
    <x v="18"/>
    <s v="1001 E Fayette St"/>
    <x v="0"/>
    <n v="2829991000"/>
    <x v="0"/>
    <x v="2"/>
    <x v="288"/>
    <n v="1472"/>
  </r>
  <r>
    <x v="19"/>
    <x v="19"/>
    <s v="200 West Lombard St Suite B"/>
    <x v="0"/>
    <n v="3138112000"/>
    <x v="0"/>
    <x v="2"/>
    <x v="289"/>
    <n v="0"/>
  </r>
  <r>
    <x v="0"/>
    <x v="0"/>
    <s v="2201 West Cold Spring Lane"/>
    <x v="0"/>
    <n v="3275661000"/>
    <x v="0"/>
    <x v="2"/>
    <x v="290"/>
    <n v="1749"/>
  </r>
  <r>
    <x v="19"/>
    <x v="19"/>
    <s v="200 West Lombard St Suite B"/>
    <x v="0"/>
    <n v="3618420000"/>
    <x v="0"/>
    <x v="2"/>
    <x v="291"/>
    <n v="0"/>
  </r>
  <r>
    <x v="20"/>
    <x v="20"/>
    <s v="620 Fallsway St"/>
    <x v="0"/>
    <n v="3720580000"/>
    <x v="0"/>
    <x v="2"/>
    <x v="292"/>
    <n v="0"/>
  </r>
  <r>
    <x v="21"/>
    <x v="21"/>
    <s v="844 E Pratt St"/>
    <x v="0"/>
    <n v="3955000000"/>
    <x v="0"/>
    <x v="2"/>
    <x v="293"/>
    <n v="0"/>
  </r>
  <r>
    <x v="22"/>
    <x v="22"/>
    <s v="6700 Pulaski Hwy Rosedale"/>
    <x v="0"/>
    <n v="4360021000"/>
    <x v="0"/>
    <x v="2"/>
    <x v="294"/>
    <n v="0"/>
  </r>
  <r>
    <x v="23"/>
    <x v="23"/>
    <s v="201 West Baltimore St"/>
    <x v="0"/>
    <n v="4561060000"/>
    <x v="0"/>
    <x v="2"/>
    <x v="295"/>
    <n v="0"/>
  </r>
  <r>
    <x v="20"/>
    <x v="20"/>
    <s v="620 Fallsway St"/>
    <x v="0"/>
    <n v="5129381000"/>
    <x v="0"/>
    <x v="2"/>
    <x v="296"/>
    <n v="4858"/>
  </r>
  <r>
    <x v="24"/>
    <x v="24"/>
    <s v="500 Fallsway"/>
    <x v="0"/>
    <n v="5601260000"/>
    <x v="0"/>
    <x v="2"/>
    <x v="297"/>
    <n v="3520"/>
  </r>
  <r>
    <x v="25"/>
    <x v="25"/>
    <s v="3800 E Biddle St"/>
    <x v="0"/>
    <n v="5620250000"/>
    <x v="0"/>
    <x v="2"/>
    <x v="298"/>
    <n v="7895"/>
  </r>
  <r>
    <x v="22"/>
    <x v="22"/>
    <s v="6700 Pulaski Hwy Rosedale"/>
    <x v="0"/>
    <n v="5777670000"/>
    <x v="0"/>
    <x v="2"/>
    <x v="299"/>
    <n v="0"/>
  </r>
  <r>
    <x v="1"/>
    <x v="1"/>
    <s v="3001 E Madison St"/>
    <x v="0"/>
    <n v="5884920000"/>
    <x v="0"/>
    <x v="2"/>
    <x v="300"/>
    <n v="2522"/>
  </r>
  <r>
    <x v="26"/>
    <x v="26"/>
    <s v="401 E Fayette St"/>
    <x v="0"/>
    <n v="5931911000"/>
    <x v="0"/>
    <x v="2"/>
    <x v="301"/>
    <n v="0"/>
  </r>
  <r>
    <x v="17"/>
    <x v="17"/>
    <s v="201 Fallsway St"/>
    <x v="0"/>
    <n v="5992321000"/>
    <x v="0"/>
    <x v="2"/>
    <x v="302"/>
    <n v="3363"/>
  </r>
  <r>
    <x v="23"/>
    <x v="23"/>
    <s v="201 West Baltimore St"/>
    <x v="0"/>
    <n v="6042981000"/>
    <x v="0"/>
    <x v="2"/>
    <x v="38"/>
    <n v="553"/>
  </r>
  <r>
    <x v="27"/>
    <x v="27"/>
    <s v="4325 York Rd"/>
    <x v="0"/>
    <n v="6159241000"/>
    <x v="0"/>
    <x v="2"/>
    <x v="303"/>
    <n v="0"/>
  </r>
  <r>
    <x v="28"/>
    <x v="28"/>
    <s v="Mansion House Dr"/>
    <x v="0"/>
    <n v="6756240000"/>
    <x v="0"/>
    <x v="2"/>
    <x v="304"/>
    <n v="0"/>
  </r>
  <r>
    <x v="29"/>
    <x v="29"/>
    <s v="225 N Holliday St"/>
    <x v="0"/>
    <n v="6948371000"/>
    <x v="0"/>
    <x v="2"/>
    <x v="165"/>
    <n v="1128"/>
  </r>
  <r>
    <x v="31"/>
    <x v="31"/>
    <s v="5225 York Rd"/>
    <x v="0"/>
    <n v="6975110000"/>
    <x v="0"/>
    <x v="2"/>
    <x v="38"/>
    <n v="798"/>
  </r>
  <r>
    <x v="22"/>
    <x v="22"/>
    <s v="6700 Pulaski Hwy Rosedale"/>
    <x v="0"/>
    <n v="7560081000"/>
    <x v="0"/>
    <x v="2"/>
    <x v="305"/>
    <n v="0"/>
  </r>
  <r>
    <x v="30"/>
    <x v="30"/>
    <s v="4410 Lewin Av"/>
    <x v="0"/>
    <n v="8308470000"/>
    <x v="0"/>
    <x v="2"/>
    <x v="306"/>
    <n v="1118"/>
  </r>
  <r>
    <x v="31"/>
    <x v="31"/>
    <s v="5225 York Rd"/>
    <x v="0"/>
    <n v="8499201000"/>
    <x v="0"/>
    <x v="2"/>
    <x v="307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0"/>
    <x v="2"/>
    <x v="308"/>
    <n v="0"/>
  </r>
  <r>
    <x v="32"/>
    <x v="32"/>
    <s v="621 North Eden Street"/>
    <x v="0"/>
    <n v="9629061000"/>
    <x v="0"/>
    <x v="2"/>
    <x v="309"/>
    <n v="0"/>
  </r>
  <r>
    <x v="22"/>
    <x v="22"/>
    <s v="6700 Pulaski Hwy Rosedale"/>
    <x v="0"/>
    <n v="9633841000"/>
    <x v="0"/>
    <x v="2"/>
    <x v="310"/>
    <n v="1534"/>
  </r>
  <r>
    <x v="33"/>
    <x v="33"/>
    <s v="242 West 29th St"/>
    <x v="0"/>
    <n v="9815941000"/>
    <x v="0"/>
    <x v="2"/>
    <x v="311"/>
    <n v="1131"/>
  </r>
  <r>
    <x v="5"/>
    <x v="5"/>
    <s v="2001 Park Av"/>
    <x v="0"/>
    <n v="786151000"/>
    <x v="2"/>
    <x v="2"/>
    <x v="312"/>
    <n v="1003"/>
  </r>
  <r>
    <x v="6"/>
    <x v="6"/>
    <s v="601 President St"/>
    <x v="0"/>
    <n v="2211251000"/>
    <x v="2"/>
    <x v="2"/>
    <x v="201"/>
    <n v="0"/>
  </r>
  <r>
    <x v="8"/>
    <x v="8"/>
    <s v="1515 W North Av"/>
    <x v="0"/>
    <n v="2941411000"/>
    <x v="2"/>
    <x v="2"/>
    <x v="313"/>
    <n v="1220"/>
  </r>
  <r>
    <x v="9"/>
    <x v="9"/>
    <s v="802 Lombard St"/>
    <x v="0"/>
    <n v="3047401000"/>
    <x v="2"/>
    <x v="2"/>
    <x v="314"/>
    <n v="0"/>
  </r>
  <r>
    <x v="9"/>
    <x v="9"/>
    <s v="802 Lombard St"/>
    <x v="0"/>
    <n v="4329351000"/>
    <x v="2"/>
    <x v="2"/>
    <x v="38"/>
    <n v="512"/>
  </r>
  <r>
    <x v="11"/>
    <x v="11"/>
    <s v="1000 Cathedral St"/>
    <x v="0"/>
    <n v="5229602000"/>
    <x v="2"/>
    <x v="2"/>
    <x v="315"/>
    <n v="3565"/>
  </r>
  <r>
    <x v="12"/>
    <x v="12"/>
    <s v="620 N Caroline St"/>
    <x v="0"/>
    <n v="8752451000"/>
    <x v="2"/>
    <x v="2"/>
    <x v="316"/>
    <n v="517"/>
  </r>
  <r>
    <x v="13"/>
    <x v="13"/>
    <s v="844 E Pratt St"/>
    <x v="0"/>
    <n v="9003501000"/>
    <x v="2"/>
    <x v="2"/>
    <x v="317"/>
    <n v="105"/>
  </r>
  <r>
    <x v="14"/>
    <x v="14"/>
    <s v="10 Cherry Hill Rd"/>
    <x v="0"/>
    <n v="9570811000"/>
    <x v="2"/>
    <x v="2"/>
    <x v="318"/>
    <n v="723"/>
  </r>
  <r>
    <x v="4"/>
    <x v="4"/>
    <s v="3939 Reisterstown Rd"/>
    <x v="0"/>
    <n v="1198781000"/>
    <x v="2"/>
    <x v="2"/>
    <x v="319"/>
    <n v="2535"/>
  </r>
  <r>
    <x v="15"/>
    <x v="15"/>
    <s v="5710 Eastern Av"/>
    <x v="0"/>
    <n v="1245540000"/>
    <x v="2"/>
    <x v="2"/>
    <x v="320"/>
    <n v="2164"/>
  </r>
  <r>
    <x v="16"/>
    <x v="16"/>
    <s v="4325 York Rd"/>
    <x v="0"/>
    <n v="1467291000"/>
    <x v="2"/>
    <x v="2"/>
    <x v="50"/>
    <n v="1328"/>
  </r>
  <r>
    <x v="17"/>
    <x v="17"/>
    <s v="201 Fallsway St"/>
    <x v="0"/>
    <n v="1961720000"/>
    <x v="2"/>
    <x v="2"/>
    <x v="321"/>
    <n v="472"/>
  </r>
  <r>
    <x v="18"/>
    <x v="18"/>
    <s v="1001 E Fayette St"/>
    <x v="0"/>
    <n v="2829991000"/>
    <x v="2"/>
    <x v="2"/>
    <x v="322"/>
    <n v="1350"/>
  </r>
  <r>
    <x v="19"/>
    <x v="19"/>
    <s v="200 West Lombard St Suite B"/>
    <x v="0"/>
    <n v="3138112000"/>
    <x v="2"/>
    <x v="2"/>
    <x v="323"/>
    <n v="0"/>
  </r>
  <r>
    <x v="19"/>
    <x v="19"/>
    <s v="200 West Lombard St Suite B"/>
    <x v="0"/>
    <n v="3179510000"/>
    <x v="2"/>
    <x v="2"/>
    <x v="38"/>
    <n v="0"/>
  </r>
  <r>
    <x v="0"/>
    <x v="0"/>
    <s v="2201 West Cold Spring Lane"/>
    <x v="0"/>
    <n v="3275661000"/>
    <x v="2"/>
    <x v="2"/>
    <x v="324"/>
    <n v="1954"/>
  </r>
  <r>
    <x v="19"/>
    <x v="19"/>
    <s v="200 West Lombard St Suite B"/>
    <x v="0"/>
    <n v="3618420000"/>
    <x v="2"/>
    <x v="2"/>
    <x v="325"/>
    <n v="0"/>
  </r>
  <r>
    <x v="20"/>
    <x v="20"/>
    <s v="620 Fallsway St"/>
    <x v="0"/>
    <n v="3720580000"/>
    <x v="2"/>
    <x v="2"/>
    <x v="326"/>
    <n v="0"/>
  </r>
  <r>
    <x v="21"/>
    <x v="21"/>
    <s v="844 E Pratt St"/>
    <x v="0"/>
    <n v="3955000000"/>
    <x v="2"/>
    <x v="2"/>
    <x v="327"/>
    <n v="0"/>
  </r>
  <r>
    <x v="22"/>
    <x v="22"/>
    <s v="6700 Pulaski Hwy Rosedale"/>
    <x v="0"/>
    <n v="4360021000"/>
    <x v="2"/>
    <x v="2"/>
    <x v="328"/>
    <n v="0"/>
  </r>
  <r>
    <x v="23"/>
    <x v="23"/>
    <s v="201 West Baltimore St"/>
    <x v="0"/>
    <n v="4561060000"/>
    <x v="2"/>
    <x v="2"/>
    <x v="329"/>
    <n v="0"/>
  </r>
  <r>
    <x v="20"/>
    <x v="20"/>
    <s v="620 Fallsway St"/>
    <x v="0"/>
    <n v="5129381000"/>
    <x v="2"/>
    <x v="2"/>
    <x v="330"/>
    <n v="4586"/>
  </r>
  <r>
    <x v="24"/>
    <x v="24"/>
    <s v="500 Fallsway"/>
    <x v="0"/>
    <n v="5601260000"/>
    <x v="2"/>
    <x v="2"/>
    <x v="331"/>
    <n v="3171"/>
  </r>
  <r>
    <x v="25"/>
    <x v="25"/>
    <s v="3800 E Biddle St"/>
    <x v="0"/>
    <n v="5620250000"/>
    <x v="2"/>
    <x v="2"/>
    <x v="332"/>
    <n v="5250"/>
  </r>
  <r>
    <x v="22"/>
    <x v="22"/>
    <s v="6700 Pulaski Hwy Rosedale"/>
    <x v="0"/>
    <n v="5777670000"/>
    <x v="2"/>
    <x v="2"/>
    <x v="333"/>
    <n v="0"/>
  </r>
  <r>
    <x v="1"/>
    <x v="1"/>
    <s v="3001 E Madison St"/>
    <x v="0"/>
    <n v="5884920000"/>
    <x v="2"/>
    <x v="2"/>
    <x v="334"/>
    <n v="2354"/>
  </r>
  <r>
    <x v="26"/>
    <x v="26"/>
    <s v="401 E Fayette St"/>
    <x v="0"/>
    <n v="5931911000"/>
    <x v="2"/>
    <x v="2"/>
    <x v="335"/>
    <n v="0"/>
  </r>
  <r>
    <x v="17"/>
    <x v="17"/>
    <s v="201 Fallsway St"/>
    <x v="0"/>
    <n v="5992321000"/>
    <x v="2"/>
    <x v="2"/>
    <x v="202"/>
    <n v="2147"/>
  </r>
  <r>
    <x v="23"/>
    <x v="23"/>
    <s v="201 West Baltimore St"/>
    <x v="0"/>
    <n v="6042981000"/>
    <x v="2"/>
    <x v="2"/>
    <x v="38"/>
    <n v="384"/>
  </r>
  <r>
    <x v="27"/>
    <x v="27"/>
    <s v="4325 York Rd"/>
    <x v="0"/>
    <n v="6159241000"/>
    <x v="2"/>
    <x v="2"/>
    <x v="336"/>
    <n v="0"/>
  </r>
  <r>
    <x v="28"/>
    <x v="28"/>
    <s v="Mansion House Dr"/>
    <x v="0"/>
    <n v="6756240000"/>
    <x v="2"/>
    <x v="2"/>
    <x v="337"/>
    <n v="0"/>
  </r>
  <r>
    <x v="29"/>
    <x v="29"/>
    <s v="225 N Holliday St"/>
    <x v="0"/>
    <n v="6948371000"/>
    <x v="2"/>
    <x v="2"/>
    <x v="338"/>
    <n v="1035"/>
  </r>
  <r>
    <x v="31"/>
    <x v="31"/>
    <s v="5225 York Rd"/>
    <x v="0"/>
    <n v="6975110000"/>
    <x v="2"/>
    <x v="2"/>
    <x v="38"/>
    <n v="676"/>
  </r>
  <r>
    <x v="22"/>
    <x v="22"/>
    <s v="6700 Pulaski Hwy Rosedale"/>
    <x v="0"/>
    <n v="7560081000"/>
    <x v="2"/>
    <x v="2"/>
    <x v="339"/>
    <n v="0"/>
  </r>
  <r>
    <x v="30"/>
    <x v="30"/>
    <s v="4410 Lewin Av"/>
    <x v="0"/>
    <n v="8308470000"/>
    <x v="2"/>
    <x v="2"/>
    <x v="340"/>
    <n v="633"/>
  </r>
  <r>
    <x v="31"/>
    <x v="31"/>
    <s v="5225 York Rd"/>
    <x v="0"/>
    <n v="8499201000"/>
    <x v="2"/>
    <x v="2"/>
    <x v="341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2"/>
    <x v="2"/>
    <x v="342"/>
    <n v="0"/>
  </r>
  <r>
    <x v="32"/>
    <x v="32"/>
    <s v="621 North Eden Street"/>
    <x v="0"/>
    <n v="9629061000"/>
    <x v="2"/>
    <x v="2"/>
    <x v="343"/>
    <n v="0"/>
  </r>
  <r>
    <x v="22"/>
    <x v="22"/>
    <s v="6700 Pulaski Hwy Rosedale"/>
    <x v="0"/>
    <n v="9633841000"/>
    <x v="2"/>
    <x v="2"/>
    <x v="344"/>
    <n v="1769"/>
  </r>
  <r>
    <x v="33"/>
    <x v="33"/>
    <s v="242 West 29th St"/>
    <x v="0"/>
    <n v="9815941000"/>
    <x v="2"/>
    <x v="2"/>
    <x v="345"/>
    <n v="1177"/>
  </r>
  <r>
    <x v="7"/>
    <x v="7"/>
    <s v="1034 N Mount St"/>
    <x v="0"/>
    <n v="2774270000"/>
    <x v="2"/>
    <x v="2"/>
    <x v="346"/>
    <n v="997"/>
  </r>
  <r>
    <x v="10"/>
    <x v="10"/>
    <s v="5271 Reisterstown Rd"/>
    <x v="0"/>
    <n v="4751312000"/>
    <x v="2"/>
    <x v="2"/>
    <x v="347"/>
    <n v="0"/>
  </r>
  <r>
    <x v="5"/>
    <x v="5"/>
    <s v="2001 Park Av"/>
    <x v="0"/>
    <n v="786151000"/>
    <x v="3"/>
    <x v="2"/>
    <x v="89"/>
    <n v="0"/>
  </r>
  <r>
    <x v="6"/>
    <x v="6"/>
    <s v="601 President St"/>
    <x v="0"/>
    <n v="2211251000"/>
    <x v="3"/>
    <x v="2"/>
    <x v="348"/>
    <n v="0"/>
  </r>
  <r>
    <x v="7"/>
    <x v="7"/>
    <s v="1034 N Mount St"/>
    <x v="0"/>
    <n v="2774270000"/>
    <x v="3"/>
    <x v="2"/>
    <x v="349"/>
    <n v="98"/>
  </r>
  <r>
    <x v="8"/>
    <x v="8"/>
    <s v="1515 W North Av"/>
    <x v="0"/>
    <n v="2941411000"/>
    <x v="3"/>
    <x v="2"/>
    <x v="350"/>
    <n v="241"/>
  </r>
  <r>
    <x v="9"/>
    <x v="9"/>
    <s v="802 Lombard St"/>
    <x v="0"/>
    <n v="3047401000"/>
    <x v="3"/>
    <x v="2"/>
    <x v="351"/>
    <n v="0"/>
  </r>
  <r>
    <x v="9"/>
    <x v="9"/>
    <s v="802 Lombard St"/>
    <x v="0"/>
    <n v="4329351000"/>
    <x v="3"/>
    <x v="2"/>
    <x v="38"/>
    <n v="79"/>
  </r>
  <r>
    <x v="10"/>
    <x v="10"/>
    <s v="5271 Reisterstown Rd"/>
    <x v="0"/>
    <n v="4751312000"/>
    <x v="3"/>
    <x v="2"/>
    <x v="352"/>
    <n v="0"/>
  </r>
  <r>
    <x v="11"/>
    <x v="11"/>
    <s v="1000 Cathedral St"/>
    <x v="0"/>
    <n v="5229602000"/>
    <x v="3"/>
    <x v="2"/>
    <x v="353"/>
    <n v="1142"/>
  </r>
  <r>
    <x v="12"/>
    <x v="12"/>
    <s v="620 N Caroline St"/>
    <x v="0"/>
    <n v="8752451000"/>
    <x v="3"/>
    <x v="2"/>
    <x v="354"/>
    <n v="912"/>
  </r>
  <r>
    <x v="13"/>
    <x v="13"/>
    <s v="844 E Pratt St"/>
    <x v="0"/>
    <n v="9003501000"/>
    <x v="3"/>
    <x v="2"/>
    <x v="355"/>
    <n v="10"/>
  </r>
  <r>
    <x v="14"/>
    <x v="14"/>
    <s v="10 Cherry Hill Rd"/>
    <x v="0"/>
    <n v="9570811000"/>
    <x v="3"/>
    <x v="2"/>
    <x v="356"/>
    <n v="110"/>
  </r>
  <r>
    <x v="4"/>
    <x v="4"/>
    <s v="3939 Reisterstown Rd"/>
    <x v="0"/>
    <n v="1198781000"/>
    <x v="3"/>
    <x v="2"/>
    <x v="357"/>
    <n v="957"/>
  </r>
  <r>
    <x v="15"/>
    <x v="15"/>
    <s v="5710 Eastern Av"/>
    <x v="0"/>
    <n v="1245540000"/>
    <x v="3"/>
    <x v="2"/>
    <x v="286"/>
    <n v="421"/>
  </r>
  <r>
    <x v="16"/>
    <x v="16"/>
    <s v="4325 York Rd"/>
    <x v="0"/>
    <n v="1467291000"/>
    <x v="3"/>
    <x v="2"/>
    <x v="78"/>
    <n v="547"/>
  </r>
  <r>
    <x v="17"/>
    <x v="17"/>
    <s v="201 Fallsway St"/>
    <x v="0"/>
    <n v="1961720000"/>
    <x v="3"/>
    <x v="2"/>
    <x v="358"/>
    <n v="156"/>
  </r>
  <r>
    <x v="18"/>
    <x v="18"/>
    <s v="1001 E Fayette St"/>
    <x v="0"/>
    <n v="2829991000"/>
    <x v="3"/>
    <x v="2"/>
    <x v="359"/>
    <n v="119"/>
  </r>
  <r>
    <x v="19"/>
    <x v="19"/>
    <s v="200 West Lombard St Suite B"/>
    <x v="0"/>
    <n v="3138112000"/>
    <x v="3"/>
    <x v="2"/>
    <x v="100"/>
    <n v="0"/>
  </r>
  <r>
    <x v="19"/>
    <x v="19"/>
    <s v="200 West Lombard St Suite B"/>
    <x v="0"/>
    <n v="3179510000"/>
    <x v="3"/>
    <x v="2"/>
    <x v="38"/>
    <n v="0"/>
  </r>
  <r>
    <x v="0"/>
    <x v="0"/>
    <s v="2201 West Cold Spring Lane"/>
    <x v="0"/>
    <n v="3275661000"/>
    <x v="3"/>
    <x v="2"/>
    <x v="360"/>
    <n v="1067"/>
  </r>
  <r>
    <x v="19"/>
    <x v="19"/>
    <s v="200 West Lombard St Suite B"/>
    <x v="0"/>
    <n v="3618420000"/>
    <x v="3"/>
    <x v="2"/>
    <x v="361"/>
    <n v="0"/>
  </r>
  <r>
    <x v="20"/>
    <x v="20"/>
    <s v="620 Fallsway St"/>
    <x v="0"/>
    <n v="3720580000"/>
    <x v="3"/>
    <x v="2"/>
    <x v="362"/>
    <n v="0"/>
  </r>
  <r>
    <x v="21"/>
    <x v="21"/>
    <s v="844 E Pratt St"/>
    <x v="0"/>
    <n v="3955000000"/>
    <x v="3"/>
    <x v="2"/>
    <x v="363"/>
    <n v="0"/>
  </r>
  <r>
    <x v="22"/>
    <x v="22"/>
    <s v="6700 Pulaski Hwy Rosedale"/>
    <x v="0"/>
    <n v="4360021000"/>
    <x v="3"/>
    <x v="2"/>
    <x v="364"/>
    <n v="0"/>
  </r>
  <r>
    <x v="23"/>
    <x v="23"/>
    <s v="201 West Baltimore St"/>
    <x v="0"/>
    <n v="4561060000"/>
    <x v="3"/>
    <x v="2"/>
    <x v="365"/>
    <n v="0"/>
  </r>
  <r>
    <x v="20"/>
    <x v="20"/>
    <s v="620 Fallsway St"/>
    <x v="0"/>
    <n v="5129381000"/>
    <x v="3"/>
    <x v="2"/>
    <x v="366"/>
    <n v="2646"/>
  </r>
  <r>
    <x v="24"/>
    <x v="24"/>
    <s v="500 Fallsway"/>
    <x v="0"/>
    <n v="5601260000"/>
    <x v="3"/>
    <x v="2"/>
    <x v="367"/>
    <n v="1056"/>
  </r>
  <r>
    <x v="25"/>
    <x v="25"/>
    <s v="3800 E Biddle St"/>
    <x v="0"/>
    <n v="5620250000"/>
    <x v="3"/>
    <x v="2"/>
    <x v="368"/>
    <n v="552"/>
  </r>
  <r>
    <x v="22"/>
    <x v="22"/>
    <s v="6700 Pulaski Hwy Rosedale"/>
    <x v="0"/>
    <n v="5777670000"/>
    <x v="3"/>
    <x v="2"/>
    <x v="369"/>
    <n v="0"/>
  </r>
  <r>
    <x v="1"/>
    <x v="1"/>
    <s v="3001 E Madison St"/>
    <x v="0"/>
    <n v="5884920000"/>
    <x v="3"/>
    <x v="2"/>
    <x v="370"/>
    <n v="551"/>
  </r>
  <r>
    <x v="26"/>
    <x v="26"/>
    <s v="401 E Fayette St"/>
    <x v="0"/>
    <n v="5931911000"/>
    <x v="3"/>
    <x v="2"/>
    <x v="371"/>
    <n v="0"/>
  </r>
  <r>
    <x v="17"/>
    <x v="17"/>
    <s v="201 Fallsway St"/>
    <x v="0"/>
    <n v="5992321000"/>
    <x v="3"/>
    <x v="2"/>
    <x v="372"/>
    <n v="310"/>
  </r>
  <r>
    <x v="23"/>
    <x v="23"/>
    <s v="201 West Baltimore St"/>
    <x v="0"/>
    <n v="6042981000"/>
    <x v="3"/>
    <x v="2"/>
    <x v="38"/>
    <n v="335"/>
  </r>
  <r>
    <x v="27"/>
    <x v="27"/>
    <s v="4325 York Rd"/>
    <x v="0"/>
    <n v="6159241000"/>
    <x v="3"/>
    <x v="2"/>
    <x v="373"/>
    <n v="0"/>
  </r>
  <r>
    <x v="28"/>
    <x v="28"/>
    <s v="Mansion House Dr"/>
    <x v="0"/>
    <n v="6756240000"/>
    <x v="3"/>
    <x v="2"/>
    <x v="374"/>
    <n v="0"/>
  </r>
  <r>
    <x v="29"/>
    <x v="29"/>
    <s v="225 N Holliday St"/>
    <x v="0"/>
    <n v="6948371000"/>
    <x v="3"/>
    <x v="2"/>
    <x v="227"/>
    <n v="209"/>
  </r>
  <r>
    <x v="31"/>
    <x v="31"/>
    <s v="5225 York Rd"/>
    <x v="0"/>
    <n v="6975110000"/>
    <x v="3"/>
    <x v="2"/>
    <x v="38"/>
    <n v="258"/>
  </r>
  <r>
    <x v="22"/>
    <x v="22"/>
    <s v="6700 Pulaski Hwy Rosedale"/>
    <x v="0"/>
    <n v="7560081000"/>
    <x v="3"/>
    <x v="2"/>
    <x v="375"/>
    <n v="0"/>
  </r>
  <r>
    <x v="30"/>
    <x v="30"/>
    <s v="4410 Lewin Av"/>
    <x v="0"/>
    <n v="8308470000"/>
    <x v="3"/>
    <x v="2"/>
    <x v="376"/>
    <n v="55"/>
  </r>
  <r>
    <x v="31"/>
    <x v="31"/>
    <s v="5225 York Rd"/>
    <x v="0"/>
    <n v="8499201000"/>
    <x v="3"/>
    <x v="2"/>
    <x v="377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3"/>
    <x v="2"/>
    <x v="378"/>
    <n v="0"/>
  </r>
  <r>
    <x v="32"/>
    <x v="32"/>
    <s v="621 North Eden Street"/>
    <x v="0"/>
    <n v="9629061000"/>
    <x v="3"/>
    <x v="2"/>
    <x v="379"/>
    <n v="0"/>
  </r>
  <r>
    <x v="22"/>
    <x v="22"/>
    <s v="6700 Pulaski Hwy Rosedale"/>
    <x v="0"/>
    <n v="9633841000"/>
    <x v="3"/>
    <x v="2"/>
    <x v="380"/>
    <n v="462"/>
  </r>
  <r>
    <x v="33"/>
    <x v="33"/>
    <s v="242 West 29th St"/>
    <x v="0"/>
    <n v="9815941000"/>
    <x v="3"/>
    <x v="2"/>
    <x v="381"/>
    <n v="229"/>
  </r>
  <r>
    <x v="4"/>
    <x v="4"/>
    <s v="3939 Reisterstown Rd"/>
    <x v="0"/>
    <n v="1198781000"/>
    <x v="3"/>
    <x v="2"/>
    <x v="382"/>
    <n v="29"/>
  </r>
  <r>
    <x v="5"/>
    <x v="5"/>
    <s v="2001 Park Av"/>
    <x v="0"/>
    <n v="786151000"/>
    <x v="11"/>
    <x v="2"/>
    <x v="126"/>
    <n v="0"/>
  </r>
  <r>
    <x v="6"/>
    <x v="6"/>
    <s v="601 President St"/>
    <x v="0"/>
    <n v="2211251000"/>
    <x v="11"/>
    <x v="2"/>
    <x v="79"/>
    <n v="0"/>
  </r>
  <r>
    <x v="7"/>
    <x v="7"/>
    <s v="1034 N Mount St"/>
    <x v="0"/>
    <n v="2774270000"/>
    <x v="11"/>
    <x v="2"/>
    <x v="383"/>
    <n v="24"/>
  </r>
  <r>
    <x v="8"/>
    <x v="8"/>
    <s v="1515 W North Av"/>
    <x v="0"/>
    <n v="2941411000"/>
    <x v="11"/>
    <x v="2"/>
    <x v="384"/>
    <n v="129"/>
  </r>
  <r>
    <x v="9"/>
    <x v="9"/>
    <s v="802 Lombard St"/>
    <x v="0"/>
    <n v="3047401000"/>
    <x v="11"/>
    <x v="2"/>
    <x v="385"/>
    <n v="0"/>
  </r>
  <r>
    <x v="10"/>
    <x v="10"/>
    <s v="5271 Reisterstown Rd"/>
    <x v="0"/>
    <n v="4751312000"/>
    <x v="11"/>
    <x v="2"/>
    <x v="386"/>
    <n v="0"/>
  </r>
  <r>
    <x v="11"/>
    <x v="11"/>
    <s v="1000 Cathedral St"/>
    <x v="0"/>
    <n v="5229602000"/>
    <x v="11"/>
    <x v="2"/>
    <x v="387"/>
    <n v="107"/>
  </r>
  <r>
    <x v="12"/>
    <x v="12"/>
    <s v="620 N Caroline St"/>
    <x v="0"/>
    <n v="8752451000"/>
    <x v="11"/>
    <x v="2"/>
    <x v="388"/>
    <n v="710"/>
  </r>
  <r>
    <x v="13"/>
    <x v="13"/>
    <s v="844 E Pratt St"/>
    <x v="0"/>
    <n v="9003501000"/>
    <x v="11"/>
    <x v="2"/>
    <x v="389"/>
    <n v="4"/>
  </r>
  <r>
    <x v="14"/>
    <x v="14"/>
    <s v="10 Cherry Hill Rd"/>
    <x v="0"/>
    <n v="9570811000"/>
    <x v="11"/>
    <x v="2"/>
    <x v="390"/>
    <n v="52"/>
  </r>
  <r>
    <x v="15"/>
    <x v="15"/>
    <s v="5710 Eastern Av"/>
    <x v="0"/>
    <n v="1245540000"/>
    <x v="11"/>
    <x v="2"/>
    <x v="88"/>
    <n v="32"/>
  </r>
  <r>
    <x v="16"/>
    <x v="16"/>
    <s v="4325 York Rd"/>
    <x v="0"/>
    <n v="1467291000"/>
    <x v="11"/>
    <x v="2"/>
    <x v="152"/>
    <n v="36"/>
  </r>
  <r>
    <x v="17"/>
    <x v="17"/>
    <s v="201 Fallsway St"/>
    <x v="0"/>
    <n v="1961720000"/>
    <x v="11"/>
    <x v="2"/>
    <x v="391"/>
    <n v="0"/>
  </r>
  <r>
    <x v="18"/>
    <x v="18"/>
    <s v="1001 E Fayette St"/>
    <x v="0"/>
    <n v="2829991000"/>
    <x v="11"/>
    <x v="2"/>
    <x v="392"/>
    <n v="10"/>
  </r>
  <r>
    <x v="19"/>
    <x v="19"/>
    <s v="200 West Lombard St Suite B"/>
    <x v="0"/>
    <n v="3138112000"/>
    <x v="11"/>
    <x v="2"/>
    <x v="393"/>
    <n v="0"/>
  </r>
  <r>
    <x v="19"/>
    <x v="19"/>
    <s v="200 West Lombard St Suite B"/>
    <x v="0"/>
    <n v="3179510000"/>
    <x v="11"/>
    <x v="2"/>
    <x v="38"/>
    <n v="0"/>
  </r>
  <r>
    <x v="0"/>
    <x v="0"/>
    <s v="2201 West Cold Spring Lane"/>
    <x v="0"/>
    <n v="3275661000"/>
    <x v="11"/>
    <x v="2"/>
    <x v="394"/>
    <n v="280"/>
  </r>
  <r>
    <x v="19"/>
    <x v="19"/>
    <s v="200 West Lombard St Suite B"/>
    <x v="0"/>
    <n v="3618420000"/>
    <x v="11"/>
    <x v="2"/>
    <x v="395"/>
    <n v="0"/>
  </r>
  <r>
    <x v="20"/>
    <x v="20"/>
    <s v="620 Fallsway St"/>
    <x v="0"/>
    <n v="3720580000"/>
    <x v="11"/>
    <x v="2"/>
    <x v="396"/>
    <n v="0"/>
  </r>
  <r>
    <x v="21"/>
    <x v="21"/>
    <s v="844 E Pratt St"/>
    <x v="0"/>
    <n v="3955000000"/>
    <x v="11"/>
    <x v="2"/>
    <x v="397"/>
    <n v="0"/>
  </r>
  <r>
    <x v="22"/>
    <x v="22"/>
    <s v="6700 Pulaski Hwy Rosedale"/>
    <x v="0"/>
    <n v="4360021000"/>
    <x v="11"/>
    <x v="2"/>
    <x v="398"/>
    <n v="0"/>
  </r>
  <r>
    <x v="23"/>
    <x v="23"/>
    <s v="201 West Baltimore St"/>
    <x v="0"/>
    <n v="4561060000"/>
    <x v="11"/>
    <x v="2"/>
    <x v="399"/>
    <n v="0"/>
  </r>
  <r>
    <x v="20"/>
    <x v="20"/>
    <s v="620 Fallsway St"/>
    <x v="0"/>
    <n v="5129381000"/>
    <x v="11"/>
    <x v="2"/>
    <x v="400"/>
    <n v="818"/>
  </r>
  <r>
    <x v="24"/>
    <x v="24"/>
    <s v="500 Fallsway"/>
    <x v="0"/>
    <n v="5601260000"/>
    <x v="11"/>
    <x v="2"/>
    <x v="401"/>
    <n v="23"/>
  </r>
  <r>
    <x v="25"/>
    <x v="25"/>
    <s v="3800 E Biddle St"/>
    <x v="0"/>
    <n v="5620250000"/>
    <x v="11"/>
    <x v="2"/>
    <x v="402"/>
    <n v="338"/>
  </r>
  <r>
    <x v="22"/>
    <x v="22"/>
    <s v="6700 Pulaski Hwy Rosedale"/>
    <x v="0"/>
    <n v="5777670000"/>
    <x v="11"/>
    <x v="2"/>
    <x v="403"/>
    <n v="0"/>
  </r>
  <r>
    <x v="1"/>
    <x v="1"/>
    <s v="3001 E Madison St"/>
    <x v="0"/>
    <n v="5884920000"/>
    <x v="11"/>
    <x v="2"/>
    <x v="404"/>
    <n v="0"/>
  </r>
  <r>
    <x v="26"/>
    <x v="26"/>
    <s v="401 E Fayette St"/>
    <x v="0"/>
    <n v="5931911000"/>
    <x v="11"/>
    <x v="2"/>
    <x v="405"/>
    <n v="0"/>
  </r>
  <r>
    <x v="17"/>
    <x v="17"/>
    <s v="201 Fallsway St"/>
    <x v="0"/>
    <n v="5992321000"/>
    <x v="11"/>
    <x v="2"/>
    <x v="406"/>
    <n v="0"/>
  </r>
  <r>
    <x v="23"/>
    <x v="23"/>
    <s v="201 West Baltimore St"/>
    <x v="0"/>
    <n v="6042981000"/>
    <x v="11"/>
    <x v="2"/>
    <x v="38"/>
    <n v="172"/>
  </r>
  <r>
    <x v="27"/>
    <x v="27"/>
    <s v="4325 York Rd"/>
    <x v="0"/>
    <n v="6159241000"/>
    <x v="11"/>
    <x v="2"/>
    <x v="407"/>
    <n v="0"/>
  </r>
  <r>
    <x v="28"/>
    <x v="28"/>
    <s v="Mansion House Dr"/>
    <x v="0"/>
    <n v="6756240000"/>
    <x v="11"/>
    <x v="2"/>
    <x v="408"/>
    <n v="0"/>
  </r>
  <r>
    <x v="29"/>
    <x v="29"/>
    <s v="225 N Holliday St"/>
    <x v="0"/>
    <n v="6948371000"/>
    <x v="11"/>
    <x v="2"/>
    <x v="409"/>
    <n v="77"/>
  </r>
  <r>
    <x v="22"/>
    <x v="22"/>
    <s v="6700 Pulaski Hwy Rosedale"/>
    <x v="0"/>
    <n v="7560081000"/>
    <x v="11"/>
    <x v="2"/>
    <x v="410"/>
    <n v="0"/>
  </r>
  <r>
    <x v="30"/>
    <x v="30"/>
    <s v="4410 Lewin Av"/>
    <x v="0"/>
    <n v="8308470000"/>
    <x v="11"/>
    <x v="2"/>
    <x v="411"/>
    <n v="8"/>
  </r>
  <r>
    <x v="31"/>
    <x v="31"/>
    <s v="5225 York Rd"/>
    <x v="0"/>
    <n v="8499201000"/>
    <x v="11"/>
    <x v="2"/>
    <x v="412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1"/>
    <x v="2"/>
    <x v="413"/>
    <n v="0"/>
  </r>
  <r>
    <x v="32"/>
    <x v="32"/>
    <s v="621 North Eden Street"/>
    <x v="0"/>
    <n v="9629061000"/>
    <x v="11"/>
    <x v="2"/>
    <x v="414"/>
    <n v="0"/>
  </r>
  <r>
    <x v="22"/>
    <x v="22"/>
    <s v="6700 Pulaski Hwy Rosedale"/>
    <x v="0"/>
    <n v="9633841000"/>
    <x v="11"/>
    <x v="2"/>
    <x v="415"/>
    <n v="12"/>
  </r>
  <r>
    <x v="33"/>
    <x v="33"/>
    <s v="242 West 29th St"/>
    <x v="0"/>
    <n v="9815941000"/>
    <x v="11"/>
    <x v="2"/>
    <x v="416"/>
    <n v="17"/>
  </r>
  <r>
    <x v="4"/>
    <x v="4"/>
    <s v="3939 Reisterstown Rd"/>
    <x v="0"/>
    <n v="1198781000"/>
    <x v="11"/>
    <x v="2"/>
    <x v="417"/>
    <n v="1"/>
  </r>
  <r>
    <x v="4"/>
    <x v="4"/>
    <s v="3939 Reisterstown Rd"/>
    <x v="0"/>
    <n v="1198781000"/>
    <x v="12"/>
    <x v="2"/>
    <x v="418"/>
    <n v="1"/>
  </r>
  <r>
    <x v="5"/>
    <x v="5"/>
    <s v="2001 Park Av"/>
    <x v="0"/>
    <n v="786151000"/>
    <x v="12"/>
    <x v="2"/>
    <x v="108"/>
    <n v="0"/>
  </r>
  <r>
    <x v="6"/>
    <x v="6"/>
    <s v="601 President St"/>
    <x v="0"/>
    <n v="2211251000"/>
    <x v="12"/>
    <x v="2"/>
    <x v="419"/>
    <n v="0"/>
  </r>
  <r>
    <x v="7"/>
    <x v="7"/>
    <s v="1034 N Mount St"/>
    <x v="0"/>
    <n v="2774270000"/>
    <x v="12"/>
    <x v="2"/>
    <x v="420"/>
    <n v="23"/>
  </r>
  <r>
    <x v="8"/>
    <x v="8"/>
    <s v="1515 W North Av"/>
    <x v="0"/>
    <n v="2941411000"/>
    <x v="12"/>
    <x v="2"/>
    <x v="421"/>
    <n v="125"/>
  </r>
  <r>
    <x v="9"/>
    <x v="9"/>
    <s v="802 Lombard St"/>
    <x v="0"/>
    <n v="3047401000"/>
    <x v="12"/>
    <x v="2"/>
    <x v="126"/>
    <n v="0"/>
  </r>
  <r>
    <x v="10"/>
    <x v="10"/>
    <s v="5271 Reisterstown Rd"/>
    <x v="0"/>
    <n v="4751312000"/>
    <x v="12"/>
    <x v="2"/>
    <x v="422"/>
    <n v="0"/>
  </r>
  <r>
    <x v="11"/>
    <x v="11"/>
    <s v="1000 Cathedral St"/>
    <x v="0"/>
    <n v="5229602000"/>
    <x v="12"/>
    <x v="2"/>
    <x v="423"/>
    <n v="72"/>
  </r>
  <r>
    <x v="12"/>
    <x v="12"/>
    <s v="620 N Caroline St"/>
    <x v="0"/>
    <n v="8752451000"/>
    <x v="12"/>
    <x v="2"/>
    <x v="424"/>
    <n v="469"/>
  </r>
  <r>
    <x v="13"/>
    <x v="13"/>
    <s v="844 E Pratt St"/>
    <x v="0"/>
    <n v="9003501000"/>
    <x v="12"/>
    <x v="2"/>
    <x v="425"/>
    <n v="3"/>
  </r>
  <r>
    <x v="14"/>
    <x v="14"/>
    <s v="10 Cherry Hill Rd"/>
    <x v="0"/>
    <n v="9570811000"/>
    <x v="12"/>
    <x v="2"/>
    <x v="426"/>
    <n v="46"/>
  </r>
  <r>
    <x v="15"/>
    <x v="15"/>
    <s v="5710 Eastern Av"/>
    <x v="0"/>
    <n v="1245540000"/>
    <x v="12"/>
    <x v="2"/>
    <x v="427"/>
    <n v="31"/>
  </r>
  <r>
    <x v="16"/>
    <x v="16"/>
    <s v="4325 York Rd"/>
    <x v="0"/>
    <n v="1467291000"/>
    <x v="12"/>
    <x v="2"/>
    <x v="312"/>
    <n v="0"/>
  </r>
  <r>
    <x v="17"/>
    <x v="17"/>
    <s v="201 Fallsway St"/>
    <x v="0"/>
    <n v="1961720000"/>
    <x v="12"/>
    <x v="2"/>
    <x v="428"/>
    <n v="1"/>
  </r>
  <r>
    <x v="18"/>
    <x v="18"/>
    <s v="1001 E Fayette St"/>
    <x v="0"/>
    <n v="2829991000"/>
    <x v="12"/>
    <x v="2"/>
    <x v="429"/>
    <n v="6"/>
  </r>
  <r>
    <x v="19"/>
    <x v="19"/>
    <s v="200 West Lombard St Suite B"/>
    <x v="0"/>
    <n v="3138112000"/>
    <x v="12"/>
    <x v="2"/>
    <x v="430"/>
    <n v="0"/>
  </r>
  <r>
    <x v="0"/>
    <x v="0"/>
    <s v="2201 West Cold Spring Lane"/>
    <x v="0"/>
    <n v="3275661000"/>
    <x v="12"/>
    <x v="2"/>
    <x v="431"/>
    <n v="278"/>
  </r>
  <r>
    <x v="19"/>
    <x v="19"/>
    <s v="200 West Lombard St Suite B"/>
    <x v="0"/>
    <n v="3618420000"/>
    <x v="12"/>
    <x v="2"/>
    <x v="432"/>
    <n v="0"/>
  </r>
  <r>
    <x v="20"/>
    <x v="20"/>
    <s v="620 Fallsway St"/>
    <x v="0"/>
    <n v="3720580000"/>
    <x v="12"/>
    <x v="2"/>
    <x v="433"/>
    <n v="0"/>
  </r>
  <r>
    <x v="21"/>
    <x v="21"/>
    <s v="844 E Pratt St"/>
    <x v="0"/>
    <n v="3955000000"/>
    <x v="12"/>
    <x v="2"/>
    <x v="434"/>
    <n v="0"/>
  </r>
  <r>
    <x v="22"/>
    <x v="22"/>
    <s v="6700 Pulaski Hwy Rosedale"/>
    <x v="0"/>
    <n v="4360021000"/>
    <x v="12"/>
    <x v="2"/>
    <x v="435"/>
    <n v="0"/>
  </r>
  <r>
    <x v="23"/>
    <x v="23"/>
    <s v="201 West Baltimore St"/>
    <x v="0"/>
    <n v="4561060000"/>
    <x v="12"/>
    <x v="2"/>
    <x v="436"/>
    <n v="0"/>
  </r>
  <r>
    <x v="20"/>
    <x v="20"/>
    <s v="620 Fallsway St"/>
    <x v="0"/>
    <n v="5129381000"/>
    <x v="12"/>
    <x v="2"/>
    <x v="437"/>
    <n v="837"/>
  </r>
  <r>
    <x v="24"/>
    <x v="24"/>
    <s v="500 Fallsway"/>
    <x v="0"/>
    <n v="5601260000"/>
    <x v="12"/>
    <x v="2"/>
    <x v="438"/>
    <n v="10"/>
  </r>
  <r>
    <x v="25"/>
    <x v="25"/>
    <s v="3800 E Biddle St"/>
    <x v="0"/>
    <n v="5620250000"/>
    <x v="12"/>
    <x v="2"/>
    <x v="439"/>
    <n v="202"/>
  </r>
  <r>
    <x v="22"/>
    <x v="22"/>
    <s v="6700 Pulaski Hwy Rosedale"/>
    <x v="0"/>
    <n v="5777670000"/>
    <x v="12"/>
    <x v="2"/>
    <x v="440"/>
    <n v="0"/>
  </r>
  <r>
    <x v="1"/>
    <x v="1"/>
    <s v="3001 E Madison St"/>
    <x v="0"/>
    <n v="5884920000"/>
    <x v="12"/>
    <x v="2"/>
    <x v="441"/>
    <n v="0"/>
  </r>
  <r>
    <x v="26"/>
    <x v="26"/>
    <s v="401 E Fayette St"/>
    <x v="0"/>
    <n v="5931911000"/>
    <x v="12"/>
    <x v="2"/>
    <x v="442"/>
    <n v="0"/>
  </r>
  <r>
    <x v="17"/>
    <x v="17"/>
    <s v="201 Fallsway St"/>
    <x v="0"/>
    <n v="5992321000"/>
    <x v="12"/>
    <x v="2"/>
    <x v="443"/>
    <n v="0"/>
  </r>
  <r>
    <x v="23"/>
    <x v="23"/>
    <s v="201 West Baltimore St"/>
    <x v="0"/>
    <n v="6042981000"/>
    <x v="12"/>
    <x v="2"/>
    <x v="38"/>
    <n v="118"/>
  </r>
  <r>
    <x v="27"/>
    <x v="27"/>
    <s v="4325 York Rd"/>
    <x v="0"/>
    <n v="6159241000"/>
    <x v="12"/>
    <x v="2"/>
    <x v="444"/>
    <n v="0"/>
  </r>
  <r>
    <x v="28"/>
    <x v="28"/>
    <s v="Mansion House Dr"/>
    <x v="0"/>
    <n v="6756240000"/>
    <x v="12"/>
    <x v="2"/>
    <x v="445"/>
    <n v="0"/>
  </r>
  <r>
    <x v="29"/>
    <x v="29"/>
    <s v="225 N Holliday St"/>
    <x v="0"/>
    <n v="6948371000"/>
    <x v="12"/>
    <x v="2"/>
    <x v="446"/>
    <n v="72"/>
  </r>
  <r>
    <x v="22"/>
    <x v="22"/>
    <s v="6700 Pulaski Hwy Rosedale"/>
    <x v="0"/>
    <n v="7560081000"/>
    <x v="12"/>
    <x v="2"/>
    <x v="447"/>
    <n v="0"/>
  </r>
  <r>
    <x v="30"/>
    <x v="30"/>
    <s v="4410 Lewin Av"/>
    <x v="0"/>
    <n v="8308470000"/>
    <x v="12"/>
    <x v="2"/>
    <x v="448"/>
    <n v="7"/>
  </r>
  <r>
    <x v="31"/>
    <x v="31"/>
    <s v="5225 York Rd"/>
    <x v="0"/>
    <n v="8499201000"/>
    <x v="12"/>
    <x v="2"/>
    <x v="449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2"/>
    <x v="2"/>
    <x v="450"/>
    <n v="0"/>
  </r>
  <r>
    <x v="32"/>
    <x v="32"/>
    <s v="621 North Eden Street"/>
    <x v="0"/>
    <n v="9629061000"/>
    <x v="12"/>
    <x v="2"/>
    <x v="451"/>
    <n v="0"/>
  </r>
  <r>
    <x v="22"/>
    <x v="22"/>
    <s v="6700 Pulaski Hwy Rosedale"/>
    <x v="0"/>
    <n v="9633841000"/>
    <x v="12"/>
    <x v="2"/>
    <x v="415"/>
    <n v="12"/>
  </r>
  <r>
    <x v="33"/>
    <x v="33"/>
    <s v="242 West 29th St"/>
    <x v="0"/>
    <n v="9815941000"/>
    <x v="12"/>
    <x v="2"/>
    <x v="452"/>
    <n v="16"/>
  </r>
  <r>
    <x v="5"/>
    <x v="5"/>
    <s v="2001 Park Av"/>
    <x v="0"/>
    <n v="786151000"/>
    <x v="4"/>
    <x v="2"/>
    <x v="453"/>
    <n v="0"/>
  </r>
  <r>
    <x v="6"/>
    <x v="6"/>
    <s v="601 President St"/>
    <x v="0"/>
    <n v="2211251000"/>
    <x v="4"/>
    <x v="2"/>
    <x v="454"/>
    <n v="0"/>
  </r>
  <r>
    <x v="7"/>
    <x v="7"/>
    <s v="1034 N Mount St"/>
    <x v="0"/>
    <n v="2774270000"/>
    <x v="4"/>
    <x v="2"/>
    <x v="455"/>
    <n v="27"/>
  </r>
  <r>
    <x v="8"/>
    <x v="8"/>
    <s v="1515 W North Av"/>
    <x v="0"/>
    <n v="2941411000"/>
    <x v="4"/>
    <x v="2"/>
    <x v="456"/>
    <n v="139"/>
  </r>
  <r>
    <x v="9"/>
    <x v="9"/>
    <s v="802 Lombard St"/>
    <x v="0"/>
    <n v="3047401000"/>
    <x v="4"/>
    <x v="2"/>
    <x v="457"/>
    <n v="0"/>
  </r>
  <r>
    <x v="10"/>
    <x v="10"/>
    <s v="5271 Reisterstown Rd"/>
    <x v="0"/>
    <n v="4751312000"/>
    <x v="4"/>
    <x v="2"/>
    <x v="458"/>
    <n v="0"/>
  </r>
  <r>
    <x v="11"/>
    <x v="11"/>
    <s v="1000 Cathedral St"/>
    <x v="0"/>
    <n v="5229602000"/>
    <x v="4"/>
    <x v="2"/>
    <x v="459"/>
    <n v="85"/>
  </r>
  <r>
    <x v="34"/>
    <x v="34"/>
    <s v="2490 Giles Rd"/>
    <x v="0"/>
    <n v="6348431000"/>
    <x v="4"/>
    <x v="2"/>
    <x v="460"/>
    <n v="0"/>
  </r>
  <r>
    <x v="12"/>
    <x v="12"/>
    <s v="620 N Caroline St"/>
    <x v="0"/>
    <n v="8752451000"/>
    <x v="4"/>
    <x v="2"/>
    <x v="461"/>
    <n v="1236"/>
  </r>
  <r>
    <x v="13"/>
    <x v="13"/>
    <s v="844 E Pratt St"/>
    <x v="0"/>
    <n v="9003501000"/>
    <x v="4"/>
    <x v="2"/>
    <x v="462"/>
    <n v="3"/>
  </r>
  <r>
    <x v="14"/>
    <x v="14"/>
    <s v="10 Cherry Hill Rd"/>
    <x v="0"/>
    <n v="9570811000"/>
    <x v="4"/>
    <x v="2"/>
    <x v="463"/>
    <n v="52"/>
  </r>
  <r>
    <x v="15"/>
    <x v="15"/>
    <s v="5710 Eastern Av"/>
    <x v="0"/>
    <n v="1245540000"/>
    <x v="4"/>
    <x v="2"/>
    <x v="464"/>
    <n v="29"/>
  </r>
  <r>
    <x v="16"/>
    <x v="16"/>
    <s v="4325 York Rd"/>
    <x v="0"/>
    <n v="1467291000"/>
    <x v="4"/>
    <x v="2"/>
    <x v="89"/>
    <n v="0"/>
  </r>
  <r>
    <x v="17"/>
    <x v="17"/>
    <s v="201 Fallsway St"/>
    <x v="0"/>
    <n v="1961720000"/>
    <x v="4"/>
    <x v="2"/>
    <x v="465"/>
    <n v="1"/>
  </r>
  <r>
    <x v="18"/>
    <x v="18"/>
    <s v="1001 E Fayette St"/>
    <x v="0"/>
    <n v="2829991000"/>
    <x v="4"/>
    <x v="2"/>
    <x v="466"/>
    <n v="6"/>
  </r>
  <r>
    <x v="19"/>
    <x v="19"/>
    <s v="200 West Lombard St Suite B"/>
    <x v="0"/>
    <n v="3138112000"/>
    <x v="4"/>
    <x v="2"/>
    <x v="467"/>
    <n v="0"/>
  </r>
  <r>
    <x v="0"/>
    <x v="0"/>
    <s v="2201 West Cold Spring Lane"/>
    <x v="0"/>
    <n v="3275661000"/>
    <x v="4"/>
    <x v="2"/>
    <x v="468"/>
    <n v="264"/>
  </r>
  <r>
    <x v="19"/>
    <x v="19"/>
    <s v="200 West Lombard St Suite B"/>
    <x v="0"/>
    <n v="3618420000"/>
    <x v="4"/>
    <x v="2"/>
    <x v="469"/>
    <n v="0"/>
  </r>
  <r>
    <x v="20"/>
    <x v="20"/>
    <s v="620 Fallsway St"/>
    <x v="0"/>
    <n v="3720580000"/>
    <x v="4"/>
    <x v="2"/>
    <x v="470"/>
    <n v="0"/>
  </r>
  <r>
    <x v="21"/>
    <x v="21"/>
    <s v="844 E Pratt St"/>
    <x v="0"/>
    <n v="3955000000"/>
    <x v="4"/>
    <x v="2"/>
    <x v="471"/>
    <n v="0"/>
  </r>
  <r>
    <x v="22"/>
    <x v="22"/>
    <s v="6700 Pulaski Hwy Rosedale"/>
    <x v="0"/>
    <n v="4360021000"/>
    <x v="4"/>
    <x v="2"/>
    <x v="472"/>
    <n v="0"/>
  </r>
  <r>
    <x v="23"/>
    <x v="23"/>
    <s v="201 West Baltimore St"/>
    <x v="0"/>
    <n v="4561060000"/>
    <x v="4"/>
    <x v="2"/>
    <x v="473"/>
    <n v="0"/>
  </r>
  <r>
    <x v="20"/>
    <x v="20"/>
    <s v="620 Fallsway St"/>
    <x v="0"/>
    <n v="5129381000"/>
    <x v="4"/>
    <x v="2"/>
    <x v="474"/>
    <n v="896"/>
  </r>
  <r>
    <x v="24"/>
    <x v="24"/>
    <s v="500 Fallsway"/>
    <x v="0"/>
    <n v="5601260000"/>
    <x v="4"/>
    <x v="2"/>
    <x v="475"/>
    <n v="10"/>
  </r>
  <r>
    <x v="25"/>
    <x v="25"/>
    <s v="3800 E Biddle St"/>
    <x v="0"/>
    <n v="5620250000"/>
    <x v="4"/>
    <x v="2"/>
    <x v="476"/>
    <n v="183"/>
  </r>
  <r>
    <x v="22"/>
    <x v="22"/>
    <s v="6700 Pulaski Hwy Rosedale"/>
    <x v="0"/>
    <n v="5777670000"/>
    <x v="4"/>
    <x v="2"/>
    <x v="477"/>
    <n v="0"/>
  </r>
  <r>
    <x v="1"/>
    <x v="1"/>
    <s v="3001 E Madison St"/>
    <x v="0"/>
    <n v="5884920000"/>
    <x v="4"/>
    <x v="2"/>
    <x v="478"/>
    <n v="0"/>
  </r>
  <r>
    <x v="26"/>
    <x v="26"/>
    <s v="401 E Fayette St"/>
    <x v="0"/>
    <n v="5931911000"/>
    <x v="4"/>
    <x v="2"/>
    <x v="479"/>
    <n v="0"/>
  </r>
  <r>
    <x v="17"/>
    <x v="17"/>
    <s v="201 Fallsway St"/>
    <x v="0"/>
    <n v="5992321000"/>
    <x v="4"/>
    <x v="2"/>
    <x v="480"/>
    <n v="0"/>
  </r>
  <r>
    <x v="23"/>
    <x v="23"/>
    <s v="201 West Baltimore St"/>
    <x v="0"/>
    <n v="6042981000"/>
    <x v="4"/>
    <x v="2"/>
    <x v="38"/>
    <n v="230"/>
  </r>
  <r>
    <x v="27"/>
    <x v="27"/>
    <s v="4325 York Rd"/>
    <x v="0"/>
    <n v="6159241000"/>
    <x v="4"/>
    <x v="2"/>
    <x v="481"/>
    <n v="0"/>
  </r>
  <r>
    <x v="28"/>
    <x v="28"/>
    <s v="Mansion House Dr"/>
    <x v="0"/>
    <n v="6756240000"/>
    <x v="4"/>
    <x v="2"/>
    <x v="482"/>
    <n v="0"/>
  </r>
  <r>
    <x v="29"/>
    <x v="29"/>
    <s v="225 N Holliday St"/>
    <x v="0"/>
    <n v="6948371000"/>
    <x v="4"/>
    <x v="2"/>
    <x v="483"/>
    <n v="71"/>
  </r>
  <r>
    <x v="22"/>
    <x v="22"/>
    <s v="6700 Pulaski Hwy Rosedale"/>
    <x v="0"/>
    <n v="7560081000"/>
    <x v="4"/>
    <x v="2"/>
    <x v="484"/>
    <n v="0"/>
  </r>
  <r>
    <x v="30"/>
    <x v="30"/>
    <s v="4410 Lewin Av"/>
    <x v="0"/>
    <n v="8308470000"/>
    <x v="4"/>
    <x v="2"/>
    <x v="485"/>
    <n v="7"/>
  </r>
  <r>
    <x v="31"/>
    <x v="31"/>
    <s v="5225 York Rd"/>
    <x v="0"/>
    <n v="8499201000"/>
    <x v="4"/>
    <x v="2"/>
    <x v="486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4"/>
    <x v="2"/>
    <x v="487"/>
    <n v="0"/>
  </r>
  <r>
    <x v="32"/>
    <x v="32"/>
    <s v="621 North Eden Street"/>
    <x v="0"/>
    <n v="9629061000"/>
    <x v="4"/>
    <x v="2"/>
    <x v="488"/>
    <n v="0"/>
  </r>
  <r>
    <x v="22"/>
    <x v="22"/>
    <s v="6700 Pulaski Hwy Rosedale"/>
    <x v="0"/>
    <n v="9633841000"/>
    <x v="4"/>
    <x v="2"/>
    <x v="489"/>
    <n v="12"/>
  </r>
  <r>
    <x v="33"/>
    <x v="33"/>
    <s v="242 West 29th St"/>
    <x v="0"/>
    <n v="9815941000"/>
    <x v="4"/>
    <x v="2"/>
    <x v="490"/>
    <n v="17"/>
  </r>
  <r>
    <x v="4"/>
    <x v="4"/>
    <s v="3939 Reisterstown Rd"/>
    <x v="0"/>
    <n v="1198781000"/>
    <x v="4"/>
    <x v="2"/>
    <x v="491"/>
    <n v="0"/>
  </r>
  <r>
    <x v="5"/>
    <x v="5"/>
    <s v="2001 Park Av"/>
    <x v="0"/>
    <n v="786151000"/>
    <x v="5"/>
    <x v="2"/>
    <x v="275"/>
    <n v="1"/>
  </r>
  <r>
    <x v="6"/>
    <x v="6"/>
    <s v="601 President St"/>
    <x v="0"/>
    <n v="2211251000"/>
    <x v="5"/>
    <x v="2"/>
    <x v="492"/>
    <n v="0"/>
  </r>
  <r>
    <x v="7"/>
    <x v="7"/>
    <s v="1034 N Mount St"/>
    <x v="0"/>
    <n v="2774270000"/>
    <x v="5"/>
    <x v="2"/>
    <x v="493"/>
    <n v="33"/>
  </r>
  <r>
    <x v="8"/>
    <x v="8"/>
    <s v="1515 W North Av"/>
    <x v="0"/>
    <n v="2941411000"/>
    <x v="5"/>
    <x v="2"/>
    <x v="494"/>
    <n v="141"/>
  </r>
  <r>
    <x v="9"/>
    <x v="9"/>
    <s v="802 Lombard St"/>
    <x v="0"/>
    <n v="3047401000"/>
    <x v="5"/>
    <x v="2"/>
    <x v="495"/>
    <n v="0"/>
  </r>
  <r>
    <x v="10"/>
    <x v="10"/>
    <s v="5271 Reisterstown Rd"/>
    <x v="0"/>
    <n v="4751312000"/>
    <x v="5"/>
    <x v="2"/>
    <x v="496"/>
    <n v="0"/>
  </r>
  <r>
    <x v="11"/>
    <x v="11"/>
    <s v="1000 Cathedral St"/>
    <x v="0"/>
    <n v="5229602000"/>
    <x v="5"/>
    <x v="2"/>
    <x v="497"/>
    <n v="89"/>
  </r>
  <r>
    <x v="34"/>
    <x v="34"/>
    <s v="2490 Giles Rd"/>
    <x v="0"/>
    <n v="6348431000"/>
    <x v="5"/>
    <x v="2"/>
    <x v="498"/>
    <n v="0"/>
  </r>
  <r>
    <x v="12"/>
    <x v="12"/>
    <s v="620 N Caroline St"/>
    <x v="0"/>
    <n v="8752451000"/>
    <x v="5"/>
    <x v="2"/>
    <x v="499"/>
    <n v="1367"/>
  </r>
  <r>
    <x v="13"/>
    <x v="13"/>
    <s v="844 E Pratt St"/>
    <x v="0"/>
    <n v="9003501000"/>
    <x v="5"/>
    <x v="2"/>
    <x v="500"/>
    <n v="5"/>
  </r>
  <r>
    <x v="14"/>
    <x v="14"/>
    <s v="10 Cherry Hill Rd"/>
    <x v="0"/>
    <n v="9570811000"/>
    <x v="5"/>
    <x v="2"/>
    <x v="501"/>
    <n v="53"/>
  </r>
  <r>
    <x v="15"/>
    <x v="15"/>
    <s v="5710 Eastern Av"/>
    <x v="0"/>
    <n v="1245540000"/>
    <x v="5"/>
    <x v="2"/>
    <x v="502"/>
    <n v="39"/>
  </r>
  <r>
    <x v="16"/>
    <x v="16"/>
    <s v="4325 York Rd"/>
    <x v="0"/>
    <n v="1467291000"/>
    <x v="5"/>
    <x v="2"/>
    <x v="89"/>
    <n v="8"/>
  </r>
  <r>
    <x v="17"/>
    <x v="17"/>
    <s v="201 Fallsway St"/>
    <x v="0"/>
    <n v="1961720000"/>
    <x v="5"/>
    <x v="2"/>
    <x v="503"/>
    <n v="0"/>
  </r>
  <r>
    <x v="3"/>
    <x v="3"/>
    <s v="411 Fallsway St"/>
    <x v="0"/>
    <n v="2119590000"/>
    <x v="3"/>
    <x v="2"/>
    <x v="504"/>
    <n v="0"/>
  </r>
  <r>
    <x v="18"/>
    <x v="18"/>
    <s v="1001 E Fayette St"/>
    <x v="0"/>
    <n v="2829991000"/>
    <x v="5"/>
    <x v="2"/>
    <x v="505"/>
    <n v="5"/>
  </r>
  <r>
    <x v="19"/>
    <x v="19"/>
    <s v="200 West Lombard St Suite B"/>
    <x v="0"/>
    <n v="3138112000"/>
    <x v="5"/>
    <x v="2"/>
    <x v="506"/>
    <n v="0"/>
  </r>
  <r>
    <x v="0"/>
    <x v="0"/>
    <s v="2201 West Cold Spring Lane"/>
    <x v="0"/>
    <n v="3275661000"/>
    <x v="5"/>
    <x v="2"/>
    <x v="507"/>
    <n v="293"/>
  </r>
  <r>
    <x v="19"/>
    <x v="19"/>
    <s v="200 West Lombard St Suite B"/>
    <x v="0"/>
    <n v="3618420000"/>
    <x v="5"/>
    <x v="2"/>
    <x v="508"/>
    <n v="0"/>
  </r>
  <r>
    <x v="20"/>
    <x v="20"/>
    <s v="620 Fallsway St"/>
    <x v="0"/>
    <n v="3720580000"/>
    <x v="5"/>
    <x v="2"/>
    <x v="509"/>
    <n v="0"/>
  </r>
  <r>
    <x v="21"/>
    <x v="21"/>
    <s v="844 E Pratt St"/>
    <x v="0"/>
    <n v="3955000000"/>
    <x v="5"/>
    <x v="2"/>
    <x v="510"/>
    <n v="0"/>
  </r>
  <r>
    <x v="22"/>
    <x v="22"/>
    <s v="6700 Pulaski Hwy Rosedale"/>
    <x v="0"/>
    <n v="4360021000"/>
    <x v="5"/>
    <x v="2"/>
    <x v="511"/>
    <n v="0"/>
  </r>
  <r>
    <x v="23"/>
    <x v="23"/>
    <s v="201 West Baltimore St"/>
    <x v="0"/>
    <n v="4561060000"/>
    <x v="5"/>
    <x v="2"/>
    <x v="512"/>
    <n v="0"/>
  </r>
  <r>
    <x v="20"/>
    <x v="20"/>
    <s v="620 Fallsway St"/>
    <x v="0"/>
    <n v="5129381000"/>
    <x v="5"/>
    <x v="2"/>
    <x v="513"/>
    <n v="971"/>
  </r>
  <r>
    <x v="24"/>
    <x v="24"/>
    <s v="500 Fallsway"/>
    <x v="0"/>
    <n v="5601260000"/>
    <x v="5"/>
    <x v="2"/>
    <x v="514"/>
    <n v="12"/>
  </r>
  <r>
    <x v="25"/>
    <x v="25"/>
    <s v="3800 E Biddle St"/>
    <x v="0"/>
    <n v="5620250000"/>
    <x v="5"/>
    <x v="2"/>
    <x v="515"/>
    <n v="194"/>
  </r>
  <r>
    <x v="22"/>
    <x v="22"/>
    <s v="6700 Pulaski Hwy Rosedale"/>
    <x v="0"/>
    <n v="5777670000"/>
    <x v="5"/>
    <x v="2"/>
    <x v="516"/>
    <n v="0"/>
  </r>
  <r>
    <x v="1"/>
    <x v="1"/>
    <s v="3001 E Madison St"/>
    <x v="0"/>
    <n v="5884920000"/>
    <x v="5"/>
    <x v="2"/>
    <x v="517"/>
    <n v="0"/>
  </r>
  <r>
    <x v="26"/>
    <x v="26"/>
    <s v="401 E Fayette St"/>
    <x v="0"/>
    <n v="5931911000"/>
    <x v="5"/>
    <x v="2"/>
    <x v="518"/>
    <n v="0"/>
  </r>
  <r>
    <x v="17"/>
    <x v="17"/>
    <s v="201 Fallsway St"/>
    <x v="0"/>
    <n v="5992321000"/>
    <x v="5"/>
    <x v="2"/>
    <x v="240"/>
    <n v="0"/>
  </r>
  <r>
    <x v="23"/>
    <x v="23"/>
    <s v="201 West Baltimore St"/>
    <x v="0"/>
    <n v="6042981000"/>
    <x v="5"/>
    <x v="2"/>
    <x v="38"/>
    <n v="252"/>
  </r>
  <r>
    <x v="27"/>
    <x v="27"/>
    <s v="4325 York Rd"/>
    <x v="0"/>
    <n v="6159241000"/>
    <x v="5"/>
    <x v="2"/>
    <x v="519"/>
    <n v="0"/>
  </r>
  <r>
    <x v="28"/>
    <x v="28"/>
    <s v="Mansion House Dr"/>
    <x v="0"/>
    <n v="6756240000"/>
    <x v="5"/>
    <x v="2"/>
    <x v="520"/>
    <n v="0"/>
  </r>
  <r>
    <x v="29"/>
    <x v="29"/>
    <s v="225 N Holliday St"/>
    <x v="0"/>
    <n v="6948371000"/>
    <x v="5"/>
    <x v="2"/>
    <x v="521"/>
    <n v="65"/>
  </r>
  <r>
    <x v="22"/>
    <x v="22"/>
    <s v="6700 Pulaski Hwy Rosedale"/>
    <x v="0"/>
    <n v="7560081000"/>
    <x v="5"/>
    <x v="2"/>
    <x v="159"/>
    <n v="0"/>
  </r>
  <r>
    <x v="30"/>
    <x v="30"/>
    <s v="4410 Lewin Av"/>
    <x v="0"/>
    <n v="8308470000"/>
    <x v="5"/>
    <x v="2"/>
    <x v="522"/>
    <n v="8"/>
  </r>
  <r>
    <x v="31"/>
    <x v="31"/>
    <s v="5225 York Rd"/>
    <x v="0"/>
    <n v="8499201000"/>
    <x v="5"/>
    <x v="2"/>
    <x v="523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5"/>
    <x v="2"/>
    <x v="524"/>
    <n v="0"/>
  </r>
  <r>
    <x v="32"/>
    <x v="32"/>
    <s v="621 North Eden Street"/>
    <x v="0"/>
    <n v="9629061000"/>
    <x v="5"/>
    <x v="2"/>
    <x v="525"/>
    <n v="0"/>
  </r>
  <r>
    <x v="22"/>
    <x v="22"/>
    <s v="6700 Pulaski Hwy Rosedale"/>
    <x v="0"/>
    <n v="9633841000"/>
    <x v="5"/>
    <x v="2"/>
    <x v="526"/>
    <n v="12"/>
  </r>
  <r>
    <x v="33"/>
    <x v="33"/>
    <s v="242 West 29th St"/>
    <x v="0"/>
    <n v="9815941000"/>
    <x v="5"/>
    <x v="2"/>
    <x v="527"/>
    <n v="19"/>
  </r>
  <r>
    <x v="4"/>
    <x v="4"/>
    <s v="3939 Reisterstown Rd"/>
    <x v="0"/>
    <n v="1198781000"/>
    <x v="5"/>
    <x v="2"/>
    <x v="528"/>
    <n v="22"/>
  </r>
  <r>
    <x v="5"/>
    <x v="5"/>
    <s v="2001 Park Av"/>
    <x v="0"/>
    <n v="786151000"/>
    <x v="6"/>
    <x v="2"/>
    <x v="529"/>
    <n v="224"/>
  </r>
  <r>
    <x v="6"/>
    <x v="6"/>
    <s v="601 President St"/>
    <x v="0"/>
    <n v="2211251000"/>
    <x v="6"/>
    <x v="2"/>
    <x v="530"/>
    <n v="0"/>
  </r>
  <r>
    <x v="7"/>
    <x v="7"/>
    <s v="1034 N Mount St"/>
    <x v="0"/>
    <n v="2774270000"/>
    <x v="6"/>
    <x v="2"/>
    <x v="531"/>
    <n v="290"/>
  </r>
  <r>
    <x v="8"/>
    <x v="8"/>
    <s v="1515 W North Av"/>
    <x v="0"/>
    <n v="2941411000"/>
    <x v="6"/>
    <x v="2"/>
    <x v="532"/>
    <n v="341"/>
  </r>
  <r>
    <x v="9"/>
    <x v="9"/>
    <s v="802 Lombard St"/>
    <x v="0"/>
    <n v="3047401000"/>
    <x v="6"/>
    <x v="2"/>
    <x v="127"/>
    <n v="0"/>
  </r>
  <r>
    <x v="10"/>
    <x v="10"/>
    <s v="5271 Reisterstown Rd"/>
    <x v="0"/>
    <n v="4751312000"/>
    <x v="6"/>
    <x v="2"/>
    <x v="533"/>
    <n v="0"/>
  </r>
  <r>
    <x v="11"/>
    <x v="11"/>
    <s v="1000 Cathedral St"/>
    <x v="0"/>
    <n v="5229602000"/>
    <x v="6"/>
    <x v="2"/>
    <x v="534"/>
    <n v="97"/>
  </r>
  <r>
    <x v="34"/>
    <x v="34"/>
    <s v="2490 Giles Rd"/>
    <x v="0"/>
    <n v="6348431000"/>
    <x v="6"/>
    <x v="2"/>
    <x v="535"/>
    <n v="0"/>
  </r>
  <r>
    <x v="12"/>
    <x v="12"/>
    <s v="620 N Caroline St"/>
    <x v="0"/>
    <n v="8752451000"/>
    <x v="6"/>
    <x v="2"/>
    <x v="536"/>
    <n v="1193"/>
  </r>
  <r>
    <x v="13"/>
    <x v="13"/>
    <s v="844 E Pratt St"/>
    <x v="0"/>
    <n v="9003501000"/>
    <x v="6"/>
    <x v="2"/>
    <x v="537"/>
    <n v="8"/>
  </r>
  <r>
    <x v="14"/>
    <x v="14"/>
    <s v="10 Cherry Hill Rd"/>
    <x v="0"/>
    <n v="9570811000"/>
    <x v="6"/>
    <x v="2"/>
    <x v="538"/>
    <n v="116"/>
  </r>
  <r>
    <x v="15"/>
    <x v="15"/>
    <s v="5710 Eastern Av"/>
    <x v="0"/>
    <n v="1245540000"/>
    <x v="6"/>
    <x v="2"/>
    <x v="539"/>
    <n v="47"/>
  </r>
  <r>
    <x v="16"/>
    <x v="16"/>
    <s v="4325 York Rd"/>
    <x v="0"/>
    <n v="1467291000"/>
    <x v="6"/>
    <x v="2"/>
    <x v="165"/>
    <n v="107"/>
  </r>
  <r>
    <x v="17"/>
    <x v="17"/>
    <s v="201 Fallsway St"/>
    <x v="0"/>
    <n v="1961720000"/>
    <x v="6"/>
    <x v="2"/>
    <x v="540"/>
    <n v="1"/>
  </r>
  <r>
    <x v="3"/>
    <x v="3"/>
    <s v="411 Fallsway St"/>
    <x v="2"/>
    <n v="11000258330"/>
    <x v="3"/>
    <x v="2"/>
    <x v="2"/>
    <m/>
  </r>
  <r>
    <x v="18"/>
    <x v="18"/>
    <s v="1001 E Fayette St"/>
    <x v="0"/>
    <n v="2829991000"/>
    <x v="6"/>
    <x v="2"/>
    <x v="541"/>
    <n v="7"/>
  </r>
  <r>
    <x v="19"/>
    <x v="19"/>
    <s v="200 West Lombard St Suite B"/>
    <x v="0"/>
    <n v="3138112000"/>
    <x v="6"/>
    <x v="2"/>
    <x v="542"/>
    <n v="0"/>
  </r>
  <r>
    <x v="0"/>
    <x v="0"/>
    <s v="2201 West Cold Spring Lane"/>
    <x v="0"/>
    <n v="3275661000"/>
    <x v="6"/>
    <x v="2"/>
    <x v="543"/>
    <n v="450"/>
  </r>
  <r>
    <x v="19"/>
    <x v="19"/>
    <s v="200 West Lombard St Suite B"/>
    <x v="0"/>
    <n v="3618420000"/>
    <x v="6"/>
    <x v="2"/>
    <x v="544"/>
    <n v="0"/>
  </r>
  <r>
    <x v="20"/>
    <x v="20"/>
    <s v="620 Fallsway St"/>
    <x v="0"/>
    <n v="3720580000"/>
    <x v="6"/>
    <x v="2"/>
    <x v="545"/>
    <n v="0"/>
  </r>
  <r>
    <x v="21"/>
    <x v="21"/>
    <s v="844 E Pratt St"/>
    <x v="0"/>
    <n v="3955000000"/>
    <x v="6"/>
    <x v="2"/>
    <x v="546"/>
    <n v="0"/>
  </r>
  <r>
    <x v="22"/>
    <x v="22"/>
    <s v="6700 Pulaski Hwy Rosedale"/>
    <x v="0"/>
    <n v="4360021000"/>
    <x v="6"/>
    <x v="2"/>
    <x v="547"/>
    <n v="0"/>
  </r>
  <r>
    <x v="23"/>
    <x v="23"/>
    <s v="201 West Baltimore St"/>
    <x v="0"/>
    <n v="4561060000"/>
    <x v="6"/>
    <x v="2"/>
    <x v="548"/>
    <n v="0"/>
  </r>
  <r>
    <x v="20"/>
    <x v="20"/>
    <s v="620 Fallsway St"/>
    <x v="0"/>
    <n v="5129381000"/>
    <x v="6"/>
    <x v="2"/>
    <x v="549"/>
    <n v="1150"/>
  </r>
  <r>
    <x v="24"/>
    <x v="24"/>
    <s v="500 Fallsway"/>
    <x v="0"/>
    <n v="5601260000"/>
    <x v="6"/>
    <x v="2"/>
    <x v="550"/>
    <n v="58"/>
  </r>
  <r>
    <x v="25"/>
    <x v="25"/>
    <s v="3800 E Biddle St"/>
    <x v="0"/>
    <n v="5620250000"/>
    <x v="6"/>
    <x v="2"/>
    <x v="551"/>
    <n v="452"/>
  </r>
  <r>
    <x v="22"/>
    <x v="22"/>
    <s v="6700 Pulaski Hwy Rosedale"/>
    <x v="0"/>
    <n v="5777670000"/>
    <x v="6"/>
    <x v="2"/>
    <x v="552"/>
    <n v="0"/>
  </r>
  <r>
    <x v="1"/>
    <x v="1"/>
    <s v="3001 E Madison St"/>
    <x v="0"/>
    <n v="5884920000"/>
    <x v="6"/>
    <x v="2"/>
    <x v="553"/>
    <n v="56"/>
  </r>
  <r>
    <x v="26"/>
    <x v="26"/>
    <s v="401 E Fayette St"/>
    <x v="0"/>
    <n v="5931911000"/>
    <x v="6"/>
    <x v="2"/>
    <x v="554"/>
    <n v="0"/>
  </r>
  <r>
    <x v="17"/>
    <x v="17"/>
    <s v="201 Fallsway St"/>
    <x v="0"/>
    <n v="5992321000"/>
    <x v="6"/>
    <x v="2"/>
    <x v="240"/>
    <n v="0"/>
  </r>
  <r>
    <x v="23"/>
    <x v="23"/>
    <s v="201 West Baltimore St"/>
    <x v="0"/>
    <n v="6042981000"/>
    <x v="6"/>
    <x v="2"/>
    <x v="38"/>
    <n v="216"/>
  </r>
  <r>
    <x v="27"/>
    <x v="27"/>
    <s v="4325 York Rd"/>
    <x v="0"/>
    <n v="6159241000"/>
    <x v="6"/>
    <x v="2"/>
    <x v="555"/>
    <n v="0"/>
  </r>
  <r>
    <x v="28"/>
    <x v="28"/>
    <s v="Mansion House Dr"/>
    <x v="0"/>
    <n v="6756240000"/>
    <x v="6"/>
    <x v="2"/>
    <x v="556"/>
    <n v="0"/>
  </r>
  <r>
    <x v="29"/>
    <x v="29"/>
    <s v="225 N Holliday St"/>
    <x v="0"/>
    <n v="6948371000"/>
    <x v="6"/>
    <x v="2"/>
    <x v="557"/>
    <n v="59"/>
  </r>
  <r>
    <x v="31"/>
    <x v="31"/>
    <s v="5225 York Rd"/>
    <x v="0"/>
    <n v="6975110000"/>
    <x v="6"/>
    <x v="2"/>
    <x v="38"/>
    <n v="1"/>
  </r>
  <r>
    <x v="22"/>
    <x v="22"/>
    <s v="6700 Pulaski Hwy Rosedale"/>
    <x v="0"/>
    <n v="7560081000"/>
    <x v="6"/>
    <x v="2"/>
    <x v="558"/>
    <n v="0"/>
  </r>
  <r>
    <x v="30"/>
    <x v="30"/>
    <s v="4410 Lewin Av"/>
    <x v="0"/>
    <n v="8308470000"/>
    <x v="6"/>
    <x v="2"/>
    <x v="559"/>
    <n v="11"/>
  </r>
  <r>
    <x v="31"/>
    <x v="31"/>
    <s v="5225 York Rd"/>
    <x v="0"/>
    <n v="8499201000"/>
    <x v="6"/>
    <x v="2"/>
    <x v="560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6"/>
    <x v="2"/>
    <x v="561"/>
    <n v="0"/>
  </r>
  <r>
    <x v="32"/>
    <x v="32"/>
    <s v="621 North Eden Street"/>
    <x v="0"/>
    <n v="9629061000"/>
    <x v="6"/>
    <x v="2"/>
    <x v="562"/>
    <n v="0"/>
  </r>
  <r>
    <x v="22"/>
    <x v="22"/>
    <s v="6700 Pulaski Hwy Rosedale"/>
    <x v="0"/>
    <n v="9633841000"/>
    <x v="6"/>
    <x v="2"/>
    <x v="563"/>
    <n v="13"/>
  </r>
  <r>
    <x v="33"/>
    <x v="33"/>
    <s v="242 West 29th St"/>
    <x v="0"/>
    <n v="9815941000"/>
    <x v="6"/>
    <x v="2"/>
    <x v="564"/>
    <n v="20"/>
  </r>
  <r>
    <x v="4"/>
    <x v="4"/>
    <s v="3939 Reisterstown Rd"/>
    <x v="0"/>
    <n v="1198781000"/>
    <x v="6"/>
    <x v="2"/>
    <x v="565"/>
    <n v="456"/>
  </r>
  <r>
    <x v="4"/>
    <x v="4"/>
    <s v="3939 Reisterstown Rd"/>
    <x v="0"/>
    <n v="1198781000"/>
    <x v="7"/>
    <x v="2"/>
    <x v="566"/>
    <n v="1855"/>
  </r>
  <r>
    <x v="5"/>
    <x v="5"/>
    <s v="2001 Park Av"/>
    <x v="0"/>
    <n v="786151000"/>
    <x v="7"/>
    <x v="2"/>
    <x v="136"/>
    <n v="1373"/>
  </r>
  <r>
    <x v="6"/>
    <x v="6"/>
    <s v="601 President St"/>
    <x v="0"/>
    <n v="2211251000"/>
    <x v="7"/>
    <x v="2"/>
    <x v="567"/>
    <n v="0"/>
  </r>
  <r>
    <x v="7"/>
    <x v="7"/>
    <s v="1034 N Mount St"/>
    <x v="0"/>
    <n v="2774270000"/>
    <x v="7"/>
    <x v="2"/>
    <x v="521"/>
    <n v="1288"/>
  </r>
  <r>
    <x v="8"/>
    <x v="8"/>
    <s v="1515 W North Av"/>
    <x v="0"/>
    <n v="2941411000"/>
    <x v="7"/>
    <x v="2"/>
    <x v="568"/>
    <n v="1825"/>
  </r>
  <r>
    <x v="9"/>
    <x v="9"/>
    <s v="802 Lombard St"/>
    <x v="0"/>
    <n v="3047401000"/>
    <x v="7"/>
    <x v="2"/>
    <x v="569"/>
    <n v="0"/>
  </r>
  <r>
    <x v="9"/>
    <x v="9"/>
    <s v="802 Lombard St"/>
    <x v="0"/>
    <n v="4329351000"/>
    <x v="7"/>
    <x v="2"/>
    <x v="38"/>
    <n v="254"/>
  </r>
  <r>
    <x v="10"/>
    <x v="10"/>
    <s v="5271 Reisterstown Rd"/>
    <x v="0"/>
    <n v="4751312000"/>
    <x v="7"/>
    <x v="2"/>
    <x v="570"/>
    <n v="0"/>
  </r>
  <r>
    <x v="11"/>
    <x v="11"/>
    <s v="1000 Cathedral St"/>
    <x v="0"/>
    <n v="5229602000"/>
    <x v="7"/>
    <x v="2"/>
    <x v="571"/>
    <n v="1957"/>
  </r>
  <r>
    <x v="34"/>
    <x v="34"/>
    <s v="2490 Giles Rd"/>
    <x v="0"/>
    <n v="6348431000"/>
    <x v="7"/>
    <x v="2"/>
    <x v="572"/>
    <n v="0"/>
  </r>
  <r>
    <x v="12"/>
    <x v="12"/>
    <s v="620 N Caroline St"/>
    <x v="0"/>
    <n v="8752451000"/>
    <x v="7"/>
    <x v="2"/>
    <x v="573"/>
    <n v="744"/>
  </r>
  <r>
    <x v="13"/>
    <x v="13"/>
    <s v="844 E Pratt St"/>
    <x v="0"/>
    <n v="9003501000"/>
    <x v="7"/>
    <x v="2"/>
    <x v="574"/>
    <n v="47"/>
  </r>
  <r>
    <x v="14"/>
    <x v="14"/>
    <s v="10 Cherry Hill Rd"/>
    <x v="0"/>
    <n v="9570811000"/>
    <x v="7"/>
    <x v="2"/>
    <x v="575"/>
    <n v="388"/>
  </r>
  <r>
    <x v="15"/>
    <x v="15"/>
    <s v="5710 Eastern Av"/>
    <x v="0"/>
    <n v="1245540000"/>
    <x v="7"/>
    <x v="2"/>
    <x v="576"/>
    <n v="443"/>
  </r>
  <r>
    <x v="16"/>
    <x v="16"/>
    <s v="4325 York Rd"/>
    <x v="0"/>
    <n v="1467291000"/>
    <x v="7"/>
    <x v="2"/>
    <x v="453"/>
    <n v="450"/>
  </r>
  <r>
    <x v="17"/>
    <x v="17"/>
    <s v="201 Fallsway St"/>
    <x v="0"/>
    <n v="1961720000"/>
    <x v="7"/>
    <x v="2"/>
    <x v="577"/>
    <n v="197"/>
  </r>
  <r>
    <x v="3"/>
    <x v="3"/>
    <s v="411 Fallsway St"/>
    <x v="2"/>
    <n v="11000258330"/>
    <x v="3"/>
    <x v="3"/>
    <x v="2"/>
    <m/>
  </r>
  <r>
    <x v="18"/>
    <x v="18"/>
    <s v="1001 E Fayette St"/>
    <x v="0"/>
    <n v="2829991000"/>
    <x v="7"/>
    <x v="2"/>
    <x v="578"/>
    <n v="152"/>
  </r>
  <r>
    <x v="19"/>
    <x v="19"/>
    <s v="200 West Lombard St Suite B"/>
    <x v="0"/>
    <n v="3138112000"/>
    <x v="7"/>
    <x v="2"/>
    <x v="24"/>
    <n v="0"/>
  </r>
  <r>
    <x v="19"/>
    <x v="19"/>
    <s v="200 West Lombard St Suite B"/>
    <x v="0"/>
    <n v="3179510000"/>
    <x v="7"/>
    <x v="2"/>
    <x v="38"/>
    <n v="0"/>
  </r>
  <r>
    <x v="0"/>
    <x v="0"/>
    <s v="2201 West Cold Spring Lane"/>
    <x v="0"/>
    <n v="3275661000"/>
    <x v="7"/>
    <x v="2"/>
    <x v="579"/>
    <n v="934"/>
  </r>
  <r>
    <x v="19"/>
    <x v="19"/>
    <s v="200 West Lombard St Suite B"/>
    <x v="0"/>
    <n v="3618420000"/>
    <x v="7"/>
    <x v="2"/>
    <x v="580"/>
    <n v="0"/>
  </r>
  <r>
    <x v="20"/>
    <x v="20"/>
    <s v="620 Fallsway St"/>
    <x v="0"/>
    <n v="3720580000"/>
    <x v="7"/>
    <x v="2"/>
    <x v="581"/>
    <n v="0"/>
  </r>
  <r>
    <x v="21"/>
    <x v="21"/>
    <s v="844 E Pratt St"/>
    <x v="0"/>
    <n v="3955000000"/>
    <x v="7"/>
    <x v="2"/>
    <x v="582"/>
    <n v="0"/>
  </r>
  <r>
    <x v="22"/>
    <x v="22"/>
    <s v="6700 Pulaski Hwy Rosedale"/>
    <x v="0"/>
    <n v="4360021000"/>
    <x v="7"/>
    <x v="2"/>
    <x v="583"/>
    <n v="0"/>
  </r>
  <r>
    <x v="23"/>
    <x v="23"/>
    <s v="201 West Baltimore St"/>
    <x v="0"/>
    <n v="4561060000"/>
    <x v="7"/>
    <x v="2"/>
    <x v="584"/>
    <n v="0"/>
  </r>
  <r>
    <x v="20"/>
    <x v="20"/>
    <s v="620 Fallsway St"/>
    <x v="0"/>
    <n v="5129381000"/>
    <x v="7"/>
    <x v="2"/>
    <x v="585"/>
    <n v="2054"/>
  </r>
  <r>
    <x v="24"/>
    <x v="24"/>
    <s v="500 Fallsway"/>
    <x v="0"/>
    <n v="5601260000"/>
    <x v="7"/>
    <x v="2"/>
    <x v="586"/>
    <n v="443"/>
  </r>
  <r>
    <x v="25"/>
    <x v="25"/>
    <s v="3800 E Biddle St"/>
    <x v="0"/>
    <n v="5620250000"/>
    <x v="7"/>
    <x v="2"/>
    <x v="587"/>
    <n v="8316"/>
  </r>
  <r>
    <x v="22"/>
    <x v="22"/>
    <s v="6700 Pulaski Hwy Rosedale"/>
    <x v="0"/>
    <n v="5777670000"/>
    <x v="7"/>
    <x v="2"/>
    <x v="588"/>
    <n v="0"/>
  </r>
  <r>
    <x v="1"/>
    <x v="1"/>
    <s v="3001 E Madison St"/>
    <x v="0"/>
    <n v="5884920000"/>
    <x v="7"/>
    <x v="2"/>
    <x v="589"/>
    <n v="1487"/>
  </r>
  <r>
    <x v="26"/>
    <x v="26"/>
    <s v="401 E Fayette St"/>
    <x v="0"/>
    <n v="5931911000"/>
    <x v="7"/>
    <x v="2"/>
    <x v="590"/>
    <n v="0"/>
  </r>
  <r>
    <x v="17"/>
    <x v="17"/>
    <s v="201 Fallsway St"/>
    <x v="0"/>
    <n v="5992321000"/>
    <x v="7"/>
    <x v="2"/>
    <x v="166"/>
    <n v="911"/>
  </r>
  <r>
    <x v="23"/>
    <x v="23"/>
    <s v="201 West Baltimore St"/>
    <x v="0"/>
    <n v="6042981000"/>
    <x v="7"/>
    <x v="2"/>
    <x v="38"/>
    <n v="551"/>
  </r>
  <r>
    <x v="27"/>
    <x v="27"/>
    <s v="4325 York Rd"/>
    <x v="0"/>
    <n v="6159241000"/>
    <x v="7"/>
    <x v="2"/>
    <x v="591"/>
    <n v="0"/>
  </r>
  <r>
    <x v="28"/>
    <x v="28"/>
    <s v="Mansion House Dr"/>
    <x v="0"/>
    <n v="6756240000"/>
    <x v="7"/>
    <x v="2"/>
    <x v="592"/>
    <n v="0"/>
  </r>
  <r>
    <x v="29"/>
    <x v="29"/>
    <s v="225 N Holliday St"/>
    <x v="0"/>
    <n v="6948371000"/>
    <x v="7"/>
    <x v="2"/>
    <x v="593"/>
    <n v="148"/>
  </r>
  <r>
    <x v="31"/>
    <x v="31"/>
    <s v="5225 York Rd"/>
    <x v="0"/>
    <n v="6975110000"/>
    <x v="7"/>
    <x v="2"/>
    <x v="38"/>
    <n v="78"/>
  </r>
  <r>
    <x v="22"/>
    <x v="22"/>
    <s v="6700 Pulaski Hwy Rosedale"/>
    <x v="0"/>
    <n v="7560081000"/>
    <x v="7"/>
    <x v="2"/>
    <x v="594"/>
    <n v="0"/>
  </r>
  <r>
    <x v="30"/>
    <x v="30"/>
    <s v="4410 Lewin Av"/>
    <x v="0"/>
    <n v="8308470000"/>
    <x v="7"/>
    <x v="2"/>
    <x v="595"/>
    <n v="341"/>
  </r>
  <r>
    <x v="31"/>
    <x v="31"/>
    <s v="5225 York Rd"/>
    <x v="0"/>
    <n v="8499201000"/>
    <x v="7"/>
    <x v="2"/>
    <x v="596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7"/>
    <x v="2"/>
    <x v="597"/>
    <n v="0"/>
  </r>
  <r>
    <x v="32"/>
    <x v="32"/>
    <s v="621 North Eden Street"/>
    <x v="0"/>
    <n v="9629061000"/>
    <x v="7"/>
    <x v="2"/>
    <x v="598"/>
    <n v="0"/>
  </r>
  <r>
    <x v="22"/>
    <x v="22"/>
    <s v="6700 Pulaski Hwy Rosedale"/>
    <x v="0"/>
    <n v="9633841000"/>
    <x v="7"/>
    <x v="2"/>
    <x v="599"/>
    <n v="170"/>
  </r>
  <r>
    <x v="33"/>
    <x v="33"/>
    <s v="242 West 29th St"/>
    <x v="0"/>
    <n v="9815941000"/>
    <x v="7"/>
    <x v="2"/>
    <x v="600"/>
    <n v="159"/>
  </r>
  <r>
    <x v="5"/>
    <x v="5"/>
    <s v="2001 Park Av"/>
    <x v="0"/>
    <n v="786151000"/>
    <x v="8"/>
    <x v="2"/>
    <x v="601"/>
    <n v="1624"/>
  </r>
  <r>
    <x v="6"/>
    <x v="6"/>
    <s v="601 President St"/>
    <x v="0"/>
    <n v="2211251000"/>
    <x v="8"/>
    <x v="2"/>
    <x v="602"/>
    <n v="0"/>
  </r>
  <r>
    <x v="7"/>
    <x v="7"/>
    <s v="1034 N Mount St"/>
    <x v="0"/>
    <n v="2774270000"/>
    <x v="8"/>
    <x v="2"/>
    <x v="603"/>
    <n v="1444"/>
  </r>
  <r>
    <x v="8"/>
    <x v="8"/>
    <s v="1515 W North Av"/>
    <x v="0"/>
    <n v="2941411000"/>
    <x v="8"/>
    <x v="2"/>
    <x v="604"/>
    <n v="2345"/>
  </r>
  <r>
    <x v="9"/>
    <x v="9"/>
    <s v="802 Lombard St"/>
    <x v="0"/>
    <n v="3047401000"/>
    <x v="8"/>
    <x v="2"/>
    <x v="605"/>
    <n v="0"/>
  </r>
  <r>
    <x v="9"/>
    <x v="9"/>
    <s v="802 Lombard St"/>
    <x v="0"/>
    <n v="4329351000"/>
    <x v="8"/>
    <x v="2"/>
    <x v="38"/>
    <n v="629"/>
  </r>
  <r>
    <x v="10"/>
    <x v="10"/>
    <s v="5271 Reisterstown Rd"/>
    <x v="0"/>
    <n v="4751312000"/>
    <x v="8"/>
    <x v="2"/>
    <x v="606"/>
    <n v="0"/>
  </r>
  <r>
    <x v="11"/>
    <x v="11"/>
    <s v="1000 Cathedral St"/>
    <x v="0"/>
    <n v="5229602000"/>
    <x v="8"/>
    <x v="2"/>
    <x v="607"/>
    <n v="4707"/>
  </r>
  <r>
    <x v="34"/>
    <x v="34"/>
    <s v="2490 Giles Rd"/>
    <x v="0"/>
    <n v="6348431000"/>
    <x v="8"/>
    <x v="2"/>
    <x v="608"/>
    <n v="0"/>
  </r>
  <r>
    <x v="12"/>
    <x v="12"/>
    <s v="620 N Caroline St"/>
    <x v="0"/>
    <n v="8752451000"/>
    <x v="8"/>
    <x v="2"/>
    <x v="609"/>
    <n v="397"/>
  </r>
  <r>
    <x v="13"/>
    <x v="13"/>
    <s v="844 E Pratt St"/>
    <x v="0"/>
    <n v="9003501000"/>
    <x v="8"/>
    <x v="2"/>
    <x v="610"/>
    <n v="163"/>
  </r>
  <r>
    <x v="14"/>
    <x v="14"/>
    <s v="10 Cherry Hill Rd"/>
    <x v="0"/>
    <n v="9570811000"/>
    <x v="8"/>
    <x v="2"/>
    <x v="611"/>
    <n v="1182"/>
  </r>
  <r>
    <x v="15"/>
    <x v="15"/>
    <s v="5710 Eastern Av"/>
    <x v="0"/>
    <n v="1245540000"/>
    <x v="8"/>
    <x v="2"/>
    <x v="612"/>
    <n v="1119"/>
  </r>
  <r>
    <x v="16"/>
    <x v="16"/>
    <s v="4325 York Rd"/>
    <x v="0"/>
    <n v="1467291000"/>
    <x v="8"/>
    <x v="2"/>
    <x v="567"/>
    <n v="978"/>
  </r>
  <r>
    <x v="17"/>
    <x v="17"/>
    <s v="201 Fallsway St"/>
    <x v="0"/>
    <n v="1961720000"/>
    <x v="8"/>
    <x v="2"/>
    <x v="613"/>
    <n v="661"/>
  </r>
  <r>
    <x v="3"/>
    <x v="3"/>
    <s v="411 Fallsway St"/>
    <x v="0"/>
    <n v="2119590000"/>
    <x v="3"/>
    <x v="3"/>
    <x v="614"/>
    <n v="0"/>
  </r>
  <r>
    <x v="18"/>
    <x v="18"/>
    <s v="1001 E Fayette St"/>
    <x v="0"/>
    <n v="2829991000"/>
    <x v="8"/>
    <x v="2"/>
    <x v="615"/>
    <n v="955"/>
  </r>
  <r>
    <x v="19"/>
    <x v="19"/>
    <s v="200 West Lombard St Suite B"/>
    <x v="0"/>
    <n v="3138112000"/>
    <x v="8"/>
    <x v="2"/>
    <x v="616"/>
    <n v="0"/>
  </r>
  <r>
    <x v="0"/>
    <x v="0"/>
    <s v="2201 West Cold Spring Lane"/>
    <x v="0"/>
    <n v="3275661000"/>
    <x v="8"/>
    <x v="2"/>
    <x v="617"/>
    <n v="1410"/>
  </r>
  <r>
    <x v="19"/>
    <x v="19"/>
    <s v="200 West Lombard St Suite B"/>
    <x v="0"/>
    <n v="3618420000"/>
    <x v="8"/>
    <x v="2"/>
    <x v="618"/>
    <n v="0"/>
  </r>
  <r>
    <x v="20"/>
    <x v="20"/>
    <s v="620 Fallsway St"/>
    <x v="0"/>
    <n v="3720580000"/>
    <x v="8"/>
    <x v="2"/>
    <x v="619"/>
    <n v="0"/>
  </r>
  <r>
    <x v="21"/>
    <x v="21"/>
    <s v="844 E Pratt St"/>
    <x v="0"/>
    <n v="3955000000"/>
    <x v="8"/>
    <x v="2"/>
    <x v="620"/>
    <n v="0"/>
  </r>
  <r>
    <x v="22"/>
    <x v="22"/>
    <s v="6700 Pulaski Hwy Rosedale"/>
    <x v="0"/>
    <n v="4360021000"/>
    <x v="8"/>
    <x v="2"/>
    <x v="621"/>
    <n v="0"/>
  </r>
  <r>
    <x v="23"/>
    <x v="23"/>
    <s v="201 West Baltimore St"/>
    <x v="0"/>
    <n v="4561060000"/>
    <x v="8"/>
    <x v="2"/>
    <x v="622"/>
    <n v="0"/>
  </r>
  <r>
    <x v="20"/>
    <x v="20"/>
    <s v="620 Fallsway St"/>
    <x v="0"/>
    <n v="5129381000"/>
    <x v="8"/>
    <x v="2"/>
    <x v="623"/>
    <n v="4103"/>
  </r>
  <r>
    <x v="24"/>
    <x v="24"/>
    <s v="500 Fallsway"/>
    <x v="0"/>
    <n v="5601260000"/>
    <x v="8"/>
    <x v="2"/>
    <x v="624"/>
    <n v="1983"/>
  </r>
  <r>
    <x v="25"/>
    <x v="25"/>
    <s v="3800 E Biddle St"/>
    <x v="0"/>
    <n v="5620250000"/>
    <x v="8"/>
    <x v="2"/>
    <x v="625"/>
    <n v="14363"/>
  </r>
  <r>
    <x v="22"/>
    <x v="22"/>
    <s v="6700 Pulaski Hwy Rosedale"/>
    <x v="0"/>
    <n v="5777670000"/>
    <x v="8"/>
    <x v="2"/>
    <x v="626"/>
    <n v="0"/>
  </r>
  <r>
    <x v="1"/>
    <x v="1"/>
    <s v="3001 E Madison St"/>
    <x v="0"/>
    <n v="5884920000"/>
    <x v="8"/>
    <x v="2"/>
    <x v="627"/>
    <n v="2668"/>
  </r>
  <r>
    <x v="26"/>
    <x v="26"/>
    <s v="401 E Fayette St"/>
    <x v="0"/>
    <n v="5931911000"/>
    <x v="8"/>
    <x v="2"/>
    <x v="628"/>
    <n v="0"/>
  </r>
  <r>
    <x v="17"/>
    <x v="17"/>
    <s v="201 Fallsway St"/>
    <x v="0"/>
    <n v="5992321000"/>
    <x v="8"/>
    <x v="2"/>
    <x v="629"/>
    <n v="3014"/>
  </r>
  <r>
    <x v="23"/>
    <x v="23"/>
    <s v="201 West Baltimore St"/>
    <x v="0"/>
    <n v="6042981000"/>
    <x v="8"/>
    <x v="2"/>
    <x v="38"/>
    <n v="1652"/>
  </r>
  <r>
    <x v="27"/>
    <x v="27"/>
    <s v="4325 York Rd"/>
    <x v="0"/>
    <n v="6159241000"/>
    <x v="8"/>
    <x v="2"/>
    <x v="630"/>
    <n v="0"/>
  </r>
  <r>
    <x v="28"/>
    <x v="28"/>
    <s v="Mansion House Dr"/>
    <x v="0"/>
    <n v="6756240000"/>
    <x v="8"/>
    <x v="2"/>
    <x v="631"/>
    <n v="0"/>
  </r>
  <r>
    <x v="29"/>
    <x v="29"/>
    <s v="225 N Holliday St"/>
    <x v="0"/>
    <n v="6948371000"/>
    <x v="8"/>
    <x v="2"/>
    <x v="632"/>
    <n v="1153"/>
  </r>
  <r>
    <x v="31"/>
    <x v="31"/>
    <s v="5225 York Rd"/>
    <x v="0"/>
    <n v="6975110000"/>
    <x v="8"/>
    <x v="2"/>
    <x v="38"/>
    <n v="372"/>
  </r>
  <r>
    <x v="22"/>
    <x v="22"/>
    <s v="6700 Pulaski Hwy Rosedale"/>
    <x v="0"/>
    <n v="7560081000"/>
    <x v="8"/>
    <x v="2"/>
    <x v="633"/>
    <n v="0"/>
  </r>
  <r>
    <x v="30"/>
    <x v="30"/>
    <s v="4410 Lewin Av"/>
    <x v="0"/>
    <n v="8308470000"/>
    <x v="8"/>
    <x v="2"/>
    <x v="634"/>
    <n v="1244"/>
  </r>
  <r>
    <x v="31"/>
    <x v="31"/>
    <s v="5225 York Rd"/>
    <x v="0"/>
    <n v="8499201000"/>
    <x v="8"/>
    <x v="2"/>
    <x v="635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8"/>
    <x v="2"/>
    <x v="636"/>
    <n v="0"/>
  </r>
  <r>
    <x v="32"/>
    <x v="32"/>
    <s v="621 North Eden Street"/>
    <x v="0"/>
    <n v="9629061000"/>
    <x v="8"/>
    <x v="2"/>
    <x v="637"/>
    <n v="0"/>
  </r>
  <r>
    <x v="22"/>
    <x v="22"/>
    <s v="6700 Pulaski Hwy Rosedale"/>
    <x v="0"/>
    <n v="9633841000"/>
    <x v="8"/>
    <x v="2"/>
    <x v="638"/>
    <n v="920"/>
  </r>
  <r>
    <x v="33"/>
    <x v="33"/>
    <s v="242 West 29th St"/>
    <x v="0"/>
    <n v="9815941000"/>
    <x v="8"/>
    <x v="2"/>
    <x v="639"/>
    <n v="659"/>
  </r>
  <r>
    <x v="4"/>
    <x v="4"/>
    <s v="3939 Reisterstown Rd"/>
    <x v="0"/>
    <n v="1198781000"/>
    <x v="8"/>
    <x v="2"/>
    <x v="640"/>
    <n v="2212"/>
  </r>
  <r>
    <x v="4"/>
    <x v="4"/>
    <s v="3939 Reisterstown Rd"/>
    <x v="0"/>
    <n v="1198781000"/>
    <x v="9"/>
    <x v="2"/>
    <x v="641"/>
    <n v="2509"/>
  </r>
  <r>
    <x v="5"/>
    <x v="5"/>
    <s v="2001 Park Av"/>
    <x v="0"/>
    <n v="786151000"/>
    <x v="9"/>
    <x v="2"/>
    <x v="92"/>
    <n v="1738"/>
  </r>
  <r>
    <x v="6"/>
    <x v="6"/>
    <s v="601 President St"/>
    <x v="0"/>
    <n v="2211251000"/>
    <x v="9"/>
    <x v="2"/>
    <x v="136"/>
    <n v="0"/>
  </r>
  <r>
    <x v="7"/>
    <x v="7"/>
    <s v="1034 N Mount St"/>
    <x v="0"/>
    <n v="2774270000"/>
    <x v="9"/>
    <x v="2"/>
    <x v="642"/>
    <n v="1714"/>
  </r>
  <r>
    <x v="8"/>
    <x v="8"/>
    <s v="1515 W North Av"/>
    <x v="0"/>
    <n v="2941411000"/>
    <x v="9"/>
    <x v="2"/>
    <x v="643"/>
    <n v="2265"/>
  </r>
  <r>
    <x v="9"/>
    <x v="9"/>
    <s v="802 Lombard St"/>
    <x v="0"/>
    <n v="3047401000"/>
    <x v="9"/>
    <x v="2"/>
    <x v="126"/>
    <n v="0"/>
  </r>
  <r>
    <x v="10"/>
    <x v="10"/>
    <s v="5271 Reisterstown Rd"/>
    <x v="0"/>
    <n v="4751312000"/>
    <x v="9"/>
    <x v="2"/>
    <x v="644"/>
    <n v="0"/>
  </r>
  <r>
    <x v="11"/>
    <x v="11"/>
    <s v="1000 Cathedral St"/>
    <x v="0"/>
    <n v="5229602000"/>
    <x v="9"/>
    <x v="2"/>
    <x v="645"/>
    <n v="4608"/>
  </r>
  <r>
    <x v="34"/>
    <x v="34"/>
    <s v="2490 Giles Rd"/>
    <x v="0"/>
    <n v="6348431000"/>
    <x v="9"/>
    <x v="2"/>
    <x v="646"/>
    <n v="0"/>
  </r>
  <r>
    <x v="12"/>
    <x v="12"/>
    <s v="620 N Caroline St"/>
    <x v="0"/>
    <n v="8752451000"/>
    <x v="9"/>
    <x v="2"/>
    <x v="647"/>
    <n v="252"/>
  </r>
  <r>
    <x v="13"/>
    <x v="13"/>
    <s v="844 E Pratt St"/>
    <x v="0"/>
    <n v="9003501000"/>
    <x v="9"/>
    <x v="2"/>
    <x v="648"/>
    <n v="155"/>
  </r>
  <r>
    <x v="14"/>
    <x v="14"/>
    <s v="10 Cherry Hill Rd"/>
    <x v="0"/>
    <n v="9570811000"/>
    <x v="9"/>
    <x v="2"/>
    <x v="649"/>
    <n v="1313"/>
  </r>
  <r>
    <x v="15"/>
    <x v="15"/>
    <s v="5710 Eastern Av"/>
    <x v="0"/>
    <n v="1245540000"/>
    <x v="9"/>
    <x v="2"/>
    <x v="650"/>
    <n v="1019"/>
  </r>
  <r>
    <x v="16"/>
    <x v="16"/>
    <s v="4325 York Rd"/>
    <x v="0"/>
    <n v="1467291000"/>
    <x v="9"/>
    <x v="2"/>
    <x v="651"/>
    <n v="602"/>
  </r>
  <r>
    <x v="17"/>
    <x v="17"/>
    <s v="201 Fallsway St"/>
    <x v="0"/>
    <n v="1961720000"/>
    <x v="9"/>
    <x v="2"/>
    <x v="652"/>
    <n v="644"/>
  </r>
  <r>
    <x v="18"/>
    <x v="18"/>
    <s v="1001 E Fayette St"/>
    <x v="0"/>
    <n v="2829991000"/>
    <x v="9"/>
    <x v="2"/>
    <x v="653"/>
    <n v="853"/>
  </r>
  <r>
    <x v="19"/>
    <x v="19"/>
    <s v="200 West Lombard St Suite B"/>
    <x v="0"/>
    <n v="3138112000"/>
    <x v="9"/>
    <x v="2"/>
    <x v="654"/>
    <n v="0"/>
  </r>
  <r>
    <x v="0"/>
    <x v="0"/>
    <s v="2201 West Cold Spring Lane"/>
    <x v="0"/>
    <n v="3275661000"/>
    <x v="9"/>
    <x v="2"/>
    <x v="655"/>
    <n v="1363"/>
  </r>
  <r>
    <x v="19"/>
    <x v="19"/>
    <s v="200 West Lombard St Suite B"/>
    <x v="0"/>
    <n v="3618420000"/>
    <x v="9"/>
    <x v="2"/>
    <x v="656"/>
    <n v="0"/>
  </r>
  <r>
    <x v="20"/>
    <x v="20"/>
    <s v="620 Fallsway St"/>
    <x v="0"/>
    <n v="3720580000"/>
    <x v="9"/>
    <x v="2"/>
    <x v="657"/>
    <n v="0"/>
  </r>
  <r>
    <x v="21"/>
    <x v="21"/>
    <s v="844 E Pratt St"/>
    <x v="0"/>
    <n v="3955000000"/>
    <x v="9"/>
    <x v="2"/>
    <x v="658"/>
    <n v="0"/>
  </r>
  <r>
    <x v="22"/>
    <x v="22"/>
    <s v="6700 Pulaski Hwy Rosedale"/>
    <x v="0"/>
    <n v="4360021000"/>
    <x v="9"/>
    <x v="2"/>
    <x v="659"/>
    <n v="0"/>
  </r>
  <r>
    <x v="23"/>
    <x v="23"/>
    <s v="201 West Baltimore St"/>
    <x v="0"/>
    <n v="4561060000"/>
    <x v="9"/>
    <x v="2"/>
    <x v="660"/>
    <n v="0"/>
  </r>
  <r>
    <x v="20"/>
    <x v="20"/>
    <s v="620 Fallsway St"/>
    <x v="0"/>
    <n v="5129381000"/>
    <x v="9"/>
    <x v="2"/>
    <x v="661"/>
    <n v="4076"/>
  </r>
  <r>
    <x v="24"/>
    <x v="24"/>
    <s v="500 Fallsway"/>
    <x v="0"/>
    <n v="5601260000"/>
    <x v="9"/>
    <x v="2"/>
    <x v="662"/>
    <n v="2078"/>
  </r>
  <r>
    <x v="25"/>
    <x v="25"/>
    <s v="3800 E Biddle St"/>
    <x v="0"/>
    <n v="5620250000"/>
    <x v="9"/>
    <x v="2"/>
    <x v="663"/>
    <n v="12754"/>
  </r>
  <r>
    <x v="22"/>
    <x v="22"/>
    <s v="6700 Pulaski Hwy Rosedale"/>
    <x v="0"/>
    <n v="5777670000"/>
    <x v="9"/>
    <x v="2"/>
    <x v="664"/>
    <n v="0"/>
  </r>
  <r>
    <x v="1"/>
    <x v="1"/>
    <s v="3001 E Madison St"/>
    <x v="0"/>
    <n v="5884920000"/>
    <x v="9"/>
    <x v="2"/>
    <x v="665"/>
    <n v="2160"/>
  </r>
  <r>
    <x v="26"/>
    <x v="26"/>
    <s v="401 E Fayette St"/>
    <x v="0"/>
    <n v="5931911000"/>
    <x v="9"/>
    <x v="2"/>
    <x v="666"/>
    <n v="0"/>
  </r>
  <r>
    <x v="17"/>
    <x v="17"/>
    <s v="201 Fallsway St"/>
    <x v="0"/>
    <n v="5992321000"/>
    <x v="9"/>
    <x v="2"/>
    <x v="667"/>
    <n v="2462"/>
  </r>
  <r>
    <x v="23"/>
    <x v="23"/>
    <s v="201 West Baltimore St"/>
    <x v="0"/>
    <n v="6042981000"/>
    <x v="9"/>
    <x v="2"/>
    <x v="38"/>
    <n v="1297"/>
  </r>
  <r>
    <x v="27"/>
    <x v="27"/>
    <s v="4325 York Rd"/>
    <x v="0"/>
    <n v="6159241000"/>
    <x v="9"/>
    <x v="2"/>
    <x v="668"/>
    <n v="0"/>
  </r>
  <r>
    <x v="28"/>
    <x v="28"/>
    <s v="Mansion House Dr"/>
    <x v="0"/>
    <n v="6756240000"/>
    <x v="9"/>
    <x v="2"/>
    <x v="181"/>
    <n v="0"/>
  </r>
  <r>
    <x v="29"/>
    <x v="29"/>
    <s v="225 N Holliday St"/>
    <x v="0"/>
    <n v="6948371000"/>
    <x v="9"/>
    <x v="2"/>
    <x v="669"/>
    <n v="801"/>
  </r>
  <r>
    <x v="31"/>
    <x v="31"/>
    <s v="5225 York Rd"/>
    <x v="0"/>
    <n v="6975110000"/>
    <x v="9"/>
    <x v="2"/>
    <x v="38"/>
    <n v="372"/>
  </r>
  <r>
    <x v="22"/>
    <x v="22"/>
    <s v="6700 Pulaski Hwy Rosedale"/>
    <x v="0"/>
    <n v="7560081000"/>
    <x v="9"/>
    <x v="2"/>
    <x v="670"/>
    <n v="0"/>
  </r>
  <r>
    <x v="30"/>
    <x v="30"/>
    <s v="4410 Lewin Av"/>
    <x v="0"/>
    <n v="8308470000"/>
    <x v="9"/>
    <x v="2"/>
    <x v="671"/>
    <n v="1249"/>
  </r>
  <r>
    <x v="31"/>
    <x v="31"/>
    <s v="5225 York Rd"/>
    <x v="0"/>
    <n v="8499201000"/>
    <x v="9"/>
    <x v="2"/>
    <x v="672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9"/>
    <x v="2"/>
    <x v="673"/>
    <n v="0"/>
  </r>
  <r>
    <x v="32"/>
    <x v="32"/>
    <s v="621 North Eden Street"/>
    <x v="0"/>
    <n v="9629061000"/>
    <x v="9"/>
    <x v="2"/>
    <x v="674"/>
    <n v="0"/>
  </r>
  <r>
    <x v="22"/>
    <x v="22"/>
    <s v="6700 Pulaski Hwy Rosedale"/>
    <x v="0"/>
    <n v="9633841000"/>
    <x v="9"/>
    <x v="2"/>
    <x v="675"/>
    <n v="903"/>
  </r>
  <r>
    <x v="33"/>
    <x v="33"/>
    <s v="242 West 29th St"/>
    <x v="0"/>
    <n v="9815941000"/>
    <x v="9"/>
    <x v="2"/>
    <x v="676"/>
    <n v="745"/>
  </r>
  <r>
    <x v="5"/>
    <x v="5"/>
    <s v="2001 Park Av"/>
    <x v="0"/>
    <n v="786151000"/>
    <x v="10"/>
    <x v="2"/>
    <x v="677"/>
    <n v="2136"/>
  </r>
  <r>
    <x v="6"/>
    <x v="6"/>
    <s v="601 President St"/>
    <x v="0"/>
    <n v="2211251000"/>
    <x v="10"/>
    <x v="2"/>
    <x v="678"/>
    <n v="0"/>
  </r>
  <r>
    <x v="7"/>
    <x v="7"/>
    <s v="1034 N Mount St"/>
    <x v="0"/>
    <n v="2774270000"/>
    <x v="10"/>
    <x v="2"/>
    <x v="679"/>
    <n v="2207"/>
  </r>
  <r>
    <x v="8"/>
    <x v="8"/>
    <s v="1515 W North Av"/>
    <x v="0"/>
    <n v="2941411000"/>
    <x v="10"/>
    <x v="2"/>
    <x v="680"/>
    <n v="3283"/>
  </r>
  <r>
    <x v="9"/>
    <x v="9"/>
    <s v="802 Lombard St"/>
    <x v="0"/>
    <n v="3047401000"/>
    <x v="10"/>
    <x v="2"/>
    <x v="166"/>
    <n v="0"/>
  </r>
  <r>
    <x v="10"/>
    <x v="10"/>
    <s v="5271 Reisterstown Rd"/>
    <x v="0"/>
    <n v="4751312000"/>
    <x v="10"/>
    <x v="2"/>
    <x v="681"/>
    <n v="0"/>
  </r>
  <r>
    <x v="11"/>
    <x v="11"/>
    <s v="1000 Cathedral St"/>
    <x v="0"/>
    <n v="5229602000"/>
    <x v="10"/>
    <x v="2"/>
    <x v="682"/>
    <n v="5504"/>
  </r>
  <r>
    <x v="34"/>
    <x v="34"/>
    <s v="2490 Giles Rd"/>
    <x v="0"/>
    <n v="6348431000"/>
    <x v="10"/>
    <x v="2"/>
    <x v="683"/>
    <n v="0"/>
  </r>
  <r>
    <x v="12"/>
    <x v="12"/>
    <s v="620 N Caroline St"/>
    <x v="0"/>
    <n v="8752451000"/>
    <x v="10"/>
    <x v="2"/>
    <x v="684"/>
    <n v="219"/>
  </r>
  <r>
    <x v="13"/>
    <x v="13"/>
    <s v="844 E Pratt St"/>
    <x v="0"/>
    <n v="9003501000"/>
    <x v="10"/>
    <x v="2"/>
    <x v="685"/>
    <n v="238"/>
  </r>
  <r>
    <x v="14"/>
    <x v="14"/>
    <s v="10 Cherry Hill Rd"/>
    <x v="0"/>
    <n v="9570811000"/>
    <x v="10"/>
    <x v="2"/>
    <x v="686"/>
    <n v="2118"/>
  </r>
  <r>
    <x v="15"/>
    <x v="15"/>
    <s v="5710 Eastern Av"/>
    <x v="0"/>
    <n v="1245540000"/>
    <x v="10"/>
    <x v="2"/>
    <x v="687"/>
    <n v="1568"/>
  </r>
  <r>
    <x v="16"/>
    <x v="16"/>
    <s v="4325 York Rd"/>
    <x v="0"/>
    <n v="1467291000"/>
    <x v="10"/>
    <x v="2"/>
    <x v="230"/>
    <n v="1264"/>
  </r>
  <r>
    <x v="17"/>
    <x v="17"/>
    <s v="201 Fallsway St"/>
    <x v="0"/>
    <n v="1961720000"/>
    <x v="10"/>
    <x v="2"/>
    <x v="688"/>
    <n v="545"/>
  </r>
  <r>
    <x v="3"/>
    <x v="3"/>
    <s v="411 Fallsway St"/>
    <x v="0"/>
    <n v="2119590000"/>
    <x v="11"/>
    <x v="2"/>
    <x v="689"/>
    <n v="0"/>
  </r>
  <r>
    <x v="18"/>
    <x v="18"/>
    <s v="1001 E Fayette St"/>
    <x v="0"/>
    <n v="2829991000"/>
    <x v="10"/>
    <x v="2"/>
    <x v="690"/>
    <n v="1698"/>
  </r>
  <r>
    <x v="19"/>
    <x v="19"/>
    <s v="200 West Lombard St Suite B"/>
    <x v="0"/>
    <n v="3138112000"/>
    <x v="10"/>
    <x v="2"/>
    <x v="691"/>
    <n v="0"/>
  </r>
  <r>
    <x v="0"/>
    <x v="0"/>
    <s v="2201 West Cold Spring Lane"/>
    <x v="0"/>
    <n v="3275661000"/>
    <x v="10"/>
    <x v="2"/>
    <x v="692"/>
    <n v="1531"/>
  </r>
  <r>
    <x v="19"/>
    <x v="19"/>
    <s v="200 West Lombard St Suite B"/>
    <x v="0"/>
    <n v="3618420000"/>
    <x v="10"/>
    <x v="2"/>
    <x v="693"/>
    <n v="0"/>
  </r>
  <r>
    <x v="20"/>
    <x v="20"/>
    <s v="620 Fallsway St"/>
    <x v="0"/>
    <n v="3720580000"/>
    <x v="10"/>
    <x v="2"/>
    <x v="694"/>
    <n v="0"/>
  </r>
  <r>
    <x v="21"/>
    <x v="21"/>
    <s v="844 E Pratt St"/>
    <x v="0"/>
    <n v="3955000000"/>
    <x v="10"/>
    <x v="2"/>
    <x v="695"/>
    <n v="0"/>
  </r>
  <r>
    <x v="22"/>
    <x v="22"/>
    <s v="6700 Pulaski Hwy Rosedale"/>
    <x v="0"/>
    <n v="4360021000"/>
    <x v="10"/>
    <x v="2"/>
    <x v="696"/>
    <n v="0"/>
  </r>
  <r>
    <x v="23"/>
    <x v="23"/>
    <s v="201 West Baltimore St"/>
    <x v="0"/>
    <n v="4561060000"/>
    <x v="10"/>
    <x v="2"/>
    <x v="697"/>
    <n v="0"/>
  </r>
  <r>
    <x v="20"/>
    <x v="20"/>
    <s v="620 Fallsway St"/>
    <x v="0"/>
    <n v="5129381000"/>
    <x v="10"/>
    <x v="2"/>
    <x v="698"/>
    <n v="5717"/>
  </r>
  <r>
    <x v="24"/>
    <x v="24"/>
    <s v="500 Fallsway"/>
    <x v="0"/>
    <n v="5601260000"/>
    <x v="10"/>
    <x v="2"/>
    <x v="699"/>
    <n v="2442"/>
  </r>
  <r>
    <x v="25"/>
    <x v="25"/>
    <s v="3800 E Biddle St"/>
    <x v="0"/>
    <n v="5620250000"/>
    <x v="10"/>
    <x v="2"/>
    <x v="700"/>
    <n v="13814"/>
  </r>
  <r>
    <x v="22"/>
    <x v="22"/>
    <s v="6700 Pulaski Hwy Rosedale"/>
    <x v="0"/>
    <n v="5777670000"/>
    <x v="10"/>
    <x v="2"/>
    <x v="701"/>
    <n v="0"/>
  </r>
  <r>
    <x v="1"/>
    <x v="1"/>
    <s v="3001 E Madison St"/>
    <x v="0"/>
    <n v="5884920000"/>
    <x v="10"/>
    <x v="2"/>
    <x v="702"/>
    <n v="2849"/>
  </r>
  <r>
    <x v="26"/>
    <x v="26"/>
    <s v="401 E Fayette St"/>
    <x v="0"/>
    <n v="5931911000"/>
    <x v="10"/>
    <x v="2"/>
    <x v="703"/>
    <n v="0"/>
  </r>
  <r>
    <x v="17"/>
    <x v="17"/>
    <s v="201 Fallsway St"/>
    <x v="0"/>
    <n v="5992321000"/>
    <x v="10"/>
    <x v="2"/>
    <x v="704"/>
    <n v="3814"/>
  </r>
  <r>
    <x v="23"/>
    <x v="23"/>
    <s v="201 West Baltimore St"/>
    <x v="0"/>
    <n v="6042981000"/>
    <x v="10"/>
    <x v="2"/>
    <x v="38"/>
    <n v="1521"/>
  </r>
  <r>
    <x v="27"/>
    <x v="27"/>
    <s v="4325 York Rd"/>
    <x v="0"/>
    <n v="6159241000"/>
    <x v="10"/>
    <x v="2"/>
    <x v="705"/>
    <n v="0"/>
  </r>
  <r>
    <x v="28"/>
    <x v="28"/>
    <s v="Mansion House Dr"/>
    <x v="0"/>
    <n v="6756240000"/>
    <x v="10"/>
    <x v="2"/>
    <x v="706"/>
    <n v="0"/>
  </r>
  <r>
    <x v="29"/>
    <x v="29"/>
    <s v="225 N Holliday St"/>
    <x v="0"/>
    <n v="6948371000"/>
    <x v="10"/>
    <x v="2"/>
    <x v="707"/>
    <n v="1214"/>
  </r>
  <r>
    <x v="31"/>
    <x v="31"/>
    <s v="5225 York Rd"/>
    <x v="0"/>
    <n v="6975110000"/>
    <x v="10"/>
    <x v="2"/>
    <x v="38"/>
    <n v="827"/>
  </r>
  <r>
    <x v="22"/>
    <x v="22"/>
    <s v="6700 Pulaski Hwy Rosedale"/>
    <x v="0"/>
    <n v="7560081000"/>
    <x v="10"/>
    <x v="2"/>
    <x v="708"/>
    <n v="0"/>
  </r>
  <r>
    <x v="30"/>
    <x v="30"/>
    <s v="4410 Lewin Av"/>
    <x v="0"/>
    <n v="8308470000"/>
    <x v="10"/>
    <x v="2"/>
    <x v="709"/>
    <n v="1582"/>
  </r>
  <r>
    <x v="31"/>
    <x v="31"/>
    <s v="5225 York Rd"/>
    <x v="0"/>
    <n v="8499201000"/>
    <x v="10"/>
    <x v="2"/>
    <x v="710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0"/>
    <x v="2"/>
    <x v="711"/>
    <n v="0"/>
  </r>
  <r>
    <x v="32"/>
    <x v="32"/>
    <s v="621 North Eden Street"/>
    <x v="0"/>
    <n v="9629061000"/>
    <x v="10"/>
    <x v="2"/>
    <x v="712"/>
    <n v="0"/>
  </r>
  <r>
    <x v="22"/>
    <x v="22"/>
    <s v="6700 Pulaski Hwy Rosedale"/>
    <x v="0"/>
    <n v="9633841000"/>
    <x v="10"/>
    <x v="2"/>
    <x v="713"/>
    <n v="1512"/>
  </r>
  <r>
    <x v="33"/>
    <x v="33"/>
    <s v="242 West 29th St"/>
    <x v="0"/>
    <n v="9815941000"/>
    <x v="10"/>
    <x v="2"/>
    <x v="714"/>
    <n v="1196"/>
  </r>
  <r>
    <x v="4"/>
    <x v="4"/>
    <s v="3939 Reisterstown Rd"/>
    <x v="0"/>
    <n v="1198781000"/>
    <x v="10"/>
    <x v="2"/>
    <x v="715"/>
    <n v="4361"/>
  </r>
  <r>
    <x v="29"/>
    <x v="29"/>
    <s v="225 N Holliday St"/>
    <x v="0"/>
    <n v="6948371000"/>
    <x v="10"/>
    <x v="2"/>
    <x v="529"/>
    <n v="0"/>
  </r>
  <r>
    <x v="5"/>
    <x v="5"/>
    <s v="2001 Park Av"/>
    <x v="0"/>
    <n v="786151000"/>
    <x v="0"/>
    <x v="3"/>
    <x v="716"/>
    <n v="1681"/>
  </r>
  <r>
    <x v="6"/>
    <x v="6"/>
    <s v="601 President St"/>
    <x v="0"/>
    <n v="2211251000"/>
    <x v="0"/>
    <x v="3"/>
    <x v="201"/>
    <n v="0"/>
  </r>
  <r>
    <x v="7"/>
    <x v="7"/>
    <s v="1034 N Mount St"/>
    <x v="0"/>
    <n v="2774270000"/>
    <x v="0"/>
    <x v="3"/>
    <x v="654"/>
    <n v="997"/>
  </r>
  <r>
    <x v="8"/>
    <x v="8"/>
    <s v="1515 W North Av"/>
    <x v="0"/>
    <n v="2941411000"/>
    <x v="0"/>
    <x v="3"/>
    <x v="717"/>
    <n v="2083"/>
  </r>
  <r>
    <x v="9"/>
    <x v="9"/>
    <s v="802 Lombard St"/>
    <x v="0"/>
    <n v="3047401000"/>
    <x v="0"/>
    <x v="3"/>
    <x v="718"/>
    <n v="0"/>
  </r>
  <r>
    <x v="10"/>
    <x v="10"/>
    <s v="5271 Reisterstown Rd"/>
    <x v="0"/>
    <n v="4751312000"/>
    <x v="0"/>
    <x v="3"/>
    <x v="719"/>
    <n v="0"/>
  </r>
  <r>
    <x v="11"/>
    <x v="11"/>
    <s v="1000 Cathedral St"/>
    <x v="0"/>
    <n v="5229602000"/>
    <x v="0"/>
    <x v="3"/>
    <x v="720"/>
    <n v="5158"/>
  </r>
  <r>
    <x v="34"/>
    <x v="34"/>
    <s v="2490 Giles Rd"/>
    <x v="0"/>
    <n v="6348431000"/>
    <x v="0"/>
    <x v="3"/>
    <x v="721"/>
    <n v="0"/>
  </r>
  <r>
    <x v="12"/>
    <x v="12"/>
    <s v="620 N Caroline St"/>
    <x v="0"/>
    <n v="8752451000"/>
    <x v="0"/>
    <x v="3"/>
    <x v="722"/>
    <n v="198"/>
  </r>
  <r>
    <x v="13"/>
    <x v="13"/>
    <s v="844 E Pratt St"/>
    <x v="0"/>
    <n v="9003501000"/>
    <x v="0"/>
    <x v="3"/>
    <x v="723"/>
    <n v="142"/>
  </r>
  <r>
    <x v="14"/>
    <x v="14"/>
    <s v="10 Cherry Hill Rd"/>
    <x v="0"/>
    <n v="9570811000"/>
    <x v="0"/>
    <x v="3"/>
    <x v="724"/>
    <n v="1239"/>
  </r>
  <r>
    <x v="15"/>
    <x v="15"/>
    <s v="5710 Eastern Av"/>
    <x v="0"/>
    <n v="1245540000"/>
    <x v="0"/>
    <x v="3"/>
    <x v="167"/>
    <n v="1677"/>
  </r>
  <r>
    <x v="16"/>
    <x v="16"/>
    <s v="4325 York Rd"/>
    <x v="0"/>
    <n v="1467291000"/>
    <x v="0"/>
    <x v="3"/>
    <x v="239"/>
    <n v="1476"/>
  </r>
  <r>
    <x v="17"/>
    <x v="17"/>
    <s v="201 Fallsway St"/>
    <x v="0"/>
    <n v="1961720000"/>
    <x v="0"/>
    <x v="3"/>
    <x v="725"/>
    <n v="0"/>
  </r>
  <r>
    <x v="3"/>
    <x v="3"/>
    <s v="411 Fallsway St"/>
    <x v="2"/>
    <n v="11000258330"/>
    <x v="11"/>
    <x v="2"/>
    <x v="2"/>
    <m/>
  </r>
  <r>
    <x v="18"/>
    <x v="18"/>
    <s v="1001 E Fayette St"/>
    <x v="0"/>
    <n v="2829991000"/>
    <x v="0"/>
    <x v="3"/>
    <x v="726"/>
    <n v="1895"/>
  </r>
  <r>
    <x v="19"/>
    <x v="19"/>
    <s v="200 West Lombard St Suite B"/>
    <x v="0"/>
    <n v="3138112000"/>
    <x v="0"/>
    <x v="3"/>
    <x v="727"/>
    <n v="0"/>
  </r>
  <r>
    <x v="0"/>
    <x v="0"/>
    <s v="2201 West Cold Spring Lane"/>
    <x v="0"/>
    <n v="3275661000"/>
    <x v="0"/>
    <x v="3"/>
    <x v="728"/>
    <n v="1604"/>
  </r>
  <r>
    <x v="19"/>
    <x v="19"/>
    <s v="200 West Lombard St Suite B"/>
    <x v="0"/>
    <n v="3618420000"/>
    <x v="0"/>
    <x v="3"/>
    <x v="729"/>
    <n v="0"/>
  </r>
  <r>
    <x v="20"/>
    <x v="20"/>
    <s v="620 Fallsway St"/>
    <x v="0"/>
    <n v="3720580000"/>
    <x v="0"/>
    <x v="3"/>
    <x v="730"/>
    <n v="0"/>
  </r>
  <r>
    <x v="21"/>
    <x v="21"/>
    <s v="844 E Pratt St"/>
    <x v="0"/>
    <n v="3955000000"/>
    <x v="0"/>
    <x v="3"/>
    <x v="731"/>
    <n v="0"/>
  </r>
  <r>
    <x v="22"/>
    <x v="22"/>
    <s v="6700 Pulaski Hwy Rosedale"/>
    <x v="0"/>
    <n v="4360021000"/>
    <x v="0"/>
    <x v="3"/>
    <x v="732"/>
    <n v="0"/>
  </r>
  <r>
    <x v="23"/>
    <x v="23"/>
    <s v="201 West Baltimore St"/>
    <x v="0"/>
    <n v="4561060000"/>
    <x v="0"/>
    <x v="3"/>
    <x v="733"/>
    <n v="0"/>
  </r>
  <r>
    <x v="20"/>
    <x v="20"/>
    <s v="620 Fallsway St"/>
    <x v="0"/>
    <n v="5129381000"/>
    <x v="0"/>
    <x v="3"/>
    <x v="734"/>
    <n v="6492"/>
  </r>
  <r>
    <x v="24"/>
    <x v="24"/>
    <s v="500 Fallsway"/>
    <x v="0"/>
    <n v="5601260000"/>
    <x v="0"/>
    <x v="3"/>
    <x v="735"/>
    <n v="3476"/>
  </r>
  <r>
    <x v="25"/>
    <x v="25"/>
    <s v="3800 E Biddle St"/>
    <x v="0"/>
    <n v="5620250000"/>
    <x v="0"/>
    <x v="3"/>
    <x v="736"/>
    <n v="14140"/>
  </r>
  <r>
    <x v="22"/>
    <x v="22"/>
    <s v="6700 Pulaski Hwy Rosedale"/>
    <x v="0"/>
    <n v="5777670000"/>
    <x v="0"/>
    <x v="3"/>
    <x v="737"/>
    <n v="0"/>
  </r>
  <r>
    <x v="1"/>
    <x v="1"/>
    <s v="3001 E Madison St"/>
    <x v="0"/>
    <n v="5884920000"/>
    <x v="0"/>
    <x v="3"/>
    <x v="738"/>
    <n v="3503"/>
  </r>
  <r>
    <x v="26"/>
    <x v="26"/>
    <s v="401 E Fayette St"/>
    <x v="0"/>
    <n v="5931911000"/>
    <x v="0"/>
    <x v="3"/>
    <x v="739"/>
    <n v="0"/>
  </r>
  <r>
    <x v="17"/>
    <x v="17"/>
    <s v="201 Fallsway St"/>
    <x v="0"/>
    <n v="5992321000"/>
    <x v="0"/>
    <x v="3"/>
    <x v="593"/>
    <n v="3432"/>
  </r>
  <r>
    <x v="23"/>
    <x v="23"/>
    <s v="201 West Baltimore St"/>
    <x v="0"/>
    <n v="6042981000"/>
    <x v="0"/>
    <x v="3"/>
    <x v="38"/>
    <n v="1551"/>
  </r>
  <r>
    <x v="27"/>
    <x v="27"/>
    <s v="4325 York Rd"/>
    <x v="0"/>
    <n v="6159241000"/>
    <x v="0"/>
    <x v="3"/>
    <x v="740"/>
    <n v="0"/>
  </r>
  <r>
    <x v="28"/>
    <x v="28"/>
    <s v="Mansion House Dr"/>
    <x v="0"/>
    <n v="6756240000"/>
    <x v="0"/>
    <x v="3"/>
    <x v="741"/>
    <n v="0"/>
  </r>
  <r>
    <x v="29"/>
    <x v="29"/>
    <s v="225 N Holliday St"/>
    <x v="0"/>
    <n v="6948371000"/>
    <x v="0"/>
    <x v="3"/>
    <x v="742"/>
    <n v="2011"/>
  </r>
  <r>
    <x v="31"/>
    <x v="31"/>
    <s v="5225 York Rd"/>
    <x v="0"/>
    <n v="6975110000"/>
    <x v="0"/>
    <x v="3"/>
    <x v="38"/>
    <n v="1457"/>
  </r>
  <r>
    <x v="22"/>
    <x v="22"/>
    <s v="6700 Pulaski Hwy Rosedale"/>
    <x v="0"/>
    <n v="7560081000"/>
    <x v="0"/>
    <x v="3"/>
    <x v="743"/>
    <n v="0"/>
  </r>
  <r>
    <x v="30"/>
    <x v="30"/>
    <s v="4410 Lewin Av"/>
    <x v="0"/>
    <n v="8308470000"/>
    <x v="0"/>
    <x v="3"/>
    <x v="744"/>
    <n v="1866"/>
  </r>
  <r>
    <x v="31"/>
    <x v="31"/>
    <s v="5225 York Rd"/>
    <x v="0"/>
    <n v="8499201000"/>
    <x v="0"/>
    <x v="3"/>
    <x v="745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0"/>
    <x v="3"/>
    <x v="746"/>
    <n v="0"/>
  </r>
  <r>
    <x v="32"/>
    <x v="32"/>
    <s v="621 North Eden Street"/>
    <x v="0"/>
    <n v="9629061000"/>
    <x v="0"/>
    <x v="3"/>
    <x v="747"/>
    <n v="0"/>
  </r>
  <r>
    <x v="22"/>
    <x v="22"/>
    <s v="6700 Pulaski Hwy Rosedale"/>
    <x v="0"/>
    <n v="9633841000"/>
    <x v="0"/>
    <x v="3"/>
    <x v="748"/>
    <n v="1350"/>
  </r>
  <r>
    <x v="33"/>
    <x v="33"/>
    <s v="242 West 29th St"/>
    <x v="0"/>
    <n v="9815941000"/>
    <x v="0"/>
    <x v="3"/>
    <x v="749"/>
    <n v="2220"/>
  </r>
  <r>
    <x v="5"/>
    <x v="5"/>
    <s v="2001 Park Av"/>
    <x v="0"/>
    <n v="786151000"/>
    <x v="2"/>
    <x v="3"/>
    <x v="750"/>
    <n v="512"/>
  </r>
  <r>
    <x v="6"/>
    <x v="6"/>
    <s v="601 President St"/>
    <x v="0"/>
    <n v="2211251000"/>
    <x v="2"/>
    <x v="3"/>
    <x v="751"/>
    <n v="0"/>
  </r>
  <r>
    <x v="7"/>
    <x v="7"/>
    <s v="1034 N Mount St"/>
    <x v="0"/>
    <n v="2774270000"/>
    <x v="2"/>
    <x v="3"/>
    <x v="531"/>
    <n v="317"/>
  </r>
  <r>
    <x v="8"/>
    <x v="8"/>
    <s v="1515 W North Av"/>
    <x v="0"/>
    <n v="2941411000"/>
    <x v="2"/>
    <x v="3"/>
    <x v="752"/>
    <n v="1754"/>
  </r>
  <r>
    <x v="9"/>
    <x v="9"/>
    <s v="802 Lombard St"/>
    <x v="0"/>
    <n v="3047401000"/>
    <x v="2"/>
    <x v="3"/>
    <x v="753"/>
    <n v="0"/>
  </r>
  <r>
    <x v="10"/>
    <x v="10"/>
    <s v="5271 Reisterstown Rd"/>
    <x v="0"/>
    <n v="4751312000"/>
    <x v="2"/>
    <x v="3"/>
    <x v="719"/>
    <n v="0"/>
  </r>
  <r>
    <x v="11"/>
    <x v="11"/>
    <s v="1000 Cathedral St"/>
    <x v="0"/>
    <n v="5229602000"/>
    <x v="2"/>
    <x v="3"/>
    <x v="754"/>
    <n v="3542"/>
  </r>
  <r>
    <x v="34"/>
    <x v="34"/>
    <s v="2490 Giles Rd"/>
    <x v="0"/>
    <n v="6348431000"/>
    <x v="2"/>
    <x v="3"/>
    <x v="755"/>
    <n v="0"/>
  </r>
  <r>
    <x v="12"/>
    <x v="12"/>
    <s v="620 N Caroline St"/>
    <x v="0"/>
    <n v="8752451000"/>
    <x v="2"/>
    <x v="3"/>
    <x v="756"/>
    <n v="257"/>
  </r>
  <r>
    <x v="13"/>
    <x v="13"/>
    <s v="844 E Pratt St"/>
    <x v="0"/>
    <n v="9003501000"/>
    <x v="2"/>
    <x v="3"/>
    <x v="757"/>
    <n v="4"/>
  </r>
  <r>
    <x v="14"/>
    <x v="14"/>
    <s v="10 Cherry Hill Rd"/>
    <x v="0"/>
    <n v="9570811000"/>
    <x v="2"/>
    <x v="3"/>
    <x v="758"/>
    <n v="745"/>
  </r>
  <r>
    <x v="4"/>
    <x v="4"/>
    <s v="3939 Reisterstown Rd"/>
    <x v="0"/>
    <n v="1198781000"/>
    <x v="2"/>
    <x v="3"/>
    <x v="759"/>
    <n v="2234"/>
  </r>
  <r>
    <x v="15"/>
    <x v="15"/>
    <s v="5710 Eastern Av"/>
    <x v="0"/>
    <n v="1245540000"/>
    <x v="2"/>
    <x v="3"/>
    <x v="760"/>
    <n v="804"/>
  </r>
  <r>
    <x v="16"/>
    <x v="16"/>
    <s v="4325 York Rd"/>
    <x v="0"/>
    <n v="1467291000"/>
    <x v="2"/>
    <x v="3"/>
    <x v="230"/>
    <n v="902"/>
  </r>
  <r>
    <x v="17"/>
    <x v="17"/>
    <s v="201 Fallsway St"/>
    <x v="0"/>
    <n v="1961720000"/>
    <x v="2"/>
    <x v="3"/>
    <x v="761"/>
    <n v="675"/>
  </r>
  <r>
    <x v="3"/>
    <x v="3"/>
    <s v="411 Fallsway St"/>
    <x v="2"/>
    <n v="11000258330"/>
    <x v="11"/>
    <x v="3"/>
    <x v="2"/>
    <m/>
  </r>
  <r>
    <x v="18"/>
    <x v="18"/>
    <s v="1001 E Fayette St"/>
    <x v="0"/>
    <n v="2829991000"/>
    <x v="2"/>
    <x v="3"/>
    <x v="762"/>
    <n v="704"/>
  </r>
  <r>
    <x v="19"/>
    <x v="19"/>
    <s v="200 West Lombard St Suite B"/>
    <x v="0"/>
    <n v="3138112000"/>
    <x v="2"/>
    <x v="3"/>
    <x v="177"/>
    <n v="0"/>
  </r>
  <r>
    <x v="0"/>
    <x v="0"/>
    <s v="2201 West Cold Spring Lane"/>
    <x v="0"/>
    <n v="3275661000"/>
    <x v="2"/>
    <x v="3"/>
    <x v="763"/>
    <n v="1303"/>
  </r>
  <r>
    <x v="19"/>
    <x v="19"/>
    <s v="200 West Lombard St Suite B"/>
    <x v="0"/>
    <n v="3618420000"/>
    <x v="2"/>
    <x v="3"/>
    <x v="764"/>
    <n v="0"/>
  </r>
  <r>
    <x v="20"/>
    <x v="20"/>
    <s v="620 Fallsway St"/>
    <x v="0"/>
    <n v="3720580000"/>
    <x v="2"/>
    <x v="3"/>
    <x v="765"/>
    <n v="0"/>
  </r>
  <r>
    <x v="21"/>
    <x v="21"/>
    <s v="844 E Pratt St"/>
    <x v="0"/>
    <n v="3955000000"/>
    <x v="2"/>
    <x v="3"/>
    <x v="766"/>
    <n v="0"/>
  </r>
  <r>
    <x v="22"/>
    <x v="22"/>
    <s v="6700 Pulaski Hwy Rosedale"/>
    <x v="0"/>
    <n v="4360021000"/>
    <x v="2"/>
    <x v="3"/>
    <x v="767"/>
    <n v="0"/>
  </r>
  <r>
    <x v="23"/>
    <x v="23"/>
    <s v="201 West Baltimore St"/>
    <x v="0"/>
    <n v="4561060000"/>
    <x v="2"/>
    <x v="3"/>
    <x v="768"/>
    <n v="0"/>
  </r>
  <r>
    <x v="20"/>
    <x v="20"/>
    <s v="620 Fallsway St"/>
    <x v="0"/>
    <n v="5129381000"/>
    <x v="2"/>
    <x v="3"/>
    <x v="769"/>
    <n v="3740"/>
  </r>
  <r>
    <x v="24"/>
    <x v="24"/>
    <s v="500 Fallsway"/>
    <x v="0"/>
    <n v="5601260000"/>
    <x v="2"/>
    <x v="3"/>
    <x v="770"/>
    <n v="1985"/>
  </r>
  <r>
    <x v="25"/>
    <x v="25"/>
    <s v="3800 E Biddle St"/>
    <x v="0"/>
    <n v="5620250000"/>
    <x v="2"/>
    <x v="3"/>
    <x v="771"/>
    <n v="7829"/>
  </r>
  <r>
    <x v="22"/>
    <x v="22"/>
    <s v="6700 Pulaski Hwy Rosedale"/>
    <x v="0"/>
    <n v="5777670000"/>
    <x v="2"/>
    <x v="3"/>
    <x v="772"/>
    <n v="0"/>
  </r>
  <r>
    <x v="1"/>
    <x v="1"/>
    <s v="3001 E Madison St"/>
    <x v="0"/>
    <n v="5884920000"/>
    <x v="2"/>
    <x v="3"/>
    <x v="773"/>
    <n v="1869"/>
  </r>
  <r>
    <x v="26"/>
    <x v="26"/>
    <s v="401 E Fayette St"/>
    <x v="0"/>
    <n v="5931911000"/>
    <x v="2"/>
    <x v="3"/>
    <x v="774"/>
    <n v="0"/>
  </r>
  <r>
    <x v="17"/>
    <x v="17"/>
    <s v="201 Fallsway St"/>
    <x v="0"/>
    <n v="5992321000"/>
    <x v="2"/>
    <x v="3"/>
    <x v="775"/>
    <n v="2718"/>
  </r>
  <r>
    <x v="23"/>
    <x v="23"/>
    <s v="201 West Baltimore St"/>
    <x v="0"/>
    <n v="6042981000"/>
    <x v="2"/>
    <x v="3"/>
    <x v="38"/>
    <n v="353"/>
  </r>
  <r>
    <x v="27"/>
    <x v="27"/>
    <s v="4325 York Rd"/>
    <x v="0"/>
    <n v="6159241000"/>
    <x v="2"/>
    <x v="3"/>
    <x v="228"/>
    <n v="0"/>
  </r>
  <r>
    <x v="28"/>
    <x v="28"/>
    <s v="Mansion House Dr"/>
    <x v="0"/>
    <n v="6756240000"/>
    <x v="2"/>
    <x v="3"/>
    <x v="776"/>
    <n v="0"/>
  </r>
  <r>
    <x v="29"/>
    <x v="29"/>
    <s v="225 N Holliday St"/>
    <x v="0"/>
    <n v="6948371000"/>
    <x v="2"/>
    <x v="3"/>
    <x v="777"/>
    <n v="1598"/>
  </r>
  <r>
    <x v="31"/>
    <x v="31"/>
    <s v="5225 York Rd"/>
    <x v="0"/>
    <n v="6975110000"/>
    <x v="2"/>
    <x v="3"/>
    <x v="38"/>
    <n v="434"/>
  </r>
  <r>
    <x v="22"/>
    <x v="22"/>
    <s v="6700 Pulaski Hwy Rosedale"/>
    <x v="0"/>
    <n v="7560081000"/>
    <x v="2"/>
    <x v="3"/>
    <x v="778"/>
    <n v="0"/>
  </r>
  <r>
    <x v="30"/>
    <x v="30"/>
    <s v="4410 Lewin Av"/>
    <x v="0"/>
    <n v="8308470000"/>
    <x v="2"/>
    <x v="3"/>
    <x v="779"/>
    <n v="1157"/>
  </r>
  <r>
    <x v="31"/>
    <x v="31"/>
    <s v="5225 York Rd"/>
    <x v="0"/>
    <n v="8499201000"/>
    <x v="2"/>
    <x v="3"/>
    <x v="780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2"/>
    <x v="3"/>
    <x v="781"/>
    <n v="0"/>
  </r>
  <r>
    <x v="32"/>
    <x v="32"/>
    <s v="621 North Eden Street"/>
    <x v="0"/>
    <n v="9629061000"/>
    <x v="2"/>
    <x v="3"/>
    <x v="782"/>
    <n v="0"/>
  </r>
  <r>
    <x v="22"/>
    <x v="22"/>
    <s v="6700 Pulaski Hwy Rosedale"/>
    <x v="0"/>
    <n v="9633841000"/>
    <x v="2"/>
    <x v="3"/>
    <x v="783"/>
    <n v="1025"/>
  </r>
  <r>
    <x v="33"/>
    <x v="33"/>
    <s v="242 West 29th St"/>
    <x v="0"/>
    <n v="9815941000"/>
    <x v="2"/>
    <x v="3"/>
    <x v="784"/>
    <n v="725"/>
  </r>
  <r>
    <x v="5"/>
    <x v="5"/>
    <s v="2001 Park Av"/>
    <x v="0"/>
    <n v="786151000"/>
    <x v="3"/>
    <x v="3"/>
    <x v="230"/>
    <n v="1"/>
  </r>
  <r>
    <x v="6"/>
    <x v="6"/>
    <s v="601 President St"/>
    <x v="0"/>
    <n v="2211251000"/>
    <x v="3"/>
    <x v="3"/>
    <x v="785"/>
    <n v="0"/>
  </r>
  <r>
    <x v="7"/>
    <x v="7"/>
    <s v="1034 N Mount St"/>
    <x v="0"/>
    <n v="2774270000"/>
    <x v="3"/>
    <x v="3"/>
    <x v="786"/>
    <n v="18"/>
  </r>
  <r>
    <x v="8"/>
    <x v="8"/>
    <s v="1515 W North Av"/>
    <x v="0"/>
    <n v="2941411000"/>
    <x v="3"/>
    <x v="3"/>
    <x v="787"/>
    <n v="168"/>
  </r>
  <r>
    <x v="9"/>
    <x v="9"/>
    <s v="802 Lombard St"/>
    <x v="0"/>
    <n v="3047401000"/>
    <x v="3"/>
    <x v="3"/>
    <x v="788"/>
    <n v="0"/>
  </r>
  <r>
    <x v="10"/>
    <x v="10"/>
    <s v="5271 Reisterstown Rd"/>
    <x v="0"/>
    <n v="4751312000"/>
    <x v="3"/>
    <x v="3"/>
    <x v="719"/>
    <n v="0"/>
  </r>
  <r>
    <x v="11"/>
    <x v="11"/>
    <s v="1000 Cathedral St"/>
    <x v="0"/>
    <n v="5229602000"/>
    <x v="3"/>
    <x v="3"/>
    <x v="789"/>
    <n v="107"/>
  </r>
  <r>
    <x v="34"/>
    <x v="34"/>
    <s v="2490 Giles Rd"/>
    <x v="0"/>
    <n v="6348431000"/>
    <x v="3"/>
    <x v="3"/>
    <x v="790"/>
    <n v="0"/>
  </r>
  <r>
    <x v="12"/>
    <x v="12"/>
    <s v="620 N Caroline St"/>
    <x v="0"/>
    <n v="8752451000"/>
    <x v="3"/>
    <x v="3"/>
    <x v="791"/>
    <n v="176"/>
  </r>
  <r>
    <x v="13"/>
    <x v="13"/>
    <s v="844 E Pratt St"/>
    <x v="0"/>
    <n v="9003501000"/>
    <x v="3"/>
    <x v="3"/>
    <x v="792"/>
    <n v="3"/>
  </r>
  <r>
    <x v="14"/>
    <x v="14"/>
    <s v="10 Cherry Hill Rd"/>
    <x v="0"/>
    <n v="9570811000"/>
    <x v="3"/>
    <x v="3"/>
    <x v="793"/>
    <n v="81"/>
  </r>
  <r>
    <x v="4"/>
    <x v="4"/>
    <s v="3939 Reisterstown Rd"/>
    <x v="0"/>
    <n v="1198781000"/>
    <x v="3"/>
    <x v="3"/>
    <x v="794"/>
    <n v="911"/>
  </r>
  <r>
    <x v="15"/>
    <x v="15"/>
    <s v="5710 Eastern Av"/>
    <x v="0"/>
    <n v="1245540000"/>
    <x v="3"/>
    <x v="3"/>
    <x v="795"/>
    <n v="161"/>
  </r>
  <r>
    <x v="16"/>
    <x v="16"/>
    <s v="4325 York Rd"/>
    <x v="0"/>
    <n v="1467291000"/>
    <x v="3"/>
    <x v="3"/>
    <x v="126"/>
    <n v="395"/>
  </r>
  <r>
    <x v="17"/>
    <x v="17"/>
    <s v="201 Fallsway St"/>
    <x v="0"/>
    <n v="1961720000"/>
    <x v="3"/>
    <x v="3"/>
    <x v="796"/>
    <n v="140"/>
  </r>
  <r>
    <x v="3"/>
    <x v="3"/>
    <s v="411 Fallsway St"/>
    <x v="0"/>
    <n v="2119590000"/>
    <x v="11"/>
    <x v="3"/>
    <x v="797"/>
    <n v="0"/>
  </r>
  <r>
    <x v="18"/>
    <x v="18"/>
    <s v="1001 E Fayette St"/>
    <x v="0"/>
    <n v="2829991000"/>
    <x v="3"/>
    <x v="3"/>
    <x v="798"/>
    <n v="15"/>
  </r>
  <r>
    <x v="19"/>
    <x v="19"/>
    <s v="200 West Lombard St Suite B"/>
    <x v="0"/>
    <n v="3138112000"/>
    <x v="3"/>
    <x v="3"/>
    <x v="716"/>
    <n v="0"/>
  </r>
  <r>
    <x v="0"/>
    <x v="0"/>
    <s v="2201 West Cold Spring Lane"/>
    <x v="0"/>
    <n v="3275661000"/>
    <x v="3"/>
    <x v="3"/>
    <x v="799"/>
    <n v="761"/>
  </r>
  <r>
    <x v="19"/>
    <x v="19"/>
    <s v="200 West Lombard St Suite B"/>
    <x v="0"/>
    <n v="3618420000"/>
    <x v="3"/>
    <x v="3"/>
    <x v="800"/>
    <n v="0"/>
  </r>
  <r>
    <x v="20"/>
    <x v="20"/>
    <s v="620 Fallsway St"/>
    <x v="0"/>
    <n v="3720580000"/>
    <x v="3"/>
    <x v="3"/>
    <x v="801"/>
    <n v="0"/>
  </r>
  <r>
    <x v="21"/>
    <x v="21"/>
    <s v="844 E Pratt St"/>
    <x v="0"/>
    <n v="3955000000"/>
    <x v="3"/>
    <x v="3"/>
    <x v="802"/>
    <n v="0"/>
  </r>
  <r>
    <x v="22"/>
    <x v="22"/>
    <s v="6700 Pulaski Hwy Rosedale"/>
    <x v="0"/>
    <n v="4360021000"/>
    <x v="3"/>
    <x v="3"/>
    <x v="803"/>
    <n v="0"/>
  </r>
  <r>
    <x v="23"/>
    <x v="23"/>
    <s v="201 West Baltimore St"/>
    <x v="0"/>
    <n v="4561060000"/>
    <x v="3"/>
    <x v="3"/>
    <x v="804"/>
    <n v="0"/>
  </r>
  <r>
    <x v="20"/>
    <x v="20"/>
    <s v="620 Fallsway St"/>
    <x v="0"/>
    <n v="5129381000"/>
    <x v="3"/>
    <x v="3"/>
    <x v="805"/>
    <n v="1602"/>
  </r>
  <r>
    <x v="24"/>
    <x v="24"/>
    <s v="500 Fallsway"/>
    <x v="0"/>
    <n v="5601260000"/>
    <x v="3"/>
    <x v="3"/>
    <x v="806"/>
    <n v="255"/>
  </r>
  <r>
    <x v="25"/>
    <x v="25"/>
    <s v="3800 E Biddle St"/>
    <x v="0"/>
    <n v="5620250000"/>
    <x v="3"/>
    <x v="3"/>
    <x v="807"/>
    <n v="1704"/>
  </r>
  <r>
    <x v="22"/>
    <x v="22"/>
    <s v="6700 Pulaski Hwy Rosedale"/>
    <x v="0"/>
    <n v="5777670000"/>
    <x v="3"/>
    <x v="3"/>
    <x v="808"/>
    <n v="0"/>
  </r>
  <r>
    <x v="1"/>
    <x v="1"/>
    <s v="3001 E Madison St"/>
    <x v="0"/>
    <n v="5884920000"/>
    <x v="3"/>
    <x v="3"/>
    <x v="809"/>
    <n v="77"/>
  </r>
  <r>
    <x v="26"/>
    <x v="26"/>
    <s v="401 E Fayette St"/>
    <x v="0"/>
    <n v="5931911000"/>
    <x v="3"/>
    <x v="3"/>
    <x v="810"/>
    <n v="0"/>
  </r>
  <r>
    <x v="17"/>
    <x v="17"/>
    <s v="201 Fallsway St"/>
    <x v="0"/>
    <n v="5992321000"/>
    <x v="3"/>
    <x v="3"/>
    <x v="629"/>
    <n v="0"/>
  </r>
  <r>
    <x v="23"/>
    <x v="23"/>
    <s v="201 West Baltimore St"/>
    <x v="0"/>
    <n v="6042981000"/>
    <x v="3"/>
    <x v="3"/>
    <x v="38"/>
    <n v="439"/>
  </r>
  <r>
    <x v="27"/>
    <x v="27"/>
    <s v="4325 York Rd"/>
    <x v="0"/>
    <n v="6159241000"/>
    <x v="3"/>
    <x v="3"/>
    <x v="811"/>
    <n v="0"/>
  </r>
  <r>
    <x v="28"/>
    <x v="28"/>
    <s v="Mansion House Dr"/>
    <x v="0"/>
    <n v="6756240000"/>
    <x v="3"/>
    <x v="3"/>
    <x v="812"/>
    <n v="0"/>
  </r>
  <r>
    <x v="29"/>
    <x v="29"/>
    <s v="225 N Holliday St"/>
    <x v="0"/>
    <n v="6948371000"/>
    <x v="3"/>
    <x v="3"/>
    <x v="813"/>
    <n v="885"/>
  </r>
  <r>
    <x v="31"/>
    <x v="31"/>
    <s v="5225 York Rd"/>
    <x v="0"/>
    <n v="6975110000"/>
    <x v="3"/>
    <x v="3"/>
    <x v="38"/>
    <n v="158"/>
  </r>
  <r>
    <x v="22"/>
    <x v="22"/>
    <s v="6700 Pulaski Hwy Rosedale"/>
    <x v="0"/>
    <n v="7560081000"/>
    <x v="3"/>
    <x v="3"/>
    <x v="814"/>
    <n v="0"/>
  </r>
  <r>
    <x v="30"/>
    <x v="30"/>
    <s v="4410 Lewin Av"/>
    <x v="0"/>
    <n v="8308470000"/>
    <x v="3"/>
    <x v="3"/>
    <x v="815"/>
    <n v="303"/>
  </r>
  <r>
    <x v="31"/>
    <x v="31"/>
    <s v="5225 York Rd"/>
    <x v="0"/>
    <n v="8499201000"/>
    <x v="3"/>
    <x v="3"/>
    <x v="816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3"/>
    <x v="3"/>
    <x v="817"/>
    <n v="0"/>
  </r>
  <r>
    <x v="32"/>
    <x v="32"/>
    <s v="621 North Eden Street"/>
    <x v="0"/>
    <n v="9629061000"/>
    <x v="3"/>
    <x v="3"/>
    <x v="818"/>
    <n v="0"/>
  </r>
  <r>
    <x v="22"/>
    <x v="22"/>
    <s v="6700 Pulaski Hwy Rosedale"/>
    <x v="0"/>
    <n v="9633841000"/>
    <x v="3"/>
    <x v="3"/>
    <x v="819"/>
    <n v="544"/>
  </r>
  <r>
    <x v="33"/>
    <x v="33"/>
    <s v="242 West 29th St"/>
    <x v="0"/>
    <n v="9815941000"/>
    <x v="3"/>
    <x v="3"/>
    <x v="820"/>
    <n v="150"/>
  </r>
  <r>
    <x v="4"/>
    <x v="4"/>
    <s v="3939 Reisterstown Rd"/>
    <x v="0"/>
    <n v="1198781000"/>
    <x v="3"/>
    <x v="3"/>
    <x v="821"/>
    <n v="11"/>
  </r>
  <r>
    <x v="5"/>
    <x v="5"/>
    <s v="2001 Park Av"/>
    <x v="0"/>
    <n v="786151000"/>
    <x v="11"/>
    <x v="3"/>
    <x v="822"/>
    <n v="0"/>
  </r>
  <r>
    <x v="6"/>
    <x v="6"/>
    <s v="601 President St"/>
    <x v="0"/>
    <n v="2211251000"/>
    <x v="11"/>
    <x v="3"/>
    <x v="823"/>
    <n v="0"/>
  </r>
  <r>
    <x v="7"/>
    <x v="7"/>
    <s v="1034 N Mount St"/>
    <x v="0"/>
    <n v="2774270000"/>
    <x v="11"/>
    <x v="3"/>
    <x v="824"/>
    <n v="23"/>
  </r>
  <r>
    <x v="8"/>
    <x v="8"/>
    <s v="1515 W North Av"/>
    <x v="0"/>
    <n v="2941411000"/>
    <x v="11"/>
    <x v="3"/>
    <x v="825"/>
    <n v="211"/>
  </r>
  <r>
    <x v="9"/>
    <x v="9"/>
    <s v="802 Lombard St"/>
    <x v="0"/>
    <n v="3047401000"/>
    <x v="11"/>
    <x v="3"/>
    <x v="826"/>
    <n v="0"/>
  </r>
  <r>
    <x v="10"/>
    <x v="10"/>
    <s v="5271 Reisterstown Rd"/>
    <x v="0"/>
    <n v="4751312000"/>
    <x v="11"/>
    <x v="3"/>
    <x v="827"/>
    <n v="0"/>
  </r>
  <r>
    <x v="11"/>
    <x v="11"/>
    <s v="1000 Cathedral St"/>
    <x v="0"/>
    <n v="5229602000"/>
    <x v="11"/>
    <x v="3"/>
    <x v="828"/>
    <n v="86"/>
  </r>
  <r>
    <x v="34"/>
    <x v="34"/>
    <s v="2490 Giles Rd"/>
    <x v="0"/>
    <n v="6348431000"/>
    <x v="11"/>
    <x v="3"/>
    <x v="829"/>
    <n v="0"/>
  </r>
  <r>
    <x v="12"/>
    <x v="12"/>
    <s v="620 N Caroline St"/>
    <x v="0"/>
    <n v="8752451000"/>
    <x v="11"/>
    <x v="3"/>
    <x v="830"/>
    <n v="237"/>
  </r>
  <r>
    <x v="13"/>
    <x v="13"/>
    <s v="844 E Pratt St"/>
    <x v="0"/>
    <n v="9003501000"/>
    <x v="11"/>
    <x v="3"/>
    <x v="831"/>
    <n v="4"/>
  </r>
  <r>
    <x v="14"/>
    <x v="14"/>
    <s v="10 Cherry Hill Rd"/>
    <x v="0"/>
    <n v="9570811000"/>
    <x v="11"/>
    <x v="3"/>
    <x v="832"/>
    <n v="63"/>
  </r>
  <r>
    <x v="15"/>
    <x v="15"/>
    <s v="5710 Eastern Av"/>
    <x v="0"/>
    <n v="1245540000"/>
    <x v="11"/>
    <x v="3"/>
    <x v="833"/>
    <n v="2"/>
  </r>
  <r>
    <x v="16"/>
    <x v="16"/>
    <s v="4325 York Rd"/>
    <x v="0"/>
    <n v="1467291000"/>
    <x v="11"/>
    <x v="3"/>
    <x v="210"/>
    <n v="7"/>
  </r>
  <r>
    <x v="17"/>
    <x v="17"/>
    <s v="201 Fallsway St"/>
    <x v="0"/>
    <n v="1961720000"/>
    <x v="11"/>
    <x v="3"/>
    <x v="834"/>
    <n v="6"/>
  </r>
  <r>
    <x v="3"/>
    <x v="3"/>
    <s v="411 Fallsway St"/>
    <x v="0"/>
    <n v="2119590000"/>
    <x v="12"/>
    <x v="2"/>
    <x v="835"/>
    <n v="0"/>
  </r>
  <r>
    <x v="18"/>
    <x v="18"/>
    <s v="1001 E Fayette St"/>
    <x v="0"/>
    <n v="2829991000"/>
    <x v="11"/>
    <x v="3"/>
    <x v="836"/>
    <n v="6"/>
  </r>
  <r>
    <x v="19"/>
    <x v="19"/>
    <s v="200 West Lombard St Suite B"/>
    <x v="0"/>
    <n v="3138112000"/>
    <x v="11"/>
    <x v="3"/>
    <x v="542"/>
    <n v="0"/>
  </r>
  <r>
    <x v="0"/>
    <x v="0"/>
    <s v="2201 West Cold Spring Lane"/>
    <x v="0"/>
    <n v="3275661000"/>
    <x v="11"/>
    <x v="3"/>
    <x v="837"/>
    <n v="551"/>
  </r>
  <r>
    <x v="19"/>
    <x v="19"/>
    <s v="200 West Lombard St Suite B"/>
    <x v="0"/>
    <n v="3618420000"/>
    <x v="11"/>
    <x v="3"/>
    <x v="838"/>
    <n v="0"/>
  </r>
  <r>
    <x v="20"/>
    <x v="20"/>
    <s v="620 Fallsway St"/>
    <x v="0"/>
    <n v="3720580000"/>
    <x v="11"/>
    <x v="3"/>
    <x v="839"/>
    <n v="0"/>
  </r>
  <r>
    <x v="21"/>
    <x v="21"/>
    <s v="844 E Pratt St"/>
    <x v="0"/>
    <n v="3955000000"/>
    <x v="11"/>
    <x v="3"/>
    <x v="840"/>
    <n v="0"/>
  </r>
  <r>
    <x v="22"/>
    <x v="22"/>
    <s v="6700 Pulaski Hwy Rosedale"/>
    <x v="0"/>
    <n v="4360021000"/>
    <x v="11"/>
    <x v="3"/>
    <x v="841"/>
    <n v="0"/>
  </r>
  <r>
    <x v="23"/>
    <x v="23"/>
    <s v="201 West Baltimore St"/>
    <x v="0"/>
    <n v="4561060000"/>
    <x v="11"/>
    <x v="3"/>
    <x v="842"/>
    <n v="0"/>
  </r>
  <r>
    <x v="20"/>
    <x v="20"/>
    <s v="620 Fallsway St"/>
    <x v="0"/>
    <n v="5129381000"/>
    <x v="11"/>
    <x v="3"/>
    <x v="843"/>
    <n v="758"/>
  </r>
  <r>
    <x v="24"/>
    <x v="24"/>
    <s v="500 Fallsway"/>
    <x v="0"/>
    <n v="5601260000"/>
    <x v="11"/>
    <x v="3"/>
    <x v="844"/>
    <n v="5"/>
  </r>
  <r>
    <x v="25"/>
    <x v="25"/>
    <s v="3800 E Biddle St"/>
    <x v="0"/>
    <n v="5620250000"/>
    <x v="11"/>
    <x v="3"/>
    <x v="845"/>
    <n v="321"/>
  </r>
  <r>
    <x v="22"/>
    <x v="22"/>
    <s v="6700 Pulaski Hwy Rosedale"/>
    <x v="0"/>
    <n v="5777670000"/>
    <x v="11"/>
    <x v="3"/>
    <x v="846"/>
    <n v="0"/>
  </r>
  <r>
    <x v="1"/>
    <x v="1"/>
    <s v="3001 E Madison St"/>
    <x v="0"/>
    <n v="5884920000"/>
    <x v="11"/>
    <x v="3"/>
    <x v="847"/>
    <n v="0"/>
  </r>
  <r>
    <x v="26"/>
    <x v="26"/>
    <s v="401 E Fayette St"/>
    <x v="0"/>
    <n v="5931911000"/>
    <x v="11"/>
    <x v="3"/>
    <x v="848"/>
    <n v="0"/>
  </r>
  <r>
    <x v="17"/>
    <x v="17"/>
    <s v="201 Fallsway St"/>
    <x v="0"/>
    <n v="5992321000"/>
    <x v="11"/>
    <x v="3"/>
    <x v="849"/>
    <n v="0"/>
  </r>
  <r>
    <x v="23"/>
    <x v="23"/>
    <s v="201 West Baltimore St"/>
    <x v="0"/>
    <n v="6042981000"/>
    <x v="11"/>
    <x v="3"/>
    <x v="38"/>
    <n v="185"/>
  </r>
  <r>
    <x v="27"/>
    <x v="27"/>
    <s v="4325 York Rd"/>
    <x v="0"/>
    <n v="6159241000"/>
    <x v="11"/>
    <x v="3"/>
    <x v="850"/>
    <n v="0"/>
  </r>
  <r>
    <x v="28"/>
    <x v="28"/>
    <s v="Mansion House Dr"/>
    <x v="0"/>
    <n v="6756240000"/>
    <x v="11"/>
    <x v="3"/>
    <x v="851"/>
    <n v="0"/>
  </r>
  <r>
    <x v="29"/>
    <x v="29"/>
    <s v="225 N Holliday St"/>
    <x v="0"/>
    <n v="6948371000"/>
    <x v="11"/>
    <x v="3"/>
    <x v="852"/>
    <n v="7"/>
  </r>
  <r>
    <x v="31"/>
    <x v="31"/>
    <s v="5225 York Rd"/>
    <x v="0"/>
    <n v="6975110000"/>
    <x v="11"/>
    <x v="3"/>
    <x v="38"/>
    <n v="1"/>
  </r>
  <r>
    <x v="22"/>
    <x v="22"/>
    <s v="6700 Pulaski Hwy Rosedale"/>
    <x v="0"/>
    <n v="7560081000"/>
    <x v="11"/>
    <x v="3"/>
    <x v="853"/>
    <n v="0"/>
  </r>
  <r>
    <x v="30"/>
    <x v="30"/>
    <s v="4410 Lewin Av"/>
    <x v="0"/>
    <n v="8308470000"/>
    <x v="11"/>
    <x v="3"/>
    <x v="165"/>
    <n v="14"/>
  </r>
  <r>
    <x v="31"/>
    <x v="31"/>
    <s v="5225 York Rd"/>
    <x v="0"/>
    <n v="8499201000"/>
    <x v="11"/>
    <x v="3"/>
    <x v="854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1"/>
    <x v="3"/>
    <x v="855"/>
    <n v="0"/>
  </r>
  <r>
    <x v="32"/>
    <x v="32"/>
    <s v="621 North Eden Street"/>
    <x v="0"/>
    <n v="9629061000"/>
    <x v="11"/>
    <x v="3"/>
    <x v="856"/>
    <n v="0"/>
  </r>
  <r>
    <x v="22"/>
    <x v="22"/>
    <s v="6700 Pulaski Hwy Rosedale"/>
    <x v="0"/>
    <n v="9633841000"/>
    <x v="11"/>
    <x v="3"/>
    <x v="857"/>
    <n v="23"/>
  </r>
  <r>
    <x v="33"/>
    <x v="33"/>
    <s v="242 West 29th St"/>
    <x v="0"/>
    <n v="9815941000"/>
    <x v="11"/>
    <x v="3"/>
    <x v="858"/>
    <n v="18"/>
  </r>
  <r>
    <x v="4"/>
    <x v="4"/>
    <s v="3939 Reisterstown Rd"/>
    <x v="0"/>
    <n v="1198781000"/>
    <x v="11"/>
    <x v="3"/>
    <x v="859"/>
    <n v="1"/>
  </r>
  <r>
    <x v="4"/>
    <x v="4"/>
    <s v="3939 Reisterstown Rd"/>
    <x v="0"/>
    <n v="1198781000"/>
    <x v="12"/>
    <x v="3"/>
    <x v="860"/>
    <n v="1"/>
  </r>
  <r>
    <x v="5"/>
    <x v="5"/>
    <s v="2001 Park Av"/>
    <x v="0"/>
    <n v="786151000"/>
    <x v="12"/>
    <x v="3"/>
    <x v="126"/>
    <n v="0"/>
  </r>
  <r>
    <x v="6"/>
    <x v="6"/>
    <s v="601 President St"/>
    <x v="0"/>
    <n v="2211251000"/>
    <x v="12"/>
    <x v="3"/>
    <x v="454"/>
    <n v="0"/>
  </r>
  <r>
    <x v="7"/>
    <x v="7"/>
    <s v="1034 N Mount St"/>
    <x v="0"/>
    <n v="2774270000"/>
    <x v="12"/>
    <x v="3"/>
    <x v="861"/>
    <n v="19"/>
  </r>
  <r>
    <x v="8"/>
    <x v="8"/>
    <s v="1515 W North Av"/>
    <x v="0"/>
    <n v="2941411000"/>
    <x v="12"/>
    <x v="3"/>
    <x v="862"/>
    <n v="141"/>
  </r>
  <r>
    <x v="9"/>
    <x v="9"/>
    <s v="802 Lombard St"/>
    <x v="0"/>
    <n v="3047401000"/>
    <x v="12"/>
    <x v="3"/>
    <x v="863"/>
    <n v="0"/>
  </r>
  <r>
    <x v="10"/>
    <x v="10"/>
    <s v="5271 Reisterstown Rd"/>
    <x v="0"/>
    <n v="4751312000"/>
    <x v="12"/>
    <x v="3"/>
    <x v="719"/>
    <n v="0"/>
  </r>
  <r>
    <x v="11"/>
    <x v="11"/>
    <s v="1000 Cathedral St"/>
    <x v="0"/>
    <n v="5229602000"/>
    <x v="12"/>
    <x v="3"/>
    <x v="864"/>
    <n v="283"/>
  </r>
  <r>
    <x v="34"/>
    <x v="34"/>
    <s v="2490 Giles Rd"/>
    <x v="0"/>
    <n v="6348431000"/>
    <x v="12"/>
    <x v="3"/>
    <x v="865"/>
    <n v="0"/>
  </r>
  <r>
    <x v="12"/>
    <x v="12"/>
    <s v="620 N Caroline St"/>
    <x v="0"/>
    <n v="8752451000"/>
    <x v="12"/>
    <x v="3"/>
    <x v="866"/>
    <n v="42"/>
  </r>
  <r>
    <x v="13"/>
    <x v="13"/>
    <s v="844 E Pratt St"/>
    <x v="0"/>
    <n v="9003501000"/>
    <x v="12"/>
    <x v="3"/>
    <x v="867"/>
    <n v="4"/>
  </r>
  <r>
    <x v="14"/>
    <x v="14"/>
    <s v="10 Cherry Hill Rd"/>
    <x v="0"/>
    <n v="9570811000"/>
    <x v="12"/>
    <x v="3"/>
    <x v="868"/>
    <n v="60"/>
  </r>
  <r>
    <x v="15"/>
    <x v="15"/>
    <s v="5710 Eastern Av"/>
    <x v="0"/>
    <n v="1245540000"/>
    <x v="12"/>
    <x v="3"/>
    <x v="869"/>
    <n v="10"/>
  </r>
  <r>
    <x v="16"/>
    <x v="16"/>
    <s v="4325 York Rd"/>
    <x v="0"/>
    <n v="1467291000"/>
    <x v="12"/>
    <x v="3"/>
    <x v="50"/>
    <n v="13"/>
  </r>
  <r>
    <x v="17"/>
    <x v="17"/>
    <s v="201 Fallsway St"/>
    <x v="0"/>
    <n v="1961720000"/>
    <x v="12"/>
    <x v="3"/>
    <x v="870"/>
    <n v="2"/>
  </r>
  <r>
    <x v="3"/>
    <x v="3"/>
    <s v="411 Fallsway St"/>
    <x v="2"/>
    <n v="11000258330"/>
    <x v="12"/>
    <x v="0"/>
    <x v="2"/>
    <m/>
  </r>
  <r>
    <x v="18"/>
    <x v="18"/>
    <s v="1001 E Fayette St"/>
    <x v="0"/>
    <n v="2829991000"/>
    <x v="12"/>
    <x v="3"/>
    <x v="871"/>
    <n v="6"/>
  </r>
  <r>
    <x v="19"/>
    <x v="19"/>
    <s v="200 West Lombard St Suite B"/>
    <x v="0"/>
    <n v="3138112000"/>
    <x v="12"/>
    <x v="3"/>
    <x v="872"/>
    <n v="0"/>
  </r>
  <r>
    <x v="0"/>
    <x v="0"/>
    <s v="2201 West Cold Spring Lane"/>
    <x v="0"/>
    <n v="3275661000"/>
    <x v="12"/>
    <x v="3"/>
    <x v="873"/>
    <n v="659"/>
  </r>
  <r>
    <x v="19"/>
    <x v="19"/>
    <s v="200 West Lombard St Suite B"/>
    <x v="0"/>
    <n v="3618420000"/>
    <x v="12"/>
    <x v="3"/>
    <x v="874"/>
    <n v="0"/>
  </r>
  <r>
    <x v="20"/>
    <x v="20"/>
    <s v="620 Fallsway St"/>
    <x v="0"/>
    <n v="3720580000"/>
    <x v="12"/>
    <x v="3"/>
    <x v="875"/>
    <n v="0"/>
  </r>
  <r>
    <x v="21"/>
    <x v="21"/>
    <s v="844 E Pratt St"/>
    <x v="0"/>
    <n v="3955000000"/>
    <x v="12"/>
    <x v="3"/>
    <x v="876"/>
    <n v="0"/>
  </r>
  <r>
    <x v="22"/>
    <x v="22"/>
    <s v="6700 Pulaski Hwy Rosedale"/>
    <x v="0"/>
    <n v="4360021000"/>
    <x v="12"/>
    <x v="3"/>
    <x v="877"/>
    <n v="0"/>
  </r>
  <r>
    <x v="23"/>
    <x v="23"/>
    <s v="201 West Baltimore St"/>
    <x v="0"/>
    <n v="4561060000"/>
    <x v="12"/>
    <x v="3"/>
    <x v="878"/>
    <n v="0"/>
  </r>
  <r>
    <x v="23"/>
    <x v="23"/>
    <s v="201 West Baltimore St"/>
    <x v="0"/>
    <n v="4561060000"/>
    <x v="12"/>
    <x v="3"/>
    <x v="878"/>
    <n v="0"/>
  </r>
  <r>
    <x v="20"/>
    <x v="20"/>
    <s v="620 Fallsway St"/>
    <x v="0"/>
    <n v="5129381000"/>
    <x v="12"/>
    <x v="3"/>
    <x v="879"/>
    <n v="853"/>
  </r>
  <r>
    <x v="11"/>
    <x v="11"/>
    <s v="1000 Cathedral St"/>
    <x v="0"/>
    <n v="5229602000"/>
    <x v="12"/>
    <x v="3"/>
    <x v="864"/>
    <n v="0"/>
  </r>
  <r>
    <x v="24"/>
    <x v="24"/>
    <s v="500 Fallsway"/>
    <x v="0"/>
    <n v="5601260000"/>
    <x v="12"/>
    <x v="3"/>
    <x v="880"/>
    <n v="20"/>
  </r>
  <r>
    <x v="25"/>
    <x v="25"/>
    <s v="3800 E Biddle St"/>
    <x v="0"/>
    <n v="5620250000"/>
    <x v="12"/>
    <x v="3"/>
    <x v="881"/>
    <n v="350"/>
  </r>
  <r>
    <x v="25"/>
    <x v="25"/>
    <s v="3800 E Biddle St"/>
    <x v="0"/>
    <n v="5620250000"/>
    <x v="12"/>
    <x v="3"/>
    <x v="881"/>
    <n v="0"/>
  </r>
  <r>
    <x v="22"/>
    <x v="22"/>
    <s v="6700 Pulaski Hwy Rosedale"/>
    <x v="0"/>
    <n v="5777670000"/>
    <x v="12"/>
    <x v="3"/>
    <x v="882"/>
    <n v="0"/>
  </r>
  <r>
    <x v="1"/>
    <x v="1"/>
    <s v="3001 E Madison St"/>
    <x v="0"/>
    <n v="5884920000"/>
    <x v="12"/>
    <x v="3"/>
    <x v="883"/>
    <n v="0"/>
  </r>
  <r>
    <x v="26"/>
    <x v="26"/>
    <s v="401 E Fayette St"/>
    <x v="0"/>
    <n v="5931911000"/>
    <x v="12"/>
    <x v="3"/>
    <x v="884"/>
    <n v="0"/>
  </r>
  <r>
    <x v="17"/>
    <x v="17"/>
    <s v="201 Fallsway St"/>
    <x v="0"/>
    <n v="5992321000"/>
    <x v="12"/>
    <x v="3"/>
    <x v="100"/>
    <n v="0"/>
  </r>
  <r>
    <x v="23"/>
    <x v="23"/>
    <s v="201 West Baltimore St"/>
    <x v="0"/>
    <n v="6042981000"/>
    <x v="12"/>
    <x v="3"/>
    <x v="38"/>
    <n v="254"/>
  </r>
  <r>
    <x v="27"/>
    <x v="27"/>
    <s v="4325 York Rd"/>
    <x v="0"/>
    <n v="6159241000"/>
    <x v="12"/>
    <x v="3"/>
    <x v="885"/>
    <n v="0"/>
  </r>
  <r>
    <x v="28"/>
    <x v="28"/>
    <s v="Mansion House Dr"/>
    <x v="0"/>
    <n v="6756240000"/>
    <x v="12"/>
    <x v="3"/>
    <x v="886"/>
    <n v="0"/>
  </r>
  <r>
    <x v="29"/>
    <x v="29"/>
    <s v="225 N Holliday St"/>
    <x v="0"/>
    <n v="6948371000"/>
    <x v="12"/>
    <x v="3"/>
    <x v="887"/>
    <n v="9"/>
  </r>
  <r>
    <x v="31"/>
    <x v="31"/>
    <s v="5225 York Rd"/>
    <x v="0"/>
    <n v="6975110000"/>
    <x v="12"/>
    <x v="3"/>
    <x v="38"/>
    <n v="4"/>
  </r>
  <r>
    <x v="22"/>
    <x v="22"/>
    <s v="6700 Pulaski Hwy Rosedale"/>
    <x v="0"/>
    <n v="7560081000"/>
    <x v="12"/>
    <x v="3"/>
    <x v="888"/>
    <n v="0"/>
  </r>
  <r>
    <x v="30"/>
    <x v="30"/>
    <s v="4410 Lewin Av"/>
    <x v="0"/>
    <n v="8308470000"/>
    <x v="12"/>
    <x v="3"/>
    <x v="889"/>
    <n v="26"/>
  </r>
  <r>
    <x v="31"/>
    <x v="31"/>
    <s v="5225 York Rd"/>
    <x v="0"/>
    <n v="8499201000"/>
    <x v="12"/>
    <x v="3"/>
    <x v="890"/>
    <n v="0"/>
  </r>
  <r>
    <x v="12"/>
    <x v="12"/>
    <s v="620 N Caroline St"/>
    <x v="0"/>
    <n v="8752451000"/>
    <x v="12"/>
    <x v="3"/>
    <x v="866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2"/>
    <x v="3"/>
    <x v="891"/>
    <n v="0"/>
  </r>
  <r>
    <x v="32"/>
    <x v="32"/>
    <s v="621 North Eden Street"/>
    <x v="0"/>
    <n v="9629061000"/>
    <x v="12"/>
    <x v="3"/>
    <x v="892"/>
    <n v="0"/>
  </r>
  <r>
    <x v="22"/>
    <x v="22"/>
    <s v="6700 Pulaski Hwy Rosedale"/>
    <x v="0"/>
    <n v="9633841000"/>
    <x v="12"/>
    <x v="3"/>
    <x v="893"/>
    <n v="18"/>
  </r>
  <r>
    <x v="33"/>
    <x v="33"/>
    <s v="242 West 29th St"/>
    <x v="0"/>
    <n v="9815941000"/>
    <x v="12"/>
    <x v="3"/>
    <x v="894"/>
    <n v="19"/>
  </r>
  <r>
    <x v="5"/>
    <x v="5"/>
    <s v="2001 Park Av"/>
    <x v="0"/>
    <n v="786151000"/>
    <x v="4"/>
    <x v="3"/>
    <x v="210"/>
    <n v="1"/>
  </r>
  <r>
    <x v="6"/>
    <x v="6"/>
    <s v="601 President St"/>
    <x v="0"/>
    <n v="2211251000"/>
    <x v="4"/>
    <x v="3"/>
    <x v="895"/>
    <n v="0"/>
  </r>
  <r>
    <x v="7"/>
    <x v="7"/>
    <s v="1034 N Mount St"/>
    <x v="0"/>
    <n v="2774270000"/>
    <x v="4"/>
    <x v="3"/>
    <x v="896"/>
    <n v="8"/>
  </r>
  <r>
    <x v="8"/>
    <x v="8"/>
    <s v="1515 W North Av"/>
    <x v="0"/>
    <n v="2941411000"/>
    <x v="4"/>
    <x v="3"/>
    <x v="897"/>
    <n v="130"/>
  </r>
  <r>
    <x v="9"/>
    <x v="9"/>
    <s v="802 Lombard St"/>
    <x v="0"/>
    <n v="3047401000"/>
    <x v="4"/>
    <x v="3"/>
    <x v="898"/>
    <n v="0"/>
  </r>
  <r>
    <x v="10"/>
    <x v="10"/>
    <s v="5271 Reisterstown Rd"/>
    <x v="0"/>
    <n v="4751312000"/>
    <x v="4"/>
    <x v="3"/>
    <x v="899"/>
    <n v="0"/>
  </r>
  <r>
    <x v="11"/>
    <x v="11"/>
    <s v="1000 Cathedral St"/>
    <x v="0"/>
    <n v="5229602000"/>
    <x v="4"/>
    <x v="3"/>
    <x v="900"/>
    <n v="270"/>
  </r>
  <r>
    <x v="34"/>
    <x v="34"/>
    <s v="2490 Giles Rd"/>
    <x v="0"/>
    <n v="6348431000"/>
    <x v="4"/>
    <x v="3"/>
    <x v="901"/>
    <n v="0"/>
  </r>
  <r>
    <x v="30"/>
    <x v="30"/>
    <s v="4410 Lewin Av"/>
    <x v="0"/>
    <n v="8308470000"/>
    <x v="4"/>
    <x v="3"/>
    <x v="902"/>
    <n v="12"/>
  </r>
  <r>
    <x v="12"/>
    <x v="12"/>
    <s v="620 N Caroline St"/>
    <x v="0"/>
    <n v="8752451000"/>
    <x v="4"/>
    <x v="3"/>
    <x v="903"/>
    <n v="90"/>
  </r>
  <r>
    <x v="13"/>
    <x v="13"/>
    <s v="844 E Pratt St"/>
    <x v="0"/>
    <n v="9003501000"/>
    <x v="4"/>
    <x v="3"/>
    <x v="904"/>
    <n v="4"/>
  </r>
  <r>
    <x v="14"/>
    <x v="14"/>
    <s v="10 Cherry Hill Rd"/>
    <x v="0"/>
    <n v="9570811000"/>
    <x v="4"/>
    <x v="3"/>
    <x v="905"/>
    <n v="49"/>
  </r>
  <r>
    <x v="16"/>
    <x v="16"/>
    <s v="4325 York Rd"/>
    <x v="0"/>
    <n v="1467291000"/>
    <x v="4"/>
    <x v="3"/>
    <x v="822"/>
    <n v="0"/>
  </r>
  <r>
    <x v="17"/>
    <x v="17"/>
    <s v="201 Fallsway St"/>
    <x v="0"/>
    <n v="1961720000"/>
    <x v="4"/>
    <x v="3"/>
    <x v="906"/>
    <n v="0"/>
  </r>
  <r>
    <x v="3"/>
    <x v="3"/>
    <s v="411 Fallsway St"/>
    <x v="2"/>
    <n v="11000258330"/>
    <x v="12"/>
    <x v="2"/>
    <x v="2"/>
    <m/>
  </r>
  <r>
    <x v="18"/>
    <x v="18"/>
    <s v="1001 E Fayette St"/>
    <x v="0"/>
    <n v="2829991000"/>
    <x v="4"/>
    <x v="3"/>
    <x v="907"/>
    <n v="5"/>
  </r>
  <r>
    <x v="19"/>
    <x v="19"/>
    <s v="200 West Lombard St Suite B"/>
    <x v="0"/>
    <n v="3138112000"/>
    <x v="4"/>
    <x v="3"/>
    <x v="908"/>
    <n v="0"/>
  </r>
  <r>
    <x v="0"/>
    <x v="0"/>
    <s v="2201 West Cold Spring Lane"/>
    <x v="0"/>
    <n v="3275661000"/>
    <x v="4"/>
    <x v="3"/>
    <x v="909"/>
    <n v="155"/>
  </r>
  <r>
    <x v="19"/>
    <x v="19"/>
    <s v="200 West Lombard St Suite B"/>
    <x v="0"/>
    <n v="3618420000"/>
    <x v="4"/>
    <x v="3"/>
    <x v="910"/>
    <n v="0"/>
  </r>
  <r>
    <x v="20"/>
    <x v="20"/>
    <s v="620 Fallsway St"/>
    <x v="0"/>
    <n v="3720580000"/>
    <x v="4"/>
    <x v="3"/>
    <x v="911"/>
    <n v="0"/>
  </r>
  <r>
    <x v="21"/>
    <x v="21"/>
    <s v="844 E Pratt St"/>
    <x v="0"/>
    <n v="3955000000"/>
    <x v="4"/>
    <x v="3"/>
    <x v="912"/>
    <n v="0"/>
  </r>
  <r>
    <x v="22"/>
    <x v="22"/>
    <s v="6700 Pulaski Hwy Rosedale"/>
    <x v="0"/>
    <n v="4360021000"/>
    <x v="4"/>
    <x v="3"/>
    <x v="913"/>
    <n v="0"/>
  </r>
  <r>
    <x v="23"/>
    <x v="23"/>
    <s v="201 West Baltimore St"/>
    <x v="0"/>
    <n v="4561060000"/>
    <x v="4"/>
    <x v="3"/>
    <x v="914"/>
    <n v="0"/>
  </r>
  <r>
    <x v="20"/>
    <x v="20"/>
    <s v="620 Fallsway St"/>
    <x v="0"/>
    <n v="5129381000"/>
    <x v="4"/>
    <x v="3"/>
    <x v="915"/>
    <n v="797"/>
  </r>
  <r>
    <x v="24"/>
    <x v="24"/>
    <s v="500 Fallsway"/>
    <x v="0"/>
    <n v="5601260000"/>
    <x v="4"/>
    <x v="3"/>
    <x v="916"/>
    <n v="9"/>
  </r>
  <r>
    <x v="25"/>
    <x v="25"/>
    <s v="3800 E Biddle St"/>
    <x v="0"/>
    <n v="5620250000"/>
    <x v="4"/>
    <x v="3"/>
    <x v="917"/>
    <n v="112"/>
  </r>
  <r>
    <x v="22"/>
    <x v="22"/>
    <s v="6700 Pulaski Hwy Rosedale"/>
    <x v="0"/>
    <n v="5777670000"/>
    <x v="4"/>
    <x v="3"/>
    <x v="918"/>
    <n v="0"/>
  </r>
  <r>
    <x v="1"/>
    <x v="1"/>
    <s v="3001 E Madison St"/>
    <x v="0"/>
    <n v="5884920000"/>
    <x v="4"/>
    <x v="3"/>
    <x v="714"/>
    <n v="0"/>
  </r>
  <r>
    <x v="26"/>
    <x v="26"/>
    <s v="401 E Fayette St"/>
    <x v="0"/>
    <n v="5931911000"/>
    <x v="4"/>
    <x v="3"/>
    <x v="919"/>
    <n v="0"/>
  </r>
  <r>
    <x v="17"/>
    <x v="17"/>
    <s v="201 Fallsway St"/>
    <x v="0"/>
    <n v="5992321000"/>
    <x v="4"/>
    <x v="3"/>
    <x v="920"/>
    <n v="56"/>
  </r>
  <r>
    <x v="23"/>
    <x v="23"/>
    <s v="201 West Baltimore St"/>
    <x v="0"/>
    <n v="6042981000"/>
    <x v="4"/>
    <x v="3"/>
    <x v="38"/>
    <n v="92"/>
  </r>
  <r>
    <x v="27"/>
    <x v="27"/>
    <s v="4325 York Rd"/>
    <x v="0"/>
    <n v="6159241000"/>
    <x v="4"/>
    <x v="3"/>
    <x v="921"/>
    <n v="0"/>
  </r>
  <r>
    <x v="29"/>
    <x v="29"/>
    <s v="225 N Holliday St"/>
    <x v="0"/>
    <n v="6948371000"/>
    <x v="4"/>
    <x v="3"/>
    <x v="922"/>
    <n v="0"/>
  </r>
  <r>
    <x v="31"/>
    <x v="31"/>
    <s v="5225 York Rd"/>
    <x v="0"/>
    <n v="6975110000"/>
    <x v="4"/>
    <x v="3"/>
    <x v="38"/>
    <n v="1"/>
  </r>
  <r>
    <x v="22"/>
    <x v="22"/>
    <s v="6700 Pulaski Hwy Rosedale"/>
    <x v="0"/>
    <n v="7560081000"/>
    <x v="4"/>
    <x v="3"/>
    <x v="923"/>
    <n v="0"/>
  </r>
  <r>
    <x v="31"/>
    <x v="31"/>
    <s v="5225 York Rd"/>
    <x v="0"/>
    <n v="8499201000"/>
    <x v="4"/>
    <x v="3"/>
    <x v="924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4"/>
    <x v="3"/>
    <x v="852"/>
    <n v="0"/>
  </r>
  <r>
    <x v="32"/>
    <x v="32"/>
    <s v="621 North Eden Street"/>
    <x v="0"/>
    <n v="9629061000"/>
    <x v="4"/>
    <x v="3"/>
    <x v="925"/>
    <n v="0"/>
  </r>
  <r>
    <x v="22"/>
    <x v="22"/>
    <s v="6700 Pulaski Hwy Rosedale"/>
    <x v="0"/>
    <n v="9633841000"/>
    <x v="4"/>
    <x v="3"/>
    <x v="926"/>
    <n v="12"/>
  </r>
  <r>
    <x v="33"/>
    <x v="33"/>
    <s v="242 West 29th St"/>
    <x v="0"/>
    <n v="9815941000"/>
    <x v="4"/>
    <x v="3"/>
    <x v="927"/>
    <n v="18"/>
  </r>
  <r>
    <x v="6"/>
    <x v="6"/>
    <s v="601 President St"/>
    <x v="0"/>
    <n v="2211251000"/>
    <x v="4"/>
    <x v="3"/>
    <x v="928"/>
    <n v="0"/>
  </r>
  <r>
    <x v="9"/>
    <x v="9"/>
    <s v="802 Lombard St"/>
    <x v="0"/>
    <n v="3047401000"/>
    <x v="4"/>
    <x v="3"/>
    <x v="929"/>
    <n v="0"/>
  </r>
  <r>
    <x v="10"/>
    <x v="10"/>
    <s v="5271 Reisterstown Rd"/>
    <x v="0"/>
    <n v="4751312000"/>
    <x v="5"/>
    <x v="3"/>
    <x v="930"/>
    <n v="0"/>
  </r>
  <r>
    <x v="14"/>
    <x v="14"/>
    <s v="10 Cherry Hill Rd"/>
    <x v="0"/>
    <n v="9570811000"/>
    <x v="4"/>
    <x v="3"/>
    <x v="931"/>
    <n v="1357"/>
  </r>
  <r>
    <x v="15"/>
    <x v="15"/>
    <s v="5710 Eastern Av"/>
    <x v="0"/>
    <n v="1245540000"/>
    <x v="4"/>
    <x v="3"/>
    <x v="932"/>
    <n v="1129"/>
  </r>
  <r>
    <x v="23"/>
    <x v="23"/>
    <s v="201 West Baltimore St"/>
    <x v="0"/>
    <n v="4561060000"/>
    <x v="4"/>
    <x v="3"/>
    <x v="933"/>
    <n v="0"/>
  </r>
  <r>
    <x v="24"/>
    <x v="24"/>
    <s v="500 Fallsway"/>
    <x v="0"/>
    <n v="5601260000"/>
    <x v="4"/>
    <x v="3"/>
    <x v="934"/>
    <n v="2386"/>
  </r>
  <r>
    <x v="23"/>
    <x v="23"/>
    <s v="201 West Baltimore St"/>
    <x v="0"/>
    <n v="6042981000"/>
    <x v="4"/>
    <x v="3"/>
    <x v="38"/>
    <n v="838"/>
  </r>
  <r>
    <x v="28"/>
    <x v="28"/>
    <s v="Mansion House Dr"/>
    <x v="0"/>
    <n v="6756240000"/>
    <x v="4"/>
    <x v="3"/>
    <x v="935"/>
    <n v="0"/>
  </r>
  <r>
    <x v="2"/>
    <x v="2"/>
    <m/>
    <x v="1"/>
    <m/>
    <x v="1"/>
    <x v="1"/>
    <x v="2"/>
    <m/>
  </r>
  <r>
    <x v="2"/>
    <x v="2"/>
    <m/>
    <x v="1"/>
    <m/>
    <x v="1"/>
    <x v="1"/>
    <x v="2"/>
    <m/>
  </r>
  <r>
    <x v="4"/>
    <x v="4"/>
    <s v="3939 Reisterstown Rd"/>
    <x v="0"/>
    <n v="1198781000"/>
    <x v="4"/>
    <x v="3"/>
    <x v="936"/>
    <n v="0"/>
  </r>
  <r>
    <x v="2"/>
    <x v="2"/>
    <m/>
    <x v="1"/>
    <m/>
    <x v="1"/>
    <x v="1"/>
    <x v="2"/>
    <m/>
  </r>
  <r>
    <x v="5"/>
    <x v="5"/>
    <s v="2001 Park Av"/>
    <x v="0"/>
    <n v="786151000"/>
    <x v="5"/>
    <x v="3"/>
    <x v="78"/>
    <n v="0"/>
  </r>
  <r>
    <x v="6"/>
    <x v="6"/>
    <s v="601 President St"/>
    <x v="0"/>
    <n v="2211251000"/>
    <x v="5"/>
    <x v="3"/>
    <x v="785"/>
    <n v="0"/>
  </r>
  <r>
    <x v="7"/>
    <x v="7"/>
    <s v="1034 N Mount St"/>
    <x v="0"/>
    <n v="2774270000"/>
    <x v="5"/>
    <x v="3"/>
    <x v="937"/>
    <n v="13"/>
  </r>
  <r>
    <x v="8"/>
    <x v="8"/>
    <s v="1515 W North Av"/>
    <x v="0"/>
    <n v="2941411000"/>
    <x v="5"/>
    <x v="3"/>
    <x v="938"/>
    <n v="158"/>
  </r>
  <r>
    <x v="9"/>
    <x v="9"/>
    <s v="802 Lombard St"/>
    <x v="0"/>
    <n v="3047401000"/>
    <x v="5"/>
    <x v="3"/>
    <x v="50"/>
    <n v="0"/>
  </r>
  <r>
    <x v="11"/>
    <x v="11"/>
    <s v="1000 Cathedral St"/>
    <x v="0"/>
    <n v="5229602000"/>
    <x v="5"/>
    <x v="3"/>
    <x v="939"/>
    <n v="257"/>
  </r>
  <r>
    <x v="34"/>
    <x v="34"/>
    <s v="2490 Giles Rd"/>
    <x v="0"/>
    <n v="6348431000"/>
    <x v="5"/>
    <x v="3"/>
    <x v="940"/>
    <n v="0"/>
  </r>
  <r>
    <x v="29"/>
    <x v="29"/>
    <s v="225 N Holliday St"/>
    <x v="0"/>
    <n v="6948371000"/>
    <x v="5"/>
    <x v="3"/>
    <x v="852"/>
    <n v="0"/>
  </r>
  <r>
    <x v="30"/>
    <x v="30"/>
    <s v="4410 Lewin Av"/>
    <x v="0"/>
    <n v="8308470000"/>
    <x v="5"/>
    <x v="3"/>
    <x v="941"/>
    <n v="39"/>
  </r>
  <r>
    <x v="13"/>
    <x v="13"/>
    <s v="844 E Pratt St"/>
    <x v="0"/>
    <n v="9003501000"/>
    <x v="5"/>
    <x v="3"/>
    <x v="942"/>
    <n v="3"/>
  </r>
  <r>
    <x v="14"/>
    <x v="14"/>
    <s v="10 Cherry Hill Rd"/>
    <x v="0"/>
    <n v="9570811000"/>
    <x v="5"/>
    <x v="3"/>
    <x v="943"/>
    <n v="56"/>
  </r>
  <r>
    <x v="15"/>
    <x v="15"/>
    <s v="5710 Eastern Av"/>
    <x v="0"/>
    <n v="1245540000"/>
    <x v="5"/>
    <x v="3"/>
    <x v="944"/>
    <n v="6"/>
  </r>
  <r>
    <x v="16"/>
    <x v="16"/>
    <s v="4325 York Rd"/>
    <x v="0"/>
    <n v="1467291000"/>
    <x v="5"/>
    <x v="3"/>
    <x v="50"/>
    <n v="0"/>
  </r>
  <r>
    <x v="17"/>
    <x v="17"/>
    <s v="201 Fallsway St"/>
    <x v="0"/>
    <n v="1961720000"/>
    <x v="5"/>
    <x v="3"/>
    <x v="945"/>
    <n v="0"/>
  </r>
  <r>
    <x v="18"/>
    <x v="18"/>
    <s v="1001 E Fayette St"/>
    <x v="0"/>
    <n v="2829991000"/>
    <x v="5"/>
    <x v="3"/>
    <x v="881"/>
    <n v="6"/>
  </r>
  <r>
    <x v="19"/>
    <x v="19"/>
    <s v="200 West Lombard St Suite B"/>
    <x v="0"/>
    <n v="3138112000"/>
    <x v="5"/>
    <x v="3"/>
    <x v="946"/>
    <n v="0"/>
  </r>
  <r>
    <x v="0"/>
    <x v="0"/>
    <s v="2201 West Cold Spring Lane"/>
    <x v="0"/>
    <n v="3275661000"/>
    <x v="5"/>
    <x v="3"/>
    <x v="947"/>
    <n v="367"/>
  </r>
  <r>
    <x v="19"/>
    <x v="19"/>
    <s v="200 West Lombard St Suite B"/>
    <x v="0"/>
    <n v="3618420000"/>
    <x v="5"/>
    <x v="3"/>
    <x v="948"/>
    <n v="0"/>
  </r>
  <r>
    <x v="20"/>
    <x v="20"/>
    <s v="620 Fallsway St"/>
    <x v="0"/>
    <n v="3720580000"/>
    <x v="5"/>
    <x v="3"/>
    <x v="949"/>
    <n v="0"/>
  </r>
  <r>
    <x v="21"/>
    <x v="21"/>
    <s v="844 E Pratt St"/>
    <x v="0"/>
    <n v="3955000000"/>
    <x v="5"/>
    <x v="3"/>
    <x v="950"/>
    <n v="0"/>
  </r>
  <r>
    <x v="22"/>
    <x v="22"/>
    <s v="6700 Pulaski Hwy Rosedale"/>
    <x v="0"/>
    <n v="4360021000"/>
    <x v="5"/>
    <x v="3"/>
    <x v="951"/>
    <n v="0"/>
  </r>
  <r>
    <x v="23"/>
    <x v="23"/>
    <s v="201 West Baltimore St"/>
    <x v="0"/>
    <n v="4561060000"/>
    <x v="5"/>
    <x v="3"/>
    <x v="952"/>
    <n v="0"/>
  </r>
  <r>
    <x v="20"/>
    <x v="20"/>
    <s v="620 Fallsway St"/>
    <x v="0"/>
    <n v="5129381000"/>
    <x v="5"/>
    <x v="3"/>
    <x v="953"/>
    <n v="785"/>
  </r>
  <r>
    <x v="24"/>
    <x v="24"/>
    <s v="500 Fallsway"/>
    <x v="0"/>
    <n v="5601260000"/>
    <x v="5"/>
    <x v="3"/>
    <x v="954"/>
    <n v="9"/>
  </r>
  <r>
    <x v="25"/>
    <x v="25"/>
    <s v="3800 E Biddle St"/>
    <x v="0"/>
    <n v="5620250000"/>
    <x v="5"/>
    <x v="3"/>
    <x v="955"/>
    <n v="184"/>
  </r>
  <r>
    <x v="22"/>
    <x v="22"/>
    <s v="6700 Pulaski Hwy Rosedale"/>
    <x v="0"/>
    <n v="5777670000"/>
    <x v="5"/>
    <x v="3"/>
    <x v="956"/>
    <n v="0"/>
  </r>
  <r>
    <x v="1"/>
    <x v="1"/>
    <s v="3001 E Madison St"/>
    <x v="0"/>
    <n v="5884920000"/>
    <x v="5"/>
    <x v="3"/>
    <x v="957"/>
    <n v="0"/>
  </r>
  <r>
    <x v="26"/>
    <x v="26"/>
    <s v="401 E Fayette St"/>
    <x v="0"/>
    <n v="5931911000"/>
    <x v="5"/>
    <x v="3"/>
    <x v="958"/>
    <n v="0"/>
  </r>
  <r>
    <x v="17"/>
    <x v="17"/>
    <s v="201 Fallsway St"/>
    <x v="0"/>
    <n v="5992321000"/>
    <x v="5"/>
    <x v="3"/>
    <x v="959"/>
    <n v="0"/>
  </r>
  <r>
    <x v="23"/>
    <x v="23"/>
    <s v="201 West Baltimore St"/>
    <x v="0"/>
    <n v="6042981000"/>
    <x v="5"/>
    <x v="3"/>
    <x v="38"/>
    <n v="402"/>
  </r>
  <r>
    <x v="27"/>
    <x v="27"/>
    <s v="4325 York Rd"/>
    <x v="0"/>
    <n v="6159241000"/>
    <x v="5"/>
    <x v="3"/>
    <x v="960"/>
    <n v="0"/>
  </r>
  <r>
    <x v="28"/>
    <x v="28"/>
    <s v="Mansion House Dr"/>
    <x v="0"/>
    <n v="6756240000"/>
    <x v="5"/>
    <x v="3"/>
    <x v="961"/>
    <n v="0"/>
  </r>
  <r>
    <x v="22"/>
    <x v="22"/>
    <s v="6700 Pulaski Hwy Rosedale"/>
    <x v="0"/>
    <n v="7560081000"/>
    <x v="5"/>
    <x v="3"/>
    <x v="962"/>
    <n v="0"/>
  </r>
  <r>
    <x v="31"/>
    <x v="31"/>
    <s v="5225 York Rd"/>
    <x v="0"/>
    <n v="8499201000"/>
    <x v="5"/>
    <x v="3"/>
    <x v="963"/>
    <n v="0"/>
  </r>
  <r>
    <x v="12"/>
    <x v="12"/>
    <s v="620 N Caroline St"/>
    <x v="0"/>
    <n v="8752451000"/>
    <x v="5"/>
    <x v="3"/>
    <x v="964"/>
    <n v="167"/>
  </r>
  <r>
    <x v="2"/>
    <x v="2"/>
    <m/>
    <x v="1"/>
    <m/>
    <x v="1"/>
    <x v="1"/>
    <x v="2"/>
    <m/>
  </r>
  <r>
    <x v="19"/>
    <x v="19"/>
    <s v="200 West Lombard St Suite B"/>
    <x v="0"/>
    <n v="9330860000"/>
    <x v="5"/>
    <x v="3"/>
    <x v="678"/>
    <n v="0"/>
  </r>
  <r>
    <x v="32"/>
    <x v="32"/>
    <s v="621 North Eden Street"/>
    <x v="0"/>
    <n v="9629061000"/>
    <x v="5"/>
    <x v="3"/>
    <x v="965"/>
    <n v="0"/>
  </r>
  <r>
    <x v="22"/>
    <x v="22"/>
    <s v="6700 Pulaski Hwy Rosedale"/>
    <x v="0"/>
    <n v="9633841000"/>
    <x v="5"/>
    <x v="3"/>
    <x v="966"/>
    <n v="11"/>
  </r>
  <r>
    <x v="33"/>
    <x v="33"/>
    <s v="242 West 29th St"/>
    <x v="0"/>
    <n v="9815941000"/>
    <x v="5"/>
    <x v="3"/>
    <x v="967"/>
    <n v="17"/>
  </r>
  <r>
    <x v="4"/>
    <x v="4"/>
    <s v="3939 Reisterstown Rd"/>
    <x v="0"/>
    <n v="1198781000"/>
    <x v="5"/>
    <x v="3"/>
    <x v="968"/>
    <n v="3"/>
  </r>
  <r>
    <x v="5"/>
    <x v="5"/>
    <s v="2001 Park Av"/>
    <x v="0"/>
    <n v="786151000"/>
    <x v="6"/>
    <x v="3"/>
    <x v="753"/>
    <n v="151"/>
  </r>
  <r>
    <x v="6"/>
    <x v="6"/>
    <s v="601 President St"/>
    <x v="0"/>
    <n v="2211251000"/>
    <x v="6"/>
    <x v="3"/>
    <x v="348"/>
    <n v="0"/>
  </r>
  <r>
    <x v="7"/>
    <x v="7"/>
    <s v="1034 N Mount St"/>
    <x v="0"/>
    <n v="2774270000"/>
    <x v="6"/>
    <x v="3"/>
    <x v="214"/>
    <n v="66"/>
  </r>
  <r>
    <x v="8"/>
    <x v="8"/>
    <s v="1515 W North Av"/>
    <x v="0"/>
    <n v="2941411000"/>
    <x v="6"/>
    <x v="3"/>
    <x v="969"/>
    <n v="149"/>
  </r>
  <r>
    <x v="9"/>
    <x v="9"/>
    <s v="802 Lombard St"/>
    <x v="0"/>
    <n v="3047401000"/>
    <x v="6"/>
    <x v="3"/>
    <x v="970"/>
    <n v="0"/>
  </r>
  <r>
    <x v="34"/>
    <x v="34"/>
    <s v="2490 Giles Rd"/>
    <x v="0"/>
    <n v="6348431000"/>
    <x v="6"/>
    <x v="3"/>
    <x v="971"/>
    <n v="0"/>
  </r>
  <r>
    <x v="29"/>
    <x v="29"/>
    <s v="225 N Holliday St"/>
    <x v="0"/>
    <n v="6948371000"/>
    <x v="6"/>
    <x v="3"/>
    <x v="716"/>
    <n v="0"/>
  </r>
  <r>
    <x v="30"/>
    <x v="30"/>
    <s v="4410 Lewin Av"/>
    <x v="0"/>
    <n v="8308470000"/>
    <x v="6"/>
    <x v="3"/>
    <x v="972"/>
    <n v="326"/>
  </r>
  <r>
    <x v="13"/>
    <x v="13"/>
    <s v="844 E Pratt St"/>
    <x v="0"/>
    <n v="9003501000"/>
    <x v="6"/>
    <x v="3"/>
    <x v="973"/>
    <n v="5"/>
  </r>
  <r>
    <x v="14"/>
    <x v="14"/>
    <s v="10 Cherry Hill Rd"/>
    <x v="0"/>
    <n v="9570811000"/>
    <x v="6"/>
    <x v="3"/>
    <x v="974"/>
    <n v="78"/>
  </r>
  <r>
    <x v="15"/>
    <x v="15"/>
    <s v="5710 Eastern Av"/>
    <x v="0"/>
    <n v="1245540000"/>
    <x v="6"/>
    <x v="3"/>
    <x v="975"/>
    <n v="19"/>
  </r>
  <r>
    <x v="16"/>
    <x v="16"/>
    <s v="4325 York Rd"/>
    <x v="0"/>
    <n v="1467291000"/>
    <x v="6"/>
    <x v="3"/>
    <x v="20"/>
    <n v="234"/>
  </r>
  <r>
    <x v="17"/>
    <x v="17"/>
    <s v="201 Fallsway St"/>
    <x v="0"/>
    <n v="1961720000"/>
    <x v="6"/>
    <x v="3"/>
    <x v="976"/>
    <n v="154"/>
  </r>
  <r>
    <x v="18"/>
    <x v="18"/>
    <s v="1001 E Fayette St"/>
    <x v="0"/>
    <n v="2829991000"/>
    <x v="6"/>
    <x v="3"/>
    <x v="977"/>
    <n v="15"/>
  </r>
  <r>
    <x v="19"/>
    <x v="19"/>
    <s v="200 West Lombard St Suite B"/>
    <x v="0"/>
    <n v="3138112000"/>
    <x v="6"/>
    <x v="3"/>
    <x v="978"/>
    <n v="0"/>
  </r>
  <r>
    <x v="0"/>
    <x v="0"/>
    <s v="2201 West Cold Spring Lane"/>
    <x v="0"/>
    <n v="3275661000"/>
    <x v="6"/>
    <x v="3"/>
    <x v="979"/>
    <n v="617"/>
  </r>
  <r>
    <x v="19"/>
    <x v="19"/>
    <s v="200 West Lombard St Suite B"/>
    <x v="0"/>
    <n v="3618420000"/>
    <x v="6"/>
    <x v="3"/>
    <x v="980"/>
    <n v="0"/>
  </r>
  <r>
    <x v="20"/>
    <x v="20"/>
    <s v="620 Fallsway St"/>
    <x v="0"/>
    <n v="3720580000"/>
    <x v="6"/>
    <x v="3"/>
    <x v="981"/>
    <n v="0"/>
  </r>
  <r>
    <x v="21"/>
    <x v="21"/>
    <s v="844 E Pratt St"/>
    <x v="0"/>
    <n v="3955000000"/>
    <x v="6"/>
    <x v="3"/>
    <x v="10"/>
    <n v="0"/>
  </r>
  <r>
    <x v="22"/>
    <x v="22"/>
    <s v="6700 Pulaski Hwy Rosedale"/>
    <x v="0"/>
    <n v="4360021000"/>
    <x v="6"/>
    <x v="3"/>
    <x v="982"/>
    <n v="0"/>
  </r>
  <r>
    <x v="23"/>
    <x v="23"/>
    <s v="201 West Baltimore St"/>
    <x v="0"/>
    <n v="4561060000"/>
    <x v="6"/>
    <x v="3"/>
    <x v="983"/>
    <n v="0"/>
  </r>
  <r>
    <x v="20"/>
    <x v="20"/>
    <s v="620 Fallsway St"/>
    <x v="0"/>
    <n v="5129381000"/>
    <x v="6"/>
    <x v="3"/>
    <x v="984"/>
    <n v="1061"/>
  </r>
  <r>
    <x v="11"/>
    <x v="11"/>
    <s v="1000 Cathedral St"/>
    <x v="0"/>
    <n v="5229602000"/>
    <x v="6"/>
    <x v="3"/>
    <x v="985"/>
    <n v="382"/>
  </r>
  <r>
    <x v="24"/>
    <x v="24"/>
    <s v="500 Fallsway"/>
    <x v="0"/>
    <n v="5601260000"/>
    <x v="6"/>
    <x v="3"/>
    <x v="986"/>
    <n v="202"/>
  </r>
  <r>
    <x v="25"/>
    <x v="25"/>
    <s v="3800 E Biddle St"/>
    <x v="0"/>
    <n v="5620250000"/>
    <x v="6"/>
    <x v="3"/>
    <x v="987"/>
    <n v="444"/>
  </r>
  <r>
    <x v="22"/>
    <x v="22"/>
    <s v="6700 Pulaski Hwy Rosedale"/>
    <x v="0"/>
    <n v="5777670000"/>
    <x v="6"/>
    <x v="3"/>
    <x v="988"/>
    <n v="0"/>
  </r>
  <r>
    <x v="1"/>
    <x v="1"/>
    <s v="3001 E Madison St"/>
    <x v="0"/>
    <n v="5884920000"/>
    <x v="6"/>
    <x v="3"/>
    <x v="467"/>
    <n v="6"/>
  </r>
  <r>
    <x v="26"/>
    <x v="26"/>
    <s v="401 E Fayette St"/>
    <x v="0"/>
    <n v="5931911000"/>
    <x v="6"/>
    <x v="3"/>
    <x v="989"/>
    <n v="0"/>
  </r>
  <r>
    <x v="17"/>
    <x v="17"/>
    <s v="201 Fallsway St"/>
    <x v="0"/>
    <n v="5992321000"/>
    <x v="6"/>
    <x v="3"/>
    <x v="190"/>
    <n v="1"/>
  </r>
  <r>
    <x v="23"/>
    <x v="23"/>
    <s v="201 West Baltimore St"/>
    <x v="0"/>
    <n v="6042981000"/>
    <x v="6"/>
    <x v="3"/>
    <x v="38"/>
    <n v="448"/>
  </r>
  <r>
    <x v="27"/>
    <x v="27"/>
    <s v="4325 York Rd"/>
    <x v="0"/>
    <n v="6159241000"/>
    <x v="6"/>
    <x v="3"/>
    <x v="990"/>
    <n v="0"/>
  </r>
  <r>
    <x v="28"/>
    <x v="28"/>
    <s v="Mansion House Dr"/>
    <x v="0"/>
    <n v="6756240000"/>
    <x v="6"/>
    <x v="3"/>
    <x v="991"/>
    <n v="0"/>
  </r>
  <r>
    <x v="31"/>
    <x v="31"/>
    <s v="5225 York Rd"/>
    <x v="0"/>
    <n v="6975110000"/>
    <x v="6"/>
    <x v="3"/>
    <x v="38"/>
    <n v="30"/>
  </r>
  <r>
    <x v="22"/>
    <x v="22"/>
    <s v="6700 Pulaski Hwy Rosedale"/>
    <x v="0"/>
    <n v="7560081000"/>
    <x v="6"/>
    <x v="3"/>
    <x v="992"/>
    <n v="0"/>
  </r>
  <r>
    <x v="31"/>
    <x v="31"/>
    <s v="5225 York Rd"/>
    <x v="0"/>
    <n v="8499201000"/>
    <x v="6"/>
    <x v="3"/>
    <x v="993"/>
    <n v="0"/>
  </r>
  <r>
    <x v="12"/>
    <x v="12"/>
    <s v="620 N Caroline St"/>
    <x v="0"/>
    <n v="8752451000"/>
    <x v="6"/>
    <x v="3"/>
    <x v="994"/>
    <n v="223"/>
  </r>
  <r>
    <x v="19"/>
    <x v="19"/>
    <s v="200 West Lombard St Suite B"/>
    <x v="0"/>
    <n v="9330860000"/>
    <x v="6"/>
    <x v="3"/>
    <x v="995"/>
    <n v="0"/>
  </r>
  <r>
    <x v="32"/>
    <x v="32"/>
    <s v="621 North Eden Street"/>
    <x v="0"/>
    <n v="9629061000"/>
    <x v="6"/>
    <x v="3"/>
    <x v="996"/>
    <n v="0"/>
  </r>
  <r>
    <x v="22"/>
    <x v="22"/>
    <s v="6700 Pulaski Hwy Rosedale"/>
    <x v="0"/>
    <n v="9633841000"/>
    <x v="6"/>
    <x v="3"/>
    <x v="997"/>
    <n v="89"/>
  </r>
  <r>
    <x v="33"/>
    <x v="33"/>
    <s v="242 West 29th St"/>
    <x v="0"/>
    <n v="9815941000"/>
    <x v="6"/>
    <x v="3"/>
    <x v="998"/>
    <n v="29"/>
  </r>
  <r>
    <x v="4"/>
    <x v="4"/>
    <s v="3939 Reisterstown Rd"/>
    <x v="0"/>
    <n v="1198781000"/>
    <x v="6"/>
    <x v="3"/>
    <x v="999"/>
    <n v="45"/>
  </r>
  <r>
    <x v="4"/>
    <x v="4"/>
    <s v="3939 Reisterstown Rd"/>
    <x v="0"/>
    <n v="1198781000"/>
    <x v="7"/>
    <x v="3"/>
    <x v="1000"/>
    <n v="914"/>
  </r>
  <r>
    <x v="2"/>
    <x v="2"/>
    <m/>
    <x v="1"/>
    <m/>
    <x v="1"/>
    <x v="1"/>
    <x v="2"/>
    <m/>
  </r>
  <r>
    <x v="2"/>
    <x v="2"/>
    <m/>
    <x v="1"/>
    <m/>
    <x v="1"/>
    <x v="1"/>
    <x v="2"/>
    <m/>
  </r>
  <r>
    <x v="5"/>
    <x v="5"/>
    <s v="2001 Park Av"/>
    <x v="0"/>
    <n v="786151000"/>
    <x v="7"/>
    <x v="3"/>
    <x v="78"/>
    <n v="1029"/>
  </r>
  <r>
    <x v="6"/>
    <x v="6"/>
    <s v="601 President St"/>
    <x v="0"/>
    <n v="2211251000"/>
    <x v="7"/>
    <x v="3"/>
    <x v="1001"/>
    <n v="0"/>
  </r>
  <r>
    <x v="7"/>
    <x v="7"/>
    <s v="1034 N Mount St"/>
    <x v="0"/>
    <n v="2774270000"/>
    <x v="7"/>
    <x v="3"/>
    <x v="1002"/>
    <n v="1313"/>
  </r>
  <r>
    <x v="8"/>
    <x v="8"/>
    <s v="1515 W North Av"/>
    <x v="0"/>
    <n v="2941411000"/>
    <x v="7"/>
    <x v="3"/>
    <x v="1003"/>
    <n v="850"/>
  </r>
  <r>
    <x v="9"/>
    <x v="9"/>
    <s v="802 Lombard St"/>
    <x v="0"/>
    <n v="3047401000"/>
    <x v="7"/>
    <x v="3"/>
    <x v="1004"/>
    <n v="0"/>
  </r>
  <r>
    <x v="11"/>
    <x v="11"/>
    <s v="1000 Cathedral St"/>
    <x v="0"/>
    <n v="5229602000"/>
    <x v="7"/>
    <x v="3"/>
    <x v="1005"/>
    <n v="1437"/>
  </r>
  <r>
    <x v="34"/>
    <x v="34"/>
    <s v="2490 Giles Rd"/>
    <x v="0"/>
    <n v="6348431000"/>
    <x v="7"/>
    <x v="3"/>
    <x v="1006"/>
    <n v="0"/>
  </r>
  <r>
    <x v="29"/>
    <x v="29"/>
    <s v="225 N Holliday St"/>
    <x v="0"/>
    <n v="6948371000"/>
    <x v="7"/>
    <x v="3"/>
    <x v="529"/>
    <n v="0"/>
  </r>
  <r>
    <x v="30"/>
    <x v="30"/>
    <s v="4410 Lewin Av"/>
    <x v="0"/>
    <n v="8308470000"/>
    <x v="7"/>
    <x v="3"/>
    <x v="1007"/>
    <n v="693"/>
  </r>
  <r>
    <x v="13"/>
    <x v="13"/>
    <s v="844 E Pratt St"/>
    <x v="0"/>
    <n v="9003501000"/>
    <x v="7"/>
    <x v="3"/>
    <x v="1008"/>
    <n v="14"/>
  </r>
  <r>
    <x v="14"/>
    <x v="14"/>
    <s v="10 Cherry Hill Rd"/>
    <x v="0"/>
    <n v="9570811000"/>
    <x v="7"/>
    <x v="3"/>
    <x v="1009"/>
    <n v="109"/>
  </r>
  <r>
    <x v="15"/>
    <x v="15"/>
    <s v="5710 Eastern Av"/>
    <x v="0"/>
    <n v="1245540000"/>
    <x v="7"/>
    <x v="3"/>
    <x v="795"/>
    <n v="142"/>
  </r>
  <r>
    <x v="16"/>
    <x v="16"/>
    <s v="4325 York Rd"/>
    <x v="0"/>
    <n v="1467291000"/>
    <x v="7"/>
    <x v="3"/>
    <x v="108"/>
    <n v="336"/>
  </r>
  <r>
    <x v="17"/>
    <x v="17"/>
    <s v="201 Fallsway St"/>
    <x v="0"/>
    <n v="1961720000"/>
    <x v="7"/>
    <x v="3"/>
    <x v="1010"/>
    <n v="232"/>
  </r>
  <r>
    <x v="18"/>
    <x v="18"/>
    <s v="1001 E Fayette St"/>
    <x v="0"/>
    <n v="2829991000"/>
    <x v="7"/>
    <x v="3"/>
    <x v="1011"/>
    <n v="9"/>
  </r>
  <r>
    <x v="19"/>
    <x v="19"/>
    <s v="200 West Lombard St Suite B"/>
    <x v="0"/>
    <n v="3138112000"/>
    <x v="7"/>
    <x v="3"/>
    <x v="1012"/>
    <n v="0"/>
  </r>
  <r>
    <x v="0"/>
    <x v="0"/>
    <s v="2201 West Cold Spring Lane"/>
    <x v="0"/>
    <n v="3275661000"/>
    <x v="7"/>
    <x v="3"/>
    <x v="1013"/>
    <n v="1316"/>
  </r>
  <r>
    <x v="19"/>
    <x v="19"/>
    <s v="200 West Lombard St Suite B"/>
    <x v="0"/>
    <n v="3618420000"/>
    <x v="7"/>
    <x v="3"/>
    <x v="1014"/>
    <n v="0"/>
  </r>
  <r>
    <x v="20"/>
    <x v="20"/>
    <s v="620 Fallsway St"/>
    <x v="0"/>
    <n v="3720580000"/>
    <x v="7"/>
    <x v="3"/>
    <x v="1015"/>
    <n v="0"/>
  </r>
  <r>
    <x v="21"/>
    <x v="21"/>
    <s v="844 E Pratt St"/>
    <x v="0"/>
    <n v="3955000000"/>
    <x v="7"/>
    <x v="3"/>
    <x v="707"/>
    <n v="0"/>
  </r>
  <r>
    <x v="22"/>
    <x v="22"/>
    <s v="6700 Pulaski Hwy Rosedale"/>
    <x v="0"/>
    <n v="4360021000"/>
    <x v="7"/>
    <x v="3"/>
    <x v="1016"/>
    <n v="0"/>
  </r>
  <r>
    <x v="23"/>
    <x v="23"/>
    <s v="201 West Baltimore St"/>
    <x v="0"/>
    <n v="4561060000"/>
    <x v="7"/>
    <x v="3"/>
    <x v="1017"/>
    <n v="0"/>
  </r>
  <r>
    <x v="20"/>
    <x v="20"/>
    <s v="620 Fallsway St"/>
    <x v="0"/>
    <n v="5129381000"/>
    <x v="7"/>
    <x v="3"/>
    <x v="1018"/>
    <n v="1015"/>
  </r>
  <r>
    <x v="24"/>
    <x v="24"/>
    <s v="500 Fallsway"/>
    <x v="0"/>
    <n v="5601260000"/>
    <x v="7"/>
    <x v="3"/>
    <x v="1019"/>
    <n v="379"/>
  </r>
  <r>
    <x v="25"/>
    <x v="25"/>
    <s v="3800 E Biddle St"/>
    <x v="0"/>
    <n v="5620250000"/>
    <x v="7"/>
    <x v="3"/>
    <x v="1020"/>
    <n v="3961"/>
  </r>
  <r>
    <x v="22"/>
    <x v="22"/>
    <s v="6700 Pulaski Hwy Rosedale"/>
    <x v="0"/>
    <n v="5777670000"/>
    <x v="7"/>
    <x v="3"/>
    <x v="1021"/>
    <n v="0"/>
  </r>
  <r>
    <x v="1"/>
    <x v="1"/>
    <s v="3001 E Madison St"/>
    <x v="0"/>
    <n v="5884920000"/>
    <x v="7"/>
    <x v="3"/>
    <x v="409"/>
    <n v="6"/>
  </r>
  <r>
    <x v="26"/>
    <x v="26"/>
    <s v="401 E Fayette St"/>
    <x v="0"/>
    <n v="5931911000"/>
    <x v="7"/>
    <x v="3"/>
    <x v="1022"/>
    <n v="0"/>
  </r>
  <r>
    <x v="17"/>
    <x v="17"/>
    <s v="201 Fallsway St"/>
    <x v="0"/>
    <n v="5992321000"/>
    <x v="7"/>
    <x v="3"/>
    <x v="1023"/>
    <n v="426"/>
  </r>
  <r>
    <x v="23"/>
    <x v="23"/>
    <s v="201 West Baltimore St"/>
    <x v="0"/>
    <n v="6042981000"/>
    <x v="7"/>
    <x v="3"/>
    <x v="38"/>
    <n v="697"/>
  </r>
  <r>
    <x v="27"/>
    <x v="27"/>
    <s v="4325 York Rd"/>
    <x v="0"/>
    <n v="6159241000"/>
    <x v="7"/>
    <x v="3"/>
    <x v="1024"/>
    <n v="0"/>
  </r>
  <r>
    <x v="28"/>
    <x v="28"/>
    <s v="Mansion House Dr"/>
    <x v="0"/>
    <n v="6756240000"/>
    <x v="7"/>
    <x v="3"/>
    <x v="87"/>
    <n v="0"/>
  </r>
  <r>
    <x v="31"/>
    <x v="31"/>
    <s v="5225 York Rd"/>
    <x v="0"/>
    <n v="6975110000"/>
    <x v="7"/>
    <x v="3"/>
    <x v="38"/>
    <n v="68"/>
  </r>
  <r>
    <x v="22"/>
    <x v="22"/>
    <s v="6700 Pulaski Hwy Rosedale"/>
    <x v="0"/>
    <n v="7560081000"/>
    <x v="7"/>
    <x v="3"/>
    <x v="1025"/>
    <n v="0"/>
  </r>
  <r>
    <x v="31"/>
    <x v="31"/>
    <s v="5225 York Rd"/>
    <x v="0"/>
    <n v="8499201000"/>
    <x v="7"/>
    <x v="3"/>
    <x v="1026"/>
    <n v="0"/>
  </r>
  <r>
    <x v="12"/>
    <x v="12"/>
    <s v="620 N Caroline St"/>
    <x v="0"/>
    <n v="8752451000"/>
    <x v="7"/>
    <x v="3"/>
    <x v="1027"/>
    <n v="207"/>
  </r>
  <r>
    <x v="19"/>
    <x v="19"/>
    <s v="200 West Lombard St Suite B"/>
    <x v="0"/>
    <n v="9330860000"/>
    <x v="7"/>
    <x v="3"/>
    <x v="1028"/>
    <n v="0"/>
  </r>
  <r>
    <x v="32"/>
    <x v="32"/>
    <s v="621 North Eden Street"/>
    <x v="0"/>
    <n v="9629061000"/>
    <x v="7"/>
    <x v="3"/>
    <x v="1029"/>
    <n v="0"/>
  </r>
  <r>
    <x v="22"/>
    <x v="22"/>
    <s v="6700 Pulaski Hwy Rosedale"/>
    <x v="0"/>
    <n v="9633841000"/>
    <x v="7"/>
    <x v="3"/>
    <x v="1030"/>
    <n v="195"/>
  </r>
  <r>
    <x v="33"/>
    <x v="33"/>
    <s v="242 West 29th St"/>
    <x v="0"/>
    <n v="9815941000"/>
    <x v="7"/>
    <x v="3"/>
    <x v="1031"/>
    <n v="124"/>
  </r>
  <r>
    <x v="5"/>
    <x v="5"/>
    <s v="2001 Park Av"/>
    <x v="0"/>
    <n v="786151000"/>
    <x v="8"/>
    <x v="3"/>
    <x v="338"/>
    <n v="1704"/>
  </r>
  <r>
    <x v="6"/>
    <x v="6"/>
    <s v="601 President St"/>
    <x v="0"/>
    <n v="2211251000"/>
    <x v="8"/>
    <x v="3"/>
    <x v="1032"/>
    <n v="0"/>
  </r>
  <r>
    <x v="7"/>
    <x v="7"/>
    <s v="1034 N Mount St"/>
    <x v="0"/>
    <n v="2774270000"/>
    <x v="8"/>
    <x v="3"/>
    <x v="1033"/>
    <n v="583"/>
  </r>
  <r>
    <x v="8"/>
    <x v="8"/>
    <s v="1515 W North Av"/>
    <x v="0"/>
    <n v="2941411000"/>
    <x v="8"/>
    <x v="3"/>
    <x v="1034"/>
    <n v="1247"/>
  </r>
  <r>
    <x v="9"/>
    <x v="9"/>
    <s v="802 Lombard St"/>
    <x v="0"/>
    <n v="3047401000"/>
    <x v="8"/>
    <x v="3"/>
    <x v="529"/>
    <n v="0"/>
  </r>
  <r>
    <x v="11"/>
    <x v="11"/>
    <s v="1000 Cathedral St"/>
    <x v="0"/>
    <n v="5229602000"/>
    <x v="8"/>
    <x v="3"/>
    <x v="1035"/>
    <n v="5257"/>
  </r>
  <r>
    <x v="34"/>
    <x v="34"/>
    <s v="2490 Giles Rd"/>
    <x v="0"/>
    <n v="6348431000"/>
    <x v="8"/>
    <x v="3"/>
    <x v="1036"/>
    <n v="0"/>
  </r>
  <r>
    <x v="29"/>
    <x v="29"/>
    <s v="225 N Holliday St"/>
    <x v="0"/>
    <n v="6948371000"/>
    <x v="8"/>
    <x v="3"/>
    <x v="165"/>
    <n v="748"/>
  </r>
  <r>
    <x v="30"/>
    <x v="30"/>
    <s v="4410 Lewin Av"/>
    <x v="0"/>
    <n v="8308470000"/>
    <x v="8"/>
    <x v="3"/>
    <x v="1037"/>
    <n v="1116"/>
  </r>
  <r>
    <x v="13"/>
    <x v="13"/>
    <s v="844 E Pratt St"/>
    <x v="0"/>
    <n v="9003501000"/>
    <x v="8"/>
    <x v="3"/>
    <x v="1038"/>
    <n v="88"/>
  </r>
  <r>
    <x v="14"/>
    <x v="14"/>
    <s v="10 Cherry Hill Rd"/>
    <x v="0"/>
    <n v="9570811000"/>
    <x v="8"/>
    <x v="3"/>
    <x v="520"/>
    <n v="1262"/>
  </r>
  <r>
    <x v="15"/>
    <x v="15"/>
    <s v="5710 Eastern Av"/>
    <x v="0"/>
    <n v="1245540000"/>
    <x v="8"/>
    <x v="3"/>
    <x v="1039"/>
    <n v="803"/>
  </r>
  <r>
    <x v="16"/>
    <x v="16"/>
    <s v="4325 York Rd"/>
    <x v="0"/>
    <n v="1467291000"/>
    <x v="8"/>
    <x v="3"/>
    <x v="239"/>
    <n v="972"/>
  </r>
  <r>
    <x v="17"/>
    <x v="17"/>
    <s v="201 Fallsway St"/>
    <x v="0"/>
    <n v="1961720000"/>
    <x v="8"/>
    <x v="3"/>
    <x v="1040"/>
    <n v="1263"/>
  </r>
  <r>
    <x v="18"/>
    <x v="18"/>
    <s v="1001 E Fayette St"/>
    <x v="0"/>
    <n v="2829991000"/>
    <x v="8"/>
    <x v="3"/>
    <x v="1041"/>
    <n v="575"/>
  </r>
  <r>
    <x v="19"/>
    <x v="19"/>
    <s v="200 West Lombard St Suite B"/>
    <x v="0"/>
    <n v="3138112000"/>
    <x v="8"/>
    <x v="3"/>
    <x v="1042"/>
    <n v="0"/>
  </r>
  <r>
    <x v="0"/>
    <x v="0"/>
    <s v="2201 West Cold Spring Lane"/>
    <x v="0"/>
    <n v="3275661000"/>
    <x v="8"/>
    <x v="3"/>
    <x v="1043"/>
    <n v="1532"/>
  </r>
  <r>
    <x v="19"/>
    <x v="19"/>
    <s v="200 West Lombard St Suite B"/>
    <x v="0"/>
    <n v="3618420000"/>
    <x v="8"/>
    <x v="3"/>
    <x v="1044"/>
    <n v="0"/>
  </r>
  <r>
    <x v="20"/>
    <x v="20"/>
    <s v="620 Fallsway St"/>
    <x v="0"/>
    <n v="3720580000"/>
    <x v="8"/>
    <x v="3"/>
    <x v="1045"/>
    <n v="0"/>
  </r>
  <r>
    <x v="21"/>
    <x v="21"/>
    <s v="844 E Pratt St"/>
    <x v="0"/>
    <n v="3955000000"/>
    <x v="8"/>
    <x v="3"/>
    <x v="677"/>
    <n v="0"/>
  </r>
  <r>
    <x v="22"/>
    <x v="22"/>
    <s v="6700 Pulaski Hwy Rosedale"/>
    <x v="0"/>
    <n v="4360021000"/>
    <x v="8"/>
    <x v="3"/>
    <x v="1046"/>
    <n v="0"/>
  </r>
  <r>
    <x v="23"/>
    <x v="23"/>
    <s v="201 West Baltimore St"/>
    <x v="0"/>
    <n v="4561060000"/>
    <x v="8"/>
    <x v="3"/>
    <x v="1047"/>
    <n v="0"/>
  </r>
  <r>
    <x v="20"/>
    <x v="20"/>
    <s v="620 Fallsway St"/>
    <x v="0"/>
    <n v="5129381000"/>
    <x v="8"/>
    <x v="3"/>
    <x v="1048"/>
    <n v="3325"/>
  </r>
  <r>
    <x v="24"/>
    <x v="24"/>
    <s v="500 Fallsway"/>
    <x v="0"/>
    <n v="5601260000"/>
    <x v="8"/>
    <x v="3"/>
    <x v="806"/>
    <n v="1663"/>
  </r>
  <r>
    <x v="25"/>
    <x v="25"/>
    <s v="3800 E Biddle St"/>
    <x v="0"/>
    <n v="5620250000"/>
    <x v="8"/>
    <x v="3"/>
    <x v="1049"/>
    <n v="13976"/>
  </r>
  <r>
    <x v="22"/>
    <x v="22"/>
    <s v="6700 Pulaski Hwy Rosedale"/>
    <x v="0"/>
    <n v="5777670000"/>
    <x v="8"/>
    <x v="3"/>
    <x v="1050"/>
    <n v="0"/>
  </r>
  <r>
    <x v="1"/>
    <x v="1"/>
    <s v="3001 E Madison St"/>
    <x v="0"/>
    <n v="5884920000"/>
    <x v="8"/>
    <x v="3"/>
    <x v="1051"/>
    <n v="2224"/>
  </r>
  <r>
    <x v="26"/>
    <x v="26"/>
    <s v="401 E Fayette St"/>
    <x v="0"/>
    <n v="5931911000"/>
    <x v="8"/>
    <x v="3"/>
    <x v="1052"/>
    <n v="226"/>
  </r>
  <r>
    <x v="17"/>
    <x v="17"/>
    <s v="201 Fallsway St"/>
    <x v="0"/>
    <n v="5992321000"/>
    <x v="8"/>
    <x v="3"/>
    <x v="704"/>
    <n v="3771"/>
  </r>
  <r>
    <x v="23"/>
    <x v="23"/>
    <s v="201 West Baltimore St"/>
    <x v="0"/>
    <n v="6042981000"/>
    <x v="8"/>
    <x v="3"/>
    <x v="38"/>
    <n v="1469"/>
  </r>
  <r>
    <x v="27"/>
    <x v="27"/>
    <s v="4325 York Rd"/>
    <x v="0"/>
    <n v="6159241000"/>
    <x v="8"/>
    <x v="3"/>
    <x v="1053"/>
    <n v="0"/>
  </r>
  <r>
    <x v="28"/>
    <x v="28"/>
    <s v="Mansion House Dr"/>
    <x v="0"/>
    <n v="6756240000"/>
    <x v="8"/>
    <x v="3"/>
    <x v="1054"/>
    <n v="0"/>
  </r>
  <r>
    <x v="31"/>
    <x v="31"/>
    <s v="5225 York Rd"/>
    <x v="0"/>
    <n v="6975110000"/>
    <x v="8"/>
    <x v="3"/>
    <x v="38"/>
    <n v="280"/>
  </r>
  <r>
    <x v="22"/>
    <x v="22"/>
    <s v="6700 Pulaski Hwy Rosedale"/>
    <x v="0"/>
    <n v="7560081000"/>
    <x v="8"/>
    <x v="3"/>
    <x v="1055"/>
    <n v="0"/>
  </r>
  <r>
    <x v="31"/>
    <x v="31"/>
    <s v="5225 York Rd"/>
    <x v="0"/>
    <n v="8499201000"/>
    <x v="8"/>
    <x v="3"/>
    <x v="1056"/>
    <n v="0"/>
  </r>
  <r>
    <x v="12"/>
    <x v="12"/>
    <s v="620 N Caroline St"/>
    <x v="0"/>
    <n v="8752451000"/>
    <x v="8"/>
    <x v="3"/>
    <x v="1057"/>
    <n v="240"/>
  </r>
  <r>
    <x v="2"/>
    <x v="2"/>
    <m/>
    <x v="1"/>
    <m/>
    <x v="1"/>
    <x v="1"/>
    <x v="2"/>
    <m/>
  </r>
  <r>
    <x v="19"/>
    <x v="19"/>
    <s v="200 West Lombard St Suite B"/>
    <x v="0"/>
    <n v="9330860000"/>
    <x v="8"/>
    <x v="3"/>
    <x v="1058"/>
    <n v="0"/>
  </r>
  <r>
    <x v="32"/>
    <x v="32"/>
    <s v="621 North Eden Street"/>
    <x v="0"/>
    <n v="9629061000"/>
    <x v="8"/>
    <x v="3"/>
    <x v="1059"/>
    <n v="0"/>
  </r>
  <r>
    <x v="22"/>
    <x v="22"/>
    <s v="6700 Pulaski Hwy Rosedale"/>
    <x v="0"/>
    <n v="9633841000"/>
    <x v="8"/>
    <x v="3"/>
    <x v="1060"/>
    <n v="702"/>
  </r>
  <r>
    <x v="33"/>
    <x v="33"/>
    <s v="242 West 29th St"/>
    <x v="0"/>
    <n v="9815941000"/>
    <x v="8"/>
    <x v="3"/>
    <x v="1061"/>
    <n v="898"/>
  </r>
  <r>
    <x v="4"/>
    <x v="4"/>
    <s v="3939 Reisterstown Rd"/>
    <x v="0"/>
    <n v="1198781000"/>
    <x v="8"/>
    <x v="3"/>
    <x v="1062"/>
    <n v="1417"/>
  </r>
  <r>
    <x v="0"/>
    <x v="0"/>
    <s v="2201 West Cold Spring Lane"/>
    <x v="0"/>
    <n v="3275661000"/>
    <x v="9"/>
    <x v="3"/>
    <x v="1063"/>
    <n v="1555"/>
  </r>
  <r>
    <x v="2"/>
    <x v="2"/>
    <m/>
    <x v="1"/>
    <m/>
    <x v="1"/>
    <x v="1"/>
    <x v="2"/>
    <m/>
  </r>
  <r>
    <x v="4"/>
    <x v="4"/>
    <s v="3939 Reisterstown Rd"/>
    <x v="0"/>
    <n v="1198781000"/>
    <x v="9"/>
    <x v="3"/>
    <x v="1064"/>
    <n v="1675"/>
  </r>
  <r>
    <x v="5"/>
    <x v="5"/>
    <s v="2001 Park Av"/>
    <x v="0"/>
    <n v="786151000"/>
    <x v="9"/>
    <x v="3"/>
    <x v="1065"/>
    <n v="1507"/>
  </r>
  <r>
    <x v="6"/>
    <x v="6"/>
    <s v="601 President St"/>
    <x v="0"/>
    <n v="2211251000"/>
    <x v="9"/>
    <x v="3"/>
    <x v="50"/>
    <n v="0"/>
  </r>
  <r>
    <x v="7"/>
    <x v="7"/>
    <s v="1034 N Mount St"/>
    <x v="0"/>
    <n v="2774270000"/>
    <x v="9"/>
    <x v="3"/>
    <x v="1066"/>
    <n v="1893"/>
  </r>
  <r>
    <x v="8"/>
    <x v="8"/>
    <s v="1515 W North Av"/>
    <x v="0"/>
    <n v="2941411000"/>
    <x v="9"/>
    <x v="3"/>
    <x v="1067"/>
    <n v="2402"/>
  </r>
  <r>
    <x v="9"/>
    <x v="9"/>
    <s v="802 Lombard St"/>
    <x v="0"/>
    <n v="3047401000"/>
    <x v="9"/>
    <x v="3"/>
    <x v="1068"/>
    <n v="0"/>
  </r>
  <r>
    <x v="11"/>
    <x v="11"/>
    <s v="1000 Cathedral St"/>
    <x v="0"/>
    <n v="5229602000"/>
    <x v="9"/>
    <x v="3"/>
    <x v="1069"/>
    <n v="4464"/>
  </r>
  <r>
    <x v="34"/>
    <x v="34"/>
    <s v="2490 Giles Rd"/>
    <x v="0"/>
    <n v="6348431000"/>
    <x v="9"/>
    <x v="3"/>
    <x v="1070"/>
    <n v="0"/>
  </r>
  <r>
    <x v="29"/>
    <x v="29"/>
    <s v="225 N Holliday St"/>
    <x v="0"/>
    <n v="6948371000"/>
    <x v="9"/>
    <x v="3"/>
    <x v="1071"/>
    <n v="1029"/>
  </r>
  <r>
    <x v="30"/>
    <x v="30"/>
    <s v="4410 Lewin Av"/>
    <x v="0"/>
    <n v="8308470000"/>
    <x v="9"/>
    <x v="3"/>
    <x v="1072"/>
    <n v="1283"/>
  </r>
  <r>
    <x v="13"/>
    <x v="13"/>
    <s v="844 E Pratt St"/>
    <x v="0"/>
    <n v="9003501000"/>
    <x v="9"/>
    <x v="3"/>
    <x v="1073"/>
    <n v="89"/>
  </r>
  <r>
    <x v="14"/>
    <x v="14"/>
    <s v="10 Cherry Hill Rd"/>
    <x v="0"/>
    <n v="9570811000"/>
    <x v="9"/>
    <x v="3"/>
    <x v="1074"/>
    <n v="1261"/>
  </r>
  <r>
    <x v="15"/>
    <x v="15"/>
    <s v="5710 Eastern Av"/>
    <x v="0"/>
    <n v="1245540000"/>
    <x v="9"/>
    <x v="3"/>
    <x v="478"/>
    <n v="688"/>
  </r>
  <r>
    <x v="16"/>
    <x v="16"/>
    <s v="4325 York Rd"/>
    <x v="0"/>
    <n v="1467291000"/>
    <x v="9"/>
    <x v="3"/>
    <x v="210"/>
    <n v="696"/>
  </r>
  <r>
    <x v="17"/>
    <x v="17"/>
    <s v="201 Fallsway St"/>
    <x v="0"/>
    <n v="1961720000"/>
    <x v="9"/>
    <x v="3"/>
    <x v="1075"/>
    <n v="1117"/>
  </r>
  <r>
    <x v="7"/>
    <x v="7"/>
    <s v="1034 N Mount St"/>
    <x v="0"/>
    <n v="2774270000"/>
    <x v="9"/>
    <x v="3"/>
    <x v="38"/>
    <n v="913"/>
  </r>
  <r>
    <x v="18"/>
    <x v="18"/>
    <s v="1001 E Fayette St"/>
    <x v="0"/>
    <n v="2829991000"/>
    <x v="9"/>
    <x v="3"/>
    <x v="1076"/>
    <n v="745"/>
  </r>
  <r>
    <x v="19"/>
    <x v="19"/>
    <s v="200 West Lombard St Suite B"/>
    <x v="0"/>
    <n v="3138112000"/>
    <x v="9"/>
    <x v="3"/>
    <x v="1077"/>
    <n v="0"/>
  </r>
  <r>
    <x v="19"/>
    <x v="19"/>
    <s v="200 West Lombard St Suite B"/>
    <x v="0"/>
    <n v="3618420000"/>
    <x v="9"/>
    <x v="3"/>
    <x v="1078"/>
    <n v="0"/>
  </r>
  <r>
    <x v="20"/>
    <x v="20"/>
    <s v="620 Fallsway St"/>
    <x v="0"/>
    <n v="3720580000"/>
    <x v="9"/>
    <x v="3"/>
    <x v="1079"/>
    <n v="0"/>
  </r>
  <r>
    <x v="21"/>
    <x v="21"/>
    <s v="844 E Pratt St"/>
    <x v="0"/>
    <n v="3955000000"/>
    <x v="9"/>
    <x v="3"/>
    <x v="557"/>
    <n v="0"/>
  </r>
  <r>
    <x v="22"/>
    <x v="22"/>
    <s v="6700 Pulaski Hwy Rosedale"/>
    <x v="0"/>
    <n v="4360021000"/>
    <x v="9"/>
    <x v="3"/>
    <x v="1080"/>
    <n v="0"/>
  </r>
  <r>
    <x v="23"/>
    <x v="23"/>
    <s v="201 West Baltimore St"/>
    <x v="0"/>
    <n v="4561060000"/>
    <x v="9"/>
    <x v="3"/>
    <x v="1081"/>
    <n v="0"/>
  </r>
  <r>
    <x v="20"/>
    <x v="20"/>
    <s v="620 Fallsway St"/>
    <x v="0"/>
    <n v="5129381000"/>
    <x v="9"/>
    <x v="3"/>
    <x v="1082"/>
    <n v="4367"/>
  </r>
  <r>
    <x v="24"/>
    <x v="24"/>
    <s v="500 Fallsway"/>
    <x v="0"/>
    <n v="5601260000"/>
    <x v="9"/>
    <x v="3"/>
    <x v="1083"/>
    <n v="1322"/>
  </r>
  <r>
    <x v="25"/>
    <x v="25"/>
    <s v="3800 E Biddle St"/>
    <x v="0"/>
    <n v="5620250000"/>
    <x v="9"/>
    <x v="3"/>
    <x v="1084"/>
    <n v="10604"/>
  </r>
  <r>
    <x v="22"/>
    <x v="22"/>
    <s v="6700 Pulaski Hwy Rosedale"/>
    <x v="0"/>
    <n v="5777670000"/>
    <x v="9"/>
    <x v="3"/>
    <x v="1085"/>
    <n v="0"/>
  </r>
  <r>
    <x v="1"/>
    <x v="1"/>
    <s v="3001 E Madison St"/>
    <x v="0"/>
    <n v="5884920000"/>
    <x v="9"/>
    <x v="3"/>
    <x v="1086"/>
    <n v="1897"/>
  </r>
  <r>
    <x v="26"/>
    <x v="26"/>
    <s v="401 E Fayette St"/>
    <x v="0"/>
    <n v="5931911000"/>
    <x v="9"/>
    <x v="3"/>
    <x v="1087"/>
    <n v="922"/>
  </r>
  <r>
    <x v="17"/>
    <x v="17"/>
    <s v="201 Fallsway St"/>
    <x v="0"/>
    <n v="5992321000"/>
    <x v="9"/>
    <x v="3"/>
    <x v="1032"/>
    <n v="3165"/>
  </r>
  <r>
    <x v="23"/>
    <x v="23"/>
    <s v="201 West Baltimore St"/>
    <x v="0"/>
    <n v="6042981000"/>
    <x v="9"/>
    <x v="3"/>
    <x v="38"/>
    <n v="650"/>
  </r>
  <r>
    <x v="27"/>
    <x v="27"/>
    <s v="4325 York Rd"/>
    <x v="0"/>
    <n v="6159241000"/>
    <x v="9"/>
    <x v="3"/>
    <x v="1088"/>
    <n v="0"/>
  </r>
  <r>
    <x v="28"/>
    <x v="28"/>
    <s v="Mansion House Dr"/>
    <x v="0"/>
    <n v="6756240000"/>
    <x v="9"/>
    <x v="3"/>
    <x v="1089"/>
    <n v="0"/>
  </r>
  <r>
    <x v="31"/>
    <x v="31"/>
    <s v="5225 York Rd"/>
    <x v="0"/>
    <n v="6975110000"/>
    <x v="9"/>
    <x v="3"/>
    <x v="38"/>
    <n v="413"/>
  </r>
  <r>
    <x v="22"/>
    <x v="22"/>
    <s v="6700 Pulaski Hwy Rosedale"/>
    <x v="0"/>
    <n v="7560081000"/>
    <x v="9"/>
    <x v="3"/>
    <x v="1090"/>
    <n v="0"/>
  </r>
  <r>
    <x v="31"/>
    <x v="31"/>
    <s v="5225 York Rd"/>
    <x v="0"/>
    <n v="8499201000"/>
    <x v="9"/>
    <x v="3"/>
    <x v="1091"/>
    <n v="0"/>
  </r>
  <r>
    <x v="12"/>
    <x v="12"/>
    <s v="620 N Caroline St"/>
    <x v="0"/>
    <n v="8752451000"/>
    <x v="9"/>
    <x v="3"/>
    <x v="1092"/>
    <n v="199"/>
  </r>
  <r>
    <x v="2"/>
    <x v="2"/>
    <m/>
    <x v="1"/>
    <m/>
    <x v="1"/>
    <x v="1"/>
    <x v="2"/>
    <m/>
  </r>
  <r>
    <x v="19"/>
    <x v="19"/>
    <s v="200 West Lombard St Suite B"/>
    <x v="0"/>
    <n v="9330860000"/>
    <x v="9"/>
    <x v="3"/>
    <x v="1066"/>
    <n v="0"/>
  </r>
  <r>
    <x v="32"/>
    <x v="32"/>
    <s v="621 North Eden Street"/>
    <x v="0"/>
    <n v="9629061000"/>
    <x v="9"/>
    <x v="3"/>
    <x v="1093"/>
    <n v="0"/>
  </r>
  <r>
    <x v="22"/>
    <x v="22"/>
    <s v="6700 Pulaski Hwy Rosedale"/>
    <x v="0"/>
    <n v="9633841000"/>
    <x v="9"/>
    <x v="3"/>
    <x v="1094"/>
    <n v="979"/>
  </r>
  <r>
    <x v="33"/>
    <x v="33"/>
    <s v="242 West 29th St"/>
    <x v="0"/>
    <n v="9815941000"/>
    <x v="9"/>
    <x v="3"/>
    <x v="1095"/>
    <n v="958"/>
  </r>
  <r>
    <x v="5"/>
    <x v="5"/>
    <s v="2001 Park Av"/>
    <x v="0"/>
    <n v="786151000"/>
    <x v="10"/>
    <x v="3"/>
    <x v="601"/>
    <n v="283"/>
  </r>
  <r>
    <x v="6"/>
    <x v="6"/>
    <s v="601 President St"/>
    <x v="0"/>
    <n v="2211251000"/>
    <x v="10"/>
    <x v="3"/>
    <x v="704"/>
    <n v="0"/>
  </r>
  <r>
    <x v="7"/>
    <x v="7"/>
    <s v="1034 N Mount St"/>
    <x v="0"/>
    <n v="2774270000"/>
    <x v="10"/>
    <x v="3"/>
    <x v="1096"/>
    <n v="2264"/>
  </r>
  <r>
    <x v="8"/>
    <x v="8"/>
    <s v="1515 W North Av"/>
    <x v="0"/>
    <n v="2941411000"/>
    <x v="10"/>
    <x v="3"/>
    <x v="1097"/>
    <n v="3111"/>
  </r>
  <r>
    <x v="9"/>
    <x v="9"/>
    <s v="802 Lombard St"/>
    <x v="0"/>
    <n v="3047401000"/>
    <x v="10"/>
    <x v="3"/>
    <x v="667"/>
    <n v="0"/>
  </r>
  <r>
    <x v="11"/>
    <x v="11"/>
    <s v="1000 Cathedral St"/>
    <x v="0"/>
    <n v="5229602000"/>
    <x v="10"/>
    <x v="3"/>
    <x v="1098"/>
    <n v="6896"/>
  </r>
  <r>
    <x v="34"/>
    <x v="34"/>
    <s v="2490 Giles Rd"/>
    <x v="0"/>
    <n v="6348431000"/>
    <x v="10"/>
    <x v="3"/>
    <x v="1099"/>
    <n v="0"/>
  </r>
  <r>
    <x v="29"/>
    <x v="29"/>
    <s v="225 N Holliday St"/>
    <x v="0"/>
    <n v="6948371000"/>
    <x v="10"/>
    <x v="3"/>
    <x v="126"/>
    <n v="1155"/>
  </r>
  <r>
    <x v="30"/>
    <x v="30"/>
    <s v="4410 Lewin Av"/>
    <x v="0"/>
    <n v="8308470000"/>
    <x v="10"/>
    <x v="3"/>
    <x v="1100"/>
    <n v="1545"/>
  </r>
  <r>
    <x v="13"/>
    <x v="13"/>
    <s v="844 E Pratt St"/>
    <x v="0"/>
    <n v="9003501000"/>
    <x v="10"/>
    <x v="3"/>
    <x v="1101"/>
    <n v="140"/>
  </r>
  <r>
    <x v="14"/>
    <x v="14"/>
    <s v="10 Cherry Hill Rd"/>
    <x v="0"/>
    <n v="9570811000"/>
    <x v="10"/>
    <x v="3"/>
    <x v="1102"/>
    <n v="1532"/>
  </r>
  <r>
    <x v="15"/>
    <x v="15"/>
    <s v="5710 Eastern Av"/>
    <x v="0"/>
    <n v="1245540000"/>
    <x v="10"/>
    <x v="3"/>
    <x v="1103"/>
    <n v="1105"/>
  </r>
  <r>
    <x v="16"/>
    <x v="16"/>
    <s v="4325 York Rd"/>
    <x v="0"/>
    <n v="1467291000"/>
    <x v="10"/>
    <x v="3"/>
    <x v="275"/>
    <n v="982"/>
  </r>
  <r>
    <x v="17"/>
    <x v="17"/>
    <s v="201 Fallsway St"/>
    <x v="0"/>
    <n v="1961720000"/>
    <x v="10"/>
    <x v="3"/>
    <x v="1104"/>
    <n v="1178"/>
  </r>
  <r>
    <x v="18"/>
    <x v="18"/>
    <s v="1001 E Fayette St"/>
    <x v="0"/>
    <n v="2829991000"/>
    <x v="10"/>
    <x v="3"/>
    <x v="1105"/>
    <n v="1498"/>
  </r>
  <r>
    <x v="19"/>
    <x v="19"/>
    <s v="200 West Lombard St Suite B"/>
    <x v="0"/>
    <n v="3138112000"/>
    <x v="10"/>
    <x v="3"/>
    <x v="1058"/>
    <n v="0"/>
  </r>
  <r>
    <x v="0"/>
    <x v="0"/>
    <s v="2201 West Cold Spring Lane"/>
    <x v="0"/>
    <n v="3275661000"/>
    <x v="10"/>
    <x v="3"/>
    <x v="1106"/>
    <n v="1768"/>
  </r>
  <r>
    <x v="19"/>
    <x v="19"/>
    <s v="200 West Lombard St Suite B"/>
    <x v="0"/>
    <n v="3618420000"/>
    <x v="10"/>
    <x v="3"/>
    <x v="980"/>
    <n v="0"/>
  </r>
  <r>
    <x v="20"/>
    <x v="20"/>
    <s v="620 Fallsway St"/>
    <x v="0"/>
    <n v="3720580000"/>
    <x v="10"/>
    <x v="3"/>
    <x v="1107"/>
    <n v="0"/>
  </r>
  <r>
    <x v="21"/>
    <x v="21"/>
    <s v="844 E Pratt St"/>
    <x v="0"/>
    <n v="3955000000"/>
    <x v="10"/>
    <x v="3"/>
    <x v="1108"/>
    <n v="0"/>
  </r>
  <r>
    <x v="22"/>
    <x v="22"/>
    <s v="6700 Pulaski Hwy Rosedale"/>
    <x v="0"/>
    <n v="4360021000"/>
    <x v="10"/>
    <x v="3"/>
    <x v="1109"/>
    <n v="0"/>
  </r>
  <r>
    <x v="23"/>
    <x v="23"/>
    <s v="201 West Baltimore St"/>
    <x v="0"/>
    <n v="4561060000"/>
    <x v="10"/>
    <x v="3"/>
    <x v="1110"/>
    <n v="0"/>
  </r>
  <r>
    <x v="20"/>
    <x v="20"/>
    <s v="620 Fallsway St"/>
    <x v="0"/>
    <n v="5129381000"/>
    <x v="10"/>
    <x v="3"/>
    <x v="1111"/>
    <n v="4480"/>
  </r>
  <r>
    <x v="24"/>
    <x v="24"/>
    <s v="500 Fallsway"/>
    <x v="0"/>
    <n v="5601260000"/>
    <x v="10"/>
    <x v="3"/>
    <x v="1112"/>
    <n v="1785"/>
  </r>
  <r>
    <x v="25"/>
    <x v="25"/>
    <s v="3800 E Biddle St"/>
    <x v="0"/>
    <n v="5620250000"/>
    <x v="10"/>
    <x v="3"/>
    <x v="1113"/>
    <n v="14564"/>
  </r>
  <r>
    <x v="22"/>
    <x v="22"/>
    <s v="6700 Pulaski Hwy Rosedale"/>
    <x v="0"/>
    <n v="5777670000"/>
    <x v="10"/>
    <x v="3"/>
    <x v="1114"/>
    <n v="0"/>
  </r>
  <r>
    <x v="1"/>
    <x v="1"/>
    <s v="3001 E Madison St"/>
    <x v="0"/>
    <n v="5884920000"/>
    <x v="10"/>
    <x v="3"/>
    <x v="1115"/>
    <n v="2546"/>
  </r>
  <r>
    <x v="26"/>
    <x v="26"/>
    <s v="401 E Fayette St"/>
    <x v="0"/>
    <n v="5931911000"/>
    <x v="10"/>
    <x v="3"/>
    <x v="1116"/>
    <n v="1743"/>
  </r>
  <r>
    <x v="17"/>
    <x v="17"/>
    <s v="201 Fallsway St"/>
    <x v="0"/>
    <n v="5992321000"/>
    <x v="10"/>
    <x v="3"/>
    <x v="169"/>
    <n v="4079"/>
  </r>
  <r>
    <x v="23"/>
    <x v="23"/>
    <s v="201 West Baltimore St"/>
    <x v="0"/>
    <n v="6042981000"/>
    <x v="10"/>
    <x v="3"/>
    <x v="38"/>
    <n v="900"/>
  </r>
  <r>
    <x v="27"/>
    <x v="27"/>
    <s v="4325 York Rd"/>
    <x v="0"/>
    <n v="6159241000"/>
    <x v="10"/>
    <x v="3"/>
    <x v="990"/>
    <n v="0"/>
  </r>
  <r>
    <x v="28"/>
    <x v="28"/>
    <s v="Mansion House Dr"/>
    <x v="0"/>
    <n v="6756240000"/>
    <x v="10"/>
    <x v="3"/>
    <x v="1117"/>
    <n v="0"/>
  </r>
  <r>
    <x v="31"/>
    <x v="31"/>
    <s v="5225 York Rd"/>
    <x v="0"/>
    <n v="6975110000"/>
    <x v="10"/>
    <x v="3"/>
    <x v="38"/>
    <n v="555"/>
  </r>
  <r>
    <x v="22"/>
    <x v="22"/>
    <s v="6700 Pulaski Hwy Rosedale"/>
    <x v="0"/>
    <n v="7560081000"/>
    <x v="10"/>
    <x v="3"/>
    <x v="1118"/>
    <n v="0"/>
  </r>
  <r>
    <x v="31"/>
    <x v="31"/>
    <s v="5225 York Rd"/>
    <x v="0"/>
    <n v="8499201000"/>
    <x v="10"/>
    <x v="3"/>
    <x v="1119"/>
    <n v="0"/>
  </r>
  <r>
    <x v="12"/>
    <x v="12"/>
    <s v="620 N Caroline St"/>
    <x v="0"/>
    <n v="8752451000"/>
    <x v="10"/>
    <x v="3"/>
    <x v="1120"/>
    <n v="210"/>
  </r>
  <r>
    <x v="2"/>
    <x v="2"/>
    <m/>
    <x v="1"/>
    <m/>
    <x v="1"/>
    <x v="1"/>
    <x v="2"/>
    <m/>
  </r>
  <r>
    <x v="19"/>
    <x v="19"/>
    <s v="200 West Lombard St Suite B"/>
    <x v="0"/>
    <n v="9330860000"/>
    <x v="10"/>
    <x v="3"/>
    <x v="1121"/>
    <n v="0"/>
  </r>
  <r>
    <x v="32"/>
    <x v="32"/>
    <s v="621 North Eden Street"/>
    <x v="0"/>
    <n v="9629061000"/>
    <x v="10"/>
    <x v="3"/>
    <x v="1122"/>
    <n v="0"/>
  </r>
  <r>
    <x v="22"/>
    <x v="22"/>
    <s v="6700 Pulaski Hwy Rosedale"/>
    <x v="0"/>
    <n v="9633841000"/>
    <x v="10"/>
    <x v="3"/>
    <x v="1123"/>
    <n v="1205"/>
  </r>
  <r>
    <x v="33"/>
    <x v="33"/>
    <s v="242 West 29th St"/>
    <x v="0"/>
    <n v="9815941000"/>
    <x v="10"/>
    <x v="3"/>
    <x v="1124"/>
    <n v="1496"/>
  </r>
  <r>
    <x v="4"/>
    <x v="4"/>
    <s v="3939 Reisterstown Rd"/>
    <x v="0"/>
    <n v="1198781000"/>
    <x v="10"/>
    <x v="3"/>
    <x v="1125"/>
    <n v="2430"/>
  </r>
  <r>
    <x v="35"/>
    <x v="35"/>
    <s v="1900 Argonne Dr"/>
    <x v="2"/>
    <n v="11000258099"/>
    <x v="0"/>
    <x v="0"/>
    <x v="2"/>
    <m/>
  </r>
  <r>
    <x v="26"/>
    <x v="26"/>
    <s v="401 E Fayette St"/>
    <x v="2"/>
    <n v="11000357783"/>
    <x v="0"/>
    <x v="0"/>
    <x v="2"/>
    <m/>
  </r>
  <r>
    <x v="36"/>
    <x v="36"/>
    <s v="500 E Baltimore St"/>
    <x v="2"/>
    <n v="11000358466"/>
    <x v="3"/>
    <x v="0"/>
    <x v="2"/>
    <m/>
  </r>
  <r>
    <x v="35"/>
    <x v="35"/>
    <s v="1900 Argonne Dr"/>
    <x v="2"/>
    <n v="11000258099"/>
    <x v="12"/>
    <x v="0"/>
    <x v="2"/>
    <m/>
  </r>
  <r>
    <x v="17"/>
    <x v="17"/>
    <s v="201 Fallsway St"/>
    <x v="2"/>
    <n v="11000258385"/>
    <x v="12"/>
    <x v="0"/>
    <x v="2"/>
    <m/>
  </r>
  <r>
    <x v="26"/>
    <x v="26"/>
    <s v="401 E Fayette St"/>
    <x v="2"/>
    <n v="11000357783"/>
    <x v="12"/>
    <x v="0"/>
    <x v="2"/>
    <m/>
  </r>
  <r>
    <x v="37"/>
    <x v="37"/>
    <s v="216 S Emory St"/>
    <x v="2"/>
    <n v="11000247890"/>
    <x v="12"/>
    <x v="0"/>
    <x v="2"/>
    <m/>
  </r>
  <r>
    <x v="38"/>
    <x v="38"/>
    <s v="3500 West Northern Parkway"/>
    <x v="2"/>
    <n v="11000257159"/>
    <x v="12"/>
    <x v="0"/>
    <x v="2"/>
    <m/>
  </r>
  <r>
    <x v="3"/>
    <x v="3"/>
    <s v="411 Fallsway St"/>
    <x v="2"/>
    <n v="11000258330"/>
    <x v="12"/>
    <x v="3"/>
    <x v="2"/>
    <m/>
  </r>
  <r>
    <x v="36"/>
    <x v="36"/>
    <s v="500 E Baltimore St"/>
    <x v="2"/>
    <n v="11000290508"/>
    <x v="12"/>
    <x v="0"/>
    <x v="2"/>
    <m/>
  </r>
  <r>
    <x v="31"/>
    <x v="31"/>
    <s v="5225 York Rd"/>
    <x v="2"/>
    <n v="11000349225"/>
    <x v="12"/>
    <x v="0"/>
    <x v="2"/>
    <m/>
  </r>
  <r>
    <x v="39"/>
    <x v="39"/>
    <s v="844 E Pratt St"/>
    <x v="2"/>
    <n v="11000434585"/>
    <x v="12"/>
    <x v="0"/>
    <x v="2"/>
    <m/>
  </r>
  <r>
    <x v="21"/>
    <x v="21"/>
    <s v="844 E Pratt St"/>
    <x v="2"/>
    <n v="11000434585"/>
    <x v="12"/>
    <x v="0"/>
    <x v="2"/>
    <m/>
  </r>
  <r>
    <x v="13"/>
    <x v="13"/>
    <s v="844 E Pratt St"/>
    <x v="2"/>
    <n v="11000434585"/>
    <x v="12"/>
    <x v="0"/>
    <x v="2"/>
    <m/>
  </r>
  <r>
    <x v="17"/>
    <x v="17"/>
    <s v="201 Fallsway St"/>
    <x v="2"/>
    <n v="11000163735"/>
    <x v="12"/>
    <x v="0"/>
    <x v="2"/>
    <m/>
  </r>
  <r>
    <x v="6"/>
    <x v="6"/>
    <s v="601 President St"/>
    <x v="2"/>
    <n v="11000421059"/>
    <x v="12"/>
    <x v="0"/>
    <x v="2"/>
    <m/>
  </r>
  <r>
    <x v="18"/>
    <x v="18"/>
    <s v="1001 E Fayette St"/>
    <x v="2"/>
    <n v="11000429891"/>
    <x v="12"/>
    <x v="0"/>
    <x v="2"/>
    <m/>
  </r>
  <r>
    <x v="40"/>
    <x v="40"/>
    <s v="4601 E Monument St"/>
    <x v="2"/>
    <n v="11000290294"/>
    <x v="12"/>
    <x v="0"/>
    <x v="2"/>
    <m/>
  </r>
  <r>
    <x v="6"/>
    <x v="6"/>
    <s v="601 President St"/>
    <x v="2"/>
    <n v="11000421057"/>
    <x v="12"/>
    <x v="0"/>
    <x v="2"/>
    <m/>
  </r>
  <r>
    <x v="18"/>
    <x v="18"/>
    <s v="1001 E Fayette St"/>
    <x v="2"/>
    <n v="11000429889"/>
    <x v="12"/>
    <x v="0"/>
    <x v="2"/>
    <m/>
  </r>
  <r>
    <x v="39"/>
    <x v="39"/>
    <s v="844 E Pratt St"/>
    <x v="2"/>
    <n v="11000434583"/>
    <x v="12"/>
    <x v="0"/>
    <x v="2"/>
    <m/>
  </r>
  <r>
    <x v="21"/>
    <x v="21"/>
    <s v="844 E Pratt St"/>
    <x v="2"/>
    <n v="11000434583"/>
    <x v="12"/>
    <x v="0"/>
    <x v="2"/>
    <m/>
  </r>
  <r>
    <x v="13"/>
    <x v="13"/>
    <s v="844 E Pratt St"/>
    <x v="2"/>
    <n v="11000434583"/>
    <x v="12"/>
    <x v="0"/>
    <x v="2"/>
    <m/>
  </r>
  <r>
    <x v="4"/>
    <x v="4"/>
    <s v="3939 Reisterstown Rd"/>
    <x v="2"/>
    <n v="11000257197"/>
    <x v="12"/>
    <x v="0"/>
    <x v="2"/>
    <m/>
  </r>
  <r>
    <x v="41"/>
    <x v="41"/>
    <s v="5271 Reisterstown Rd"/>
    <x v="2"/>
    <n v="11000257228"/>
    <x v="12"/>
    <x v="0"/>
    <x v="2"/>
    <m/>
  </r>
  <r>
    <x v="10"/>
    <x v="10"/>
    <s v="5271 Reisterstown Rd"/>
    <x v="2"/>
    <n v="11000257228"/>
    <x v="12"/>
    <x v="0"/>
    <x v="2"/>
    <m/>
  </r>
  <r>
    <x v="24"/>
    <x v="24"/>
    <s v="500 Fallsway"/>
    <x v="2"/>
    <n v="11000258333"/>
    <x v="4"/>
    <x v="0"/>
    <x v="2"/>
    <m/>
  </r>
  <r>
    <x v="26"/>
    <x v="26"/>
    <s v="401 E Fayette St"/>
    <x v="2"/>
    <n v="11000357782"/>
    <x v="4"/>
    <x v="0"/>
    <x v="2"/>
    <m/>
  </r>
  <r>
    <x v="38"/>
    <x v="38"/>
    <s v="3500 West Northern Parkway"/>
    <x v="2"/>
    <n v="11000317162"/>
    <x v="4"/>
    <x v="0"/>
    <x v="2"/>
    <m/>
  </r>
  <r>
    <x v="29"/>
    <x v="29"/>
    <s v="225 N Holliday St"/>
    <x v="2"/>
    <n v="11000442614"/>
    <x v="4"/>
    <x v="0"/>
    <x v="2"/>
    <m/>
  </r>
  <r>
    <x v="18"/>
    <x v="18"/>
    <s v="1001 E Fayette St"/>
    <x v="2"/>
    <n v="11000163860"/>
    <x v="7"/>
    <x v="0"/>
    <x v="2"/>
    <m/>
  </r>
  <r>
    <x v="38"/>
    <x v="38"/>
    <s v="3500 West Northern Parkway"/>
    <x v="2"/>
    <n v="11000317162"/>
    <x v="7"/>
    <x v="0"/>
    <x v="2"/>
    <m/>
  </r>
  <r>
    <x v="29"/>
    <x v="29"/>
    <s v="225 N Holliday St"/>
    <x v="2"/>
    <n v="11000442614"/>
    <x v="7"/>
    <x v="0"/>
    <x v="2"/>
    <m/>
  </r>
  <r>
    <x v="35"/>
    <x v="35"/>
    <s v="1900 Argonne Dr"/>
    <x v="2"/>
    <n v="11000258099"/>
    <x v="7"/>
    <x v="0"/>
    <x v="2"/>
    <m/>
  </r>
  <r>
    <x v="17"/>
    <x v="17"/>
    <s v="201 Fallsway St"/>
    <x v="2"/>
    <n v="11000258385"/>
    <x v="7"/>
    <x v="0"/>
    <x v="2"/>
    <m/>
  </r>
  <r>
    <x v="26"/>
    <x v="26"/>
    <s v="401 E Fayette St"/>
    <x v="2"/>
    <n v="11000357783"/>
    <x v="7"/>
    <x v="0"/>
    <x v="2"/>
    <m/>
  </r>
  <r>
    <x v="37"/>
    <x v="37"/>
    <s v="216 S Emory St"/>
    <x v="2"/>
    <n v="11000247890"/>
    <x v="7"/>
    <x v="0"/>
    <x v="2"/>
    <m/>
  </r>
  <r>
    <x v="38"/>
    <x v="38"/>
    <s v="3500 West Northern Parkway"/>
    <x v="2"/>
    <n v="11000257159"/>
    <x v="7"/>
    <x v="0"/>
    <x v="2"/>
    <m/>
  </r>
  <r>
    <x v="36"/>
    <x v="36"/>
    <s v="500 E Baltimore St"/>
    <x v="2"/>
    <n v="11000290508"/>
    <x v="7"/>
    <x v="0"/>
    <x v="2"/>
    <m/>
  </r>
  <r>
    <x v="15"/>
    <x v="15"/>
    <s v="5710 Eastern Av"/>
    <x v="2"/>
    <n v="11000290907"/>
    <x v="7"/>
    <x v="0"/>
    <x v="2"/>
    <m/>
  </r>
  <r>
    <x v="3"/>
    <x v="3"/>
    <s v="411 Fallsway St"/>
    <x v="0"/>
    <n v="2119590000"/>
    <x v="12"/>
    <x v="3"/>
    <x v="1126"/>
    <n v="0"/>
  </r>
  <r>
    <x v="17"/>
    <x v="17"/>
    <s v="201 Fallsway St"/>
    <x v="2"/>
    <n v="11000163735"/>
    <x v="7"/>
    <x v="0"/>
    <x v="2"/>
    <m/>
  </r>
  <r>
    <x v="31"/>
    <x v="31"/>
    <s v="5225 York Rd"/>
    <x v="2"/>
    <n v="11000349225"/>
    <x v="7"/>
    <x v="0"/>
    <x v="2"/>
    <m/>
  </r>
  <r>
    <x v="39"/>
    <x v="39"/>
    <s v="844 E Pratt St"/>
    <x v="2"/>
    <n v="11000434585"/>
    <x v="7"/>
    <x v="0"/>
    <x v="2"/>
    <m/>
  </r>
  <r>
    <x v="21"/>
    <x v="21"/>
    <s v="844 E Pratt St"/>
    <x v="2"/>
    <n v="11000434585"/>
    <x v="7"/>
    <x v="0"/>
    <x v="2"/>
    <m/>
  </r>
  <r>
    <x v="13"/>
    <x v="13"/>
    <s v="844 E Pratt St"/>
    <x v="2"/>
    <n v="11000434585"/>
    <x v="7"/>
    <x v="0"/>
    <x v="2"/>
    <m/>
  </r>
  <r>
    <x v="6"/>
    <x v="6"/>
    <s v="601 President St"/>
    <x v="2"/>
    <n v="11000421059"/>
    <x v="7"/>
    <x v="0"/>
    <x v="2"/>
    <m/>
  </r>
  <r>
    <x v="18"/>
    <x v="18"/>
    <s v="1001 E Fayette St"/>
    <x v="2"/>
    <n v="11000429891"/>
    <x v="7"/>
    <x v="0"/>
    <x v="2"/>
    <m/>
  </r>
  <r>
    <x v="40"/>
    <x v="40"/>
    <s v="4601 E Monument St"/>
    <x v="2"/>
    <n v="11000290294"/>
    <x v="7"/>
    <x v="0"/>
    <x v="2"/>
    <m/>
  </r>
  <r>
    <x v="6"/>
    <x v="6"/>
    <s v="601 President St"/>
    <x v="2"/>
    <n v="11000421057"/>
    <x v="7"/>
    <x v="0"/>
    <x v="2"/>
    <m/>
  </r>
  <r>
    <x v="39"/>
    <x v="39"/>
    <s v="844 E Pratt St"/>
    <x v="2"/>
    <n v="11000434583"/>
    <x v="7"/>
    <x v="0"/>
    <x v="2"/>
    <m/>
  </r>
  <r>
    <x v="21"/>
    <x v="21"/>
    <s v="844 E Pratt St"/>
    <x v="2"/>
    <n v="11000434583"/>
    <x v="7"/>
    <x v="0"/>
    <x v="2"/>
    <m/>
  </r>
  <r>
    <x v="13"/>
    <x v="13"/>
    <s v="844 E Pratt St"/>
    <x v="2"/>
    <n v="11000434583"/>
    <x v="7"/>
    <x v="0"/>
    <x v="2"/>
    <m/>
  </r>
  <r>
    <x v="18"/>
    <x v="18"/>
    <s v="1001 E Fayette St"/>
    <x v="2"/>
    <n v="11000429889"/>
    <x v="7"/>
    <x v="0"/>
    <x v="2"/>
    <m/>
  </r>
  <r>
    <x v="4"/>
    <x v="4"/>
    <s v="3939 Reisterstown Rd"/>
    <x v="2"/>
    <n v="11000257197"/>
    <x v="7"/>
    <x v="0"/>
    <x v="2"/>
    <m/>
  </r>
  <r>
    <x v="41"/>
    <x v="41"/>
    <s v="5271 Reisterstown Rd"/>
    <x v="2"/>
    <n v="11000257228"/>
    <x v="7"/>
    <x v="0"/>
    <x v="2"/>
    <m/>
  </r>
  <r>
    <x v="10"/>
    <x v="10"/>
    <s v="5271 Reisterstown Rd"/>
    <x v="2"/>
    <n v="11000257228"/>
    <x v="7"/>
    <x v="0"/>
    <x v="2"/>
    <m/>
  </r>
  <r>
    <x v="24"/>
    <x v="24"/>
    <s v="500 Fallsway"/>
    <x v="2"/>
    <n v="11000258333"/>
    <x v="7"/>
    <x v="0"/>
    <x v="2"/>
    <m/>
  </r>
  <r>
    <x v="26"/>
    <x v="26"/>
    <s v="401 E Fayette St"/>
    <x v="2"/>
    <n v="11000357782"/>
    <x v="7"/>
    <x v="0"/>
    <x v="2"/>
    <m/>
  </r>
  <r>
    <x v="35"/>
    <x v="35"/>
    <s v="1900 Argonne Dr"/>
    <x v="2"/>
    <n v="11000258099"/>
    <x v="9"/>
    <x v="0"/>
    <x v="2"/>
    <m/>
  </r>
  <r>
    <x v="17"/>
    <x v="17"/>
    <s v="201 Fallsway St"/>
    <x v="2"/>
    <n v="11000258385"/>
    <x v="9"/>
    <x v="0"/>
    <x v="2"/>
    <m/>
  </r>
  <r>
    <x v="26"/>
    <x v="26"/>
    <s v="401 E Fayette St"/>
    <x v="2"/>
    <n v="11000357783"/>
    <x v="9"/>
    <x v="0"/>
    <x v="2"/>
    <m/>
  </r>
  <r>
    <x v="37"/>
    <x v="37"/>
    <s v="216 S Emory St"/>
    <x v="2"/>
    <n v="11000247890"/>
    <x v="9"/>
    <x v="0"/>
    <x v="2"/>
    <m/>
  </r>
  <r>
    <x v="36"/>
    <x v="36"/>
    <s v="500 E Baltimore St"/>
    <x v="2"/>
    <n v="11000290508"/>
    <x v="9"/>
    <x v="0"/>
    <x v="2"/>
    <m/>
  </r>
  <r>
    <x v="15"/>
    <x v="15"/>
    <s v="5710 Eastern Av"/>
    <x v="2"/>
    <n v="11000290907"/>
    <x v="9"/>
    <x v="0"/>
    <x v="2"/>
    <m/>
  </r>
  <r>
    <x v="3"/>
    <x v="3"/>
    <s v="411 Fallsway St"/>
    <x v="0"/>
    <n v="2119590000"/>
    <x v="4"/>
    <x v="0"/>
    <x v="1127"/>
    <n v="0"/>
  </r>
  <r>
    <x v="17"/>
    <x v="17"/>
    <s v="201 Fallsway St"/>
    <x v="2"/>
    <n v="11000163735"/>
    <x v="9"/>
    <x v="0"/>
    <x v="2"/>
    <m/>
  </r>
  <r>
    <x v="38"/>
    <x v="38"/>
    <s v="3500 West Northern Parkway"/>
    <x v="2"/>
    <n v="11000257159"/>
    <x v="9"/>
    <x v="0"/>
    <x v="2"/>
    <m/>
  </r>
  <r>
    <x v="31"/>
    <x v="31"/>
    <s v="5225 York Rd"/>
    <x v="2"/>
    <n v="11000349225"/>
    <x v="9"/>
    <x v="0"/>
    <x v="2"/>
    <m/>
  </r>
  <r>
    <x v="39"/>
    <x v="39"/>
    <s v="844 E Pratt St"/>
    <x v="2"/>
    <n v="11000434585"/>
    <x v="9"/>
    <x v="0"/>
    <x v="2"/>
    <m/>
  </r>
  <r>
    <x v="21"/>
    <x v="21"/>
    <s v="844 E Pratt St"/>
    <x v="2"/>
    <n v="11000434585"/>
    <x v="9"/>
    <x v="0"/>
    <x v="2"/>
    <m/>
  </r>
  <r>
    <x v="13"/>
    <x v="13"/>
    <s v="844 E Pratt St"/>
    <x v="2"/>
    <n v="11000434585"/>
    <x v="9"/>
    <x v="0"/>
    <x v="2"/>
    <m/>
  </r>
  <r>
    <x v="6"/>
    <x v="6"/>
    <s v="601 President St"/>
    <x v="2"/>
    <n v="11000421059"/>
    <x v="9"/>
    <x v="0"/>
    <x v="2"/>
    <m/>
  </r>
  <r>
    <x v="18"/>
    <x v="18"/>
    <s v="1001 E Fayette St"/>
    <x v="2"/>
    <n v="11000429891"/>
    <x v="9"/>
    <x v="0"/>
    <x v="2"/>
    <m/>
  </r>
  <r>
    <x v="40"/>
    <x v="40"/>
    <s v="4601 E Monument St"/>
    <x v="2"/>
    <n v="11000290294"/>
    <x v="9"/>
    <x v="0"/>
    <x v="2"/>
    <m/>
  </r>
  <r>
    <x v="6"/>
    <x v="6"/>
    <s v="601 President St"/>
    <x v="2"/>
    <n v="11000421057"/>
    <x v="9"/>
    <x v="0"/>
    <x v="2"/>
    <m/>
  </r>
  <r>
    <x v="39"/>
    <x v="39"/>
    <s v="844 E Pratt St"/>
    <x v="2"/>
    <n v="11000434583"/>
    <x v="9"/>
    <x v="0"/>
    <x v="2"/>
    <m/>
  </r>
  <r>
    <x v="21"/>
    <x v="21"/>
    <s v="844 E Pratt St"/>
    <x v="2"/>
    <n v="11000434583"/>
    <x v="9"/>
    <x v="0"/>
    <x v="2"/>
    <m/>
  </r>
  <r>
    <x v="13"/>
    <x v="13"/>
    <s v="844 E Pratt St"/>
    <x v="2"/>
    <n v="11000434583"/>
    <x v="9"/>
    <x v="0"/>
    <x v="2"/>
    <m/>
  </r>
  <r>
    <x v="18"/>
    <x v="18"/>
    <s v="1001 E Fayette St"/>
    <x v="2"/>
    <n v="11000429889"/>
    <x v="9"/>
    <x v="0"/>
    <x v="2"/>
    <m/>
  </r>
  <r>
    <x v="4"/>
    <x v="4"/>
    <s v="3939 Reisterstown Rd"/>
    <x v="2"/>
    <n v="11000257197"/>
    <x v="9"/>
    <x v="0"/>
    <x v="2"/>
    <m/>
  </r>
  <r>
    <x v="41"/>
    <x v="41"/>
    <s v="5271 Reisterstown Rd"/>
    <x v="2"/>
    <n v="11000257228"/>
    <x v="9"/>
    <x v="0"/>
    <x v="2"/>
    <m/>
  </r>
  <r>
    <x v="10"/>
    <x v="10"/>
    <s v="5271 Reisterstown Rd"/>
    <x v="2"/>
    <n v="11000257228"/>
    <x v="9"/>
    <x v="0"/>
    <x v="2"/>
    <m/>
  </r>
  <r>
    <x v="26"/>
    <x v="26"/>
    <s v="401 E Fayette St"/>
    <x v="2"/>
    <n v="11000357782"/>
    <x v="9"/>
    <x v="0"/>
    <x v="2"/>
    <m/>
  </r>
  <r>
    <x v="36"/>
    <x v="36"/>
    <s v="500 E Baltimore St"/>
    <x v="2"/>
    <n v="11000358466"/>
    <x v="9"/>
    <x v="0"/>
    <x v="2"/>
    <m/>
  </r>
  <r>
    <x v="24"/>
    <x v="24"/>
    <s v="500 Fallsway"/>
    <x v="2"/>
    <n v="11000258333"/>
    <x v="10"/>
    <x v="0"/>
    <x v="2"/>
    <m/>
  </r>
  <r>
    <x v="38"/>
    <x v="38"/>
    <s v="3500 West Northern Parkway"/>
    <x v="2"/>
    <n v="11000317162"/>
    <x v="10"/>
    <x v="0"/>
    <x v="2"/>
    <m/>
  </r>
  <r>
    <x v="29"/>
    <x v="29"/>
    <s v="225 N Holliday St"/>
    <x v="2"/>
    <n v="11000442614"/>
    <x v="10"/>
    <x v="0"/>
    <x v="2"/>
    <m/>
  </r>
  <r>
    <x v="35"/>
    <x v="35"/>
    <s v="1900 Argonne Dr"/>
    <x v="2"/>
    <n v="11000258099"/>
    <x v="10"/>
    <x v="0"/>
    <x v="2"/>
    <m/>
  </r>
  <r>
    <x v="17"/>
    <x v="17"/>
    <s v="201 Fallsway St"/>
    <x v="2"/>
    <n v="11000258385"/>
    <x v="10"/>
    <x v="0"/>
    <x v="2"/>
    <m/>
  </r>
  <r>
    <x v="26"/>
    <x v="26"/>
    <s v="401 E Fayette St"/>
    <x v="2"/>
    <n v="11000357783"/>
    <x v="10"/>
    <x v="0"/>
    <x v="2"/>
    <m/>
  </r>
  <r>
    <x v="37"/>
    <x v="37"/>
    <s v="216 S Emory St"/>
    <x v="2"/>
    <n v="11000247890"/>
    <x v="10"/>
    <x v="0"/>
    <x v="2"/>
    <m/>
  </r>
  <r>
    <x v="38"/>
    <x v="38"/>
    <s v="3500 West Northern Parkway"/>
    <x v="2"/>
    <n v="11000257159"/>
    <x v="10"/>
    <x v="0"/>
    <x v="2"/>
    <m/>
  </r>
  <r>
    <x v="36"/>
    <x v="36"/>
    <s v="500 E Baltimore St"/>
    <x v="2"/>
    <n v="11000290508"/>
    <x v="10"/>
    <x v="0"/>
    <x v="2"/>
    <m/>
  </r>
  <r>
    <x v="15"/>
    <x v="15"/>
    <s v="5710 Eastern Av"/>
    <x v="2"/>
    <n v="11000290907"/>
    <x v="10"/>
    <x v="0"/>
    <x v="2"/>
    <m/>
  </r>
  <r>
    <x v="3"/>
    <x v="3"/>
    <s v="411 Fallsway St"/>
    <x v="0"/>
    <n v="2119590000"/>
    <x v="4"/>
    <x v="2"/>
    <x v="1128"/>
    <n v="0"/>
  </r>
  <r>
    <x v="17"/>
    <x v="17"/>
    <s v="201 Fallsway St"/>
    <x v="2"/>
    <n v="11000163735"/>
    <x v="10"/>
    <x v="0"/>
    <x v="2"/>
    <m/>
  </r>
  <r>
    <x v="31"/>
    <x v="31"/>
    <s v="5225 York Rd"/>
    <x v="2"/>
    <n v="11000349225"/>
    <x v="10"/>
    <x v="0"/>
    <x v="2"/>
    <m/>
  </r>
  <r>
    <x v="39"/>
    <x v="39"/>
    <s v="844 E Pratt St"/>
    <x v="2"/>
    <n v="11000434585"/>
    <x v="10"/>
    <x v="0"/>
    <x v="2"/>
    <m/>
  </r>
  <r>
    <x v="21"/>
    <x v="21"/>
    <s v="844 E Pratt St"/>
    <x v="2"/>
    <n v="11000434585"/>
    <x v="10"/>
    <x v="0"/>
    <x v="2"/>
    <m/>
  </r>
  <r>
    <x v="13"/>
    <x v="13"/>
    <s v="844 E Pratt St"/>
    <x v="2"/>
    <n v="11000434585"/>
    <x v="10"/>
    <x v="0"/>
    <x v="2"/>
    <m/>
  </r>
  <r>
    <x v="6"/>
    <x v="6"/>
    <s v="601 President St"/>
    <x v="2"/>
    <n v="11000421059"/>
    <x v="10"/>
    <x v="0"/>
    <x v="2"/>
    <m/>
  </r>
  <r>
    <x v="18"/>
    <x v="18"/>
    <s v="1001 E Fayette St"/>
    <x v="2"/>
    <n v="11000429891"/>
    <x v="10"/>
    <x v="0"/>
    <x v="2"/>
    <m/>
  </r>
  <r>
    <x v="40"/>
    <x v="40"/>
    <s v="4601 E Monument St"/>
    <x v="2"/>
    <n v="11000290294"/>
    <x v="10"/>
    <x v="0"/>
    <x v="2"/>
    <m/>
  </r>
  <r>
    <x v="6"/>
    <x v="6"/>
    <s v="601 President St"/>
    <x v="2"/>
    <n v="11000421057"/>
    <x v="10"/>
    <x v="0"/>
    <x v="2"/>
    <m/>
  </r>
  <r>
    <x v="18"/>
    <x v="18"/>
    <s v="1001 E Fayette St"/>
    <x v="2"/>
    <n v="11000429889"/>
    <x v="10"/>
    <x v="0"/>
    <x v="2"/>
    <m/>
  </r>
  <r>
    <x v="39"/>
    <x v="39"/>
    <s v="844 E Pratt St"/>
    <x v="2"/>
    <n v="11000434583"/>
    <x v="10"/>
    <x v="0"/>
    <x v="2"/>
    <m/>
  </r>
  <r>
    <x v="21"/>
    <x v="21"/>
    <s v="844 E Pratt St"/>
    <x v="2"/>
    <n v="11000434583"/>
    <x v="10"/>
    <x v="0"/>
    <x v="2"/>
    <m/>
  </r>
  <r>
    <x v="13"/>
    <x v="13"/>
    <s v="844 E Pratt St"/>
    <x v="2"/>
    <n v="11000434583"/>
    <x v="10"/>
    <x v="0"/>
    <x v="2"/>
    <m/>
  </r>
  <r>
    <x v="4"/>
    <x v="4"/>
    <s v="3939 Reisterstown Rd"/>
    <x v="2"/>
    <n v="11000257197"/>
    <x v="10"/>
    <x v="0"/>
    <x v="2"/>
    <m/>
  </r>
  <r>
    <x v="41"/>
    <x v="41"/>
    <s v="5271 Reisterstown Rd"/>
    <x v="2"/>
    <n v="11000257228"/>
    <x v="10"/>
    <x v="0"/>
    <x v="2"/>
    <m/>
  </r>
  <r>
    <x v="10"/>
    <x v="10"/>
    <s v="5271 Reisterstown Rd"/>
    <x v="2"/>
    <n v="11000257228"/>
    <x v="10"/>
    <x v="0"/>
    <x v="2"/>
    <m/>
  </r>
  <r>
    <x v="24"/>
    <x v="24"/>
    <s v="500 Fallsway"/>
    <x v="2"/>
    <n v="11000258333"/>
    <x v="10"/>
    <x v="0"/>
    <x v="2"/>
    <m/>
  </r>
  <r>
    <x v="26"/>
    <x v="26"/>
    <s v="401 E Fayette St"/>
    <x v="2"/>
    <n v="11000357782"/>
    <x v="10"/>
    <x v="0"/>
    <x v="2"/>
    <m/>
  </r>
  <r>
    <x v="38"/>
    <x v="38"/>
    <s v="3500 West Northern Parkway"/>
    <x v="2"/>
    <n v="11000317162"/>
    <x v="0"/>
    <x v="2"/>
    <x v="2"/>
    <m/>
  </r>
  <r>
    <x v="29"/>
    <x v="29"/>
    <s v="225 N Holliday St"/>
    <x v="2"/>
    <n v="11000442614"/>
    <x v="0"/>
    <x v="2"/>
    <x v="2"/>
    <m/>
  </r>
  <r>
    <x v="35"/>
    <x v="35"/>
    <s v="1900 Argonne Dr"/>
    <x v="2"/>
    <n v="11000258099"/>
    <x v="0"/>
    <x v="2"/>
    <x v="2"/>
    <m/>
  </r>
  <r>
    <x v="17"/>
    <x v="17"/>
    <s v="201 Fallsway St"/>
    <x v="2"/>
    <n v="11000258385"/>
    <x v="0"/>
    <x v="2"/>
    <x v="2"/>
    <m/>
  </r>
  <r>
    <x v="26"/>
    <x v="26"/>
    <s v="401 E Fayette St"/>
    <x v="2"/>
    <n v="11000357783"/>
    <x v="0"/>
    <x v="2"/>
    <x v="2"/>
    <m/>
  </r>
  <r>
    <x v="37"/>
    <x v="37"/>
    <s v="216 S Emory St"/>
    <x v="2"/>
    <n v="11000247890"/>
    <x v="0"/>
    <x v="2"/>
    <x v="2"/>
    <m/>
  </r>
  <r>
    <x v="38"/>
    <x v="38"/>
    <s v="3500 West Northern Parkway"/>
    <x v="2"/>
    <n v="11000257159"/>
    <x v="0"/>
    <x v="2"/>
    <x v="2"/>
    <m/>
  </r>
  <r>
    <x v="36"/>
    <x v="36"/>
    <s v="500 E Baltimore St"/>
    <x v="2"/>
    <n v="11000290508"/>
    <x v="0"/>
    <x v="2"/>
    <x v="2"/>
    <m/>
  </r>
  <r>
    <x v="15"/>
    <x v="15"/>
    <s v="5710 Eastern Av"/>
    <x v="2"/>
    <n v="11000290907"/>
    <x v="0"/>
    <x v="2"/>
    <x v="2"/>
    <m/>
  </r>
  <r>
    <x v="3"/>
    <x v="3"/>
    <s v="411 Fallsway St"/>
    <x v="2"/>
    <n v="11000258330"/>
    <x v="4"/>
    <x v="2"/>
    <x v="2"/>
    <m/>
  </r>
  <r>
    <x v="17"/>
    <x v="17"/>
    <s v="201 Fallsway St"/>
    <x v="2"/>
    <n v="11000163735"/>
    <x v="0"/>
    <x v="2"/>
    <x v="2"/>
    <m/>
  </r>
  <r>
    <x v="31"/>
    <x v="31"/>
    <s v="5225 York Rd"/>
    <x v="2"/>
    <n v="11000349225"/>
    <x v="0"/>
    <x v="2"/>
    <x v="2"/>
    <m/>
  </r>
  <r>
    <x v="39"/>
    <x v="39"/>
    <s v="844 E Pratt St"/>
    <x v="2"/>
    <n v="11000434585"/>
    <x v="0"/>
    <x v="2"/>
    <x v="2"/>
    <m/>
  </r>
  <r>
    <x v="21"/>
    <x v="21"/>
    <s v="844 E Pratt St"/>
    <x v="2"/>
    <n v="11000434585"/>
    <x v="0"/>
    <x v="2"/>
    <x v="2"/>
    <m/>
  </r>
  <r>
    <x v="13"/>
    <x v="13"/>
    <s v="844 E Pratt St"/>
    <x v="2"/>
    <n v="11000434585"/>
    <x v="0"/>
    <x v="2"/>
    <x v="2"/>
    <m/>
  </r>
  <r>
    <x v="6"/>
    <x v="6"/>
    <s v="601 President St"/>
    <x v="2"/>
    <n v="11000421059"/>
    <x v="0"/>
    <x v="2"/>
    <x v="2"/>
    <m/>
  </r>
  <r>
    <x v="18"/>
    <x v="18"/>
    <s v="1001 E Fayette St"/>
    <x v="2"/>
    <n v="11000429891"/>
    <x v="0"/>
    <x v="2"/>
    <x v="2"/>
    <m/>
  </r>
  <r>
    <x v="40"/>
    <x v="40"/>
    <s v="4601 E Monument St"/>
    <x v="2"/>
    <n v="11000290294"/>
    <x v="0"/>
    <x v="2"/>
    <x v="2"/>
    <m/>
  </r>
  <r>
    <x v="6"/>
    <x v="6"/>
    <s v="601 President St"/>
    <x v="2"/>
    <n v="11000421057"/>
    <x v="0"/>
    <x v="2"/>
    <x v="2"/>
    <m/>
  </r>
  <r>
    <x v="39"/>
    <x v="39"/>
    <s v="844 E Pratt St"/>
    <x v="2"/>
    <n v="11000434583"/>
    <x v="0"/>
    <x v="2"/>
    <x v="2"/>
    <m/>
  </r>
  <r>
    <x v="21"/>
    <x v="21"/>
    <s v="844 E Pratt St"/>
    <x v="2"/>
    <n v="11000434583"/>
    <x v="0"/>
    <x v="2"/>
    <x v="2"/>
    <m/>
  </r>
  <r>
    <x v="13"/>
    <x v="13"/>
    <s v="844 E Pratt St"/>
    <x v="2"/>
    <n v="11000434583"/>
    <x v="0"/>
    <x v="2"/>
    <x v="2"/>
    <m/>
  </r>
  <r>
    <x v="18"/>
    <x v="18"/>
    <s v="1001 E Fayette St"/>
    <x v="2"/>
    <n v="11000429889"/>
    <x v="0"/>
    <x v="2"/>
    <x v="2"/>
    <m/>
  </r>
  <r>
    <x v="4"/>
    <x v="4"/>
    <s v="3939 Reisterstown Rd"/>
    <x v="2"/>
    <n v="11000257197"/>
    <x v="0"/>
    <x v="2"/>
    <x v="2"/>
    <m/>
  </r>
  <r>
    <x v="41"/>
    <x v="41"/>
    <s v="5271 Reisterstown Rd"/>
    <x v="2"/>
    <n v="11000257228"/>
    <x v="0"/>
    <x v="2"/>
    <x v="2"/>
    <m/>
  </r>
  <r>
    <x v="10"/>
    <x v="10"/>
    <s v="5271 Reisterstown Rd"/>
    <x v="2"/>
    <n v="11000257228"/>
    <x v="0"/>
    <x v="2"/>
    <x v="2"/>
    <m/>
  </r>
  <r>
    <x v="24"/>
    <x v="24"/>
    <s v="500 Fallsway"/>
    <x v="2"/>
    <n v="11000258333"/>
    <x v="0"/>
    <x v="2"/>
    <x v="2"/>
    <m/>
  </r>
  <r>
    <x v="26"/>
    <x v="26"/>
    <s v="401 E Fayette St"/>
    <x v="2"/>
    <n v="11000357782"/>
    <x v="0"/>
    <x v="2"/>
    <x v="2"/>
    <m/>
  </r>
  <r>
    <x v="36"/>
    <x v="36"/>
    <s v="500 E Baltimore St"/>
    <x v="2"/>
    <n v="11000358466"/>
    <x v="0"/>
    <x v="2"/>
    <x v="2"/>
    <m/>
  </r>
  <r>
    <x v="38"/>
    <x v="38"/>
    <s v="3500 West Northern Parkway"/>
    <x v="2"/>
    <n v="11000317162"/>
    <x v="2"/>
    <x v="2"/>
    <x v="2"/>
    <m/>
  </r>
  <r>
    <x v="29"/>
    <x v="29"/>
    <s v="225 N Holliday St"/>
    <x v="2"/>
    <n v="11000442614"/>
    <x v="2"/>
    <x v="2"/>
    <x v="2"/>
    <m/>
  </r>
  <r>
    <x v="35"/>
    <x v="35"/>
    <s v="1900 Argonne Dr"/>
    <x v="2"/>
    <n v="11000258099"/>
    <x v="2"/>
    <x v="2"/>
    <x v="2"/>
    <m/>
  </r>
  <r>
    <x v="17"/>
    <x v="17"/>
    <s v="201 Fallsway St"/>
    <x v="2"/>
    <n v="11000258385"/>
    <x v="2"/>
    <x v="2"/>
    <x v="2"/>
    <m/>
  </r>
  <r>
    <x v="37"/>
    <x v="37"/>
    <s v="216 S Emory St"/>
    <x v="2"/>
    <n v="11000247890"/>
    <x v="2"/>
    <x v="2"/>
    <x v="2"/>
    <m/>
  </r>
  <r>
    <x v="38"/>
    <x v="38"/>
    <s v="3500 West Northern Parkway"/>
    <x v="2"/>
    <n v="11000257159"/>
    <x v="2"/>
    <x v="2"/>
    <x v="2"/>
    <m/>
  </r>
  <r>
    <x v="3"/>
    <x v="3"/>
    <s v="411 Fallsway St"/>
    <x v="0"/>
    <n v="2119590000"/>
    <x v="4"/>
    <x v="3"/>
    <x v="1129"/>
    <n v="0"/>
  </r>
  <r>
    <x v="36"/>
    <x v="36"/>
    <s v="500 E Baltimore St"/>
    <x v="2"/>
    <n v="11000290508"/>
    <x v="2"/>
    <x v="2"/>
    <x v="2"/>
    <m/>
  </r>
  <r>
    <x v="15"/>
    <x v="15"/>
    <s v="5710 Eastern Av"/>
    <x v="2"/>
    <n v="11000290907"/>
    <x v="2"/>
    <x v="2"/>
    <x v="2"/>
    <m/>
  </r>
  <r>
    <x v="17"/>
    <x v="17"/>
    <s v="201 Fallsway St"/>
    <x v="2"/>
    <n v="11000163735"/>
    <x v="2"/>
    <x v="2"/>
    <x v="2"/>
    <m/>
  </r>
  <r>
    <x v="31"/>
    <x v="31"/>
    <s v="5225 York Rd"/>
    <x v="2"/>
    <n v="11000349225"/>
    <x v="2"/>
    <x v="2"/>
    <x v="2"/>
    <m/>
  </r>
  <r>
    <x v="39"/>
    <x v="39"/>
    <s v="844 E Pratt St"/>
    <x v="2"/>
    <n v="11000434585"/>
    <x v="2"/>
    <x v="2"/>
    <x v="2"/>
    <m/>
  </r>
  <r>
    <x v="21"/>
    <x v="21"/>
    <s v="844 E Pratt St"/>
    <x v="2"/>
    <n v="11000434585"/>
    <x v="2"/>
    <x v="2"/>
    <x v="2"/>
    <m/>
  </r>
  <r>
    <x v="13"/>
    <x v="13"/>
    <s v="844 E Pratt St"/>
    <x v="2"/>
    <n v="11000434585"/>
    <x v="2"/>
    <x v="2"/>
    <x v="2"/>
    <m/>
  </r>
  <r>
    <x v="6"/>
    <x v="6"/>
    <s v="601 President St"/>
    <x v="2"/>
    <n v="11000421059"/>
    <x v="2"/>
    <x v="2"/>
    <x v="2"/>
    <m/>
  </r>
  <r>
    <x v="18"/>
    <x v="18"/>
    <s v="1001 E Fayette St"/>
    <x v="2"/>
    <n v="11000429891"/>
    <x v="2"/>
    <x v="2"/>
    <x v="2"/>
    <m/>
  </r>
  <r>
    <x v="40"/>
    <x v="40"/>
    <s v="4601 E Monument St"/>
    <x v="2"/>
    <n v="11000290294"/>
    <x v="2"/>
    <x v="2"/>
    <x v="2"/>
    <m/>
  </r>
  <r>
    <x v="39"/>
    <x v="39"/>
    <s v="844 E Pratt St"/>
    <x v="2"/>
    <n v="11000434583"/>
    <x v="2"/>
    <x v="2"/>
    <x v="2"/>
    <m/>
  </r>
  <r>
    <x v="21"/>
    <x v="21"/>
    <s v="844 E Pratt St"/>
    <x v="2"/>
    <n v="11000434583"/>
    <x v="2"/>
    <x v="2"/>
    <x v="2"/>
    <m/>
  </r>
  <r>
    <x v="13"/>
    <x v="13"/>
    <s v="844 E Pratt St"/>
    <x v="2"/>
    <n v="11000434583"/>
    <x v="2"/>
    <x v="2"/>
    <x v="2"/>
    <m/>
  </r>
  <r>
    <x v="18"/>
    <x v="18"/>
    <s v="1001 E Fayette St"/>
    <x v="2"/>
    <n v="11000429889"/>
    <x v="2"/>
    <x v="2"/>
    <x v="2"/>
    <m/>
  </r>
  <r>
    <x v="4"/>
    <x v="4"/>
    <s v="3939 Reisterstown Rd"/>
    <x v="2"/>
    <n v="11000257197"/>
    <x v="2"/>
    <x v="2"/>
    <x v="2"/>
    <m/>
  </r>
  <r>
    <x v="41"/>
    <x v="41"/>
    <s v="5271 Reisterstown Rd"/>
    <x v="2"/>
    <n v="11000257228"/>
    <x v="2"/>
    <x v="2"/>
    <x v="2"/>
    <m/>
  </r>
  <r>
    <x v="10"/>
    <x v="10"/>
    <s v="5271 Reisterstown Rd"/>
    <x v="2"/>
    <n v="11000257228"/>
    <x v="2"/>
    <x v="2"/>
    <x v="2"/>
    <m/>
  </r>
  <r>
    <x v="24"/>
    <x v="24"/>
    <s v="500 Fallsway"/>
    <x v="2"/>
    <n v="11000258333"/>
    <x v="2"/>
    <x v="2"/>
    <x v="2"/>
    <m/>
  </r>
  <r>
    <x v="26"/>
    <x v="26"/>
    <s v="401 E Fayette St"/>
    <x v="2"/>
    <n v="11000357782"/>
    <x v="2"/>
    <x v="2"/>
    <x v="2"/>
    <m/>
  </r>
  <r>
    <x v="36"/>
    <x v="36"/>
    <s v="500 E Baltimore St"/>
    <x v="2"/>
    <n v="11000358466"/>
    <x v="2"/>
    <x v="2"/>
    <x v="2"/>
    <m/>
  </r>
  <r>
    <x v="38"/>
    <x v="38"/>
    <s v="3500 West Northern Parkway"/>
    <x v="2"/>
    <n v="11000317162"/>
    <x v="3"/>
    <x v="2"/>
    <x v="2"/>
    <m/>
  </r>
  <r>
    <x v="29"/>
    <x v="29"/>
    <s v="225 N Holliday St"/>
    <x v="2"/>
    <n v="11000442614"/>
    <x v="3"/>
    <x v="2"/>
    <x v="2"/>
    <m/>
  </r>
  <r>
    <x v="35"/>
    <x v="35"/>
    <s v="1900 Argonne Dr"/>
    <x v="2"/>
    <n v="11000258099"/>
    <x v="3"/>
    <x v="2"/>
    <x v="2"/>
    <m/>
  </r>
  <r>
    <x v="17"/>
    <x v="17"/>
    <s v="201 Fallsway St"/>
    <x v="2"/>
    <n v="11000258385"/>
    <x v="3"/>
    <x v="2"/>
    <x v="2"/>
    <m/>
  </r>
  <r>
    <x v="26"/>
    <x v="26"/>
    <s v="401 E Fayette St"/>
    <x v="2"/>
    <n v="11000357783"/>
    <x v="3"/>
    <x v="2"/>
    <x v="2"/>
    <m/>
  </r>
  <r>
    <x v="31"/>
    <x v="31"/>
    <s v="5225 York Rd"/>
    <x v="2"/>
    <n v="11000349225"/>
    <x v="3"/>
    <x v="2"/>
    <x v="2"/>
    <m/>
  </r>
  <r>
    <x v="37"/>
    <x v="37"/>
    <s v="216 S Emory St"/>
    <x v="2"/>
    <n v="11000247890"/>
    <x v="3"/>
    <x v="2"/>
    <x v="2"/>
    <m/>
  </r>
  <r>
    <x v="38"/>
    <x v="38"/>
    <s v="3500 West Northern Parkway"/>
    <x v="2"/>
    <n v="11000257159"/>
    <x v="3"/>
    <x v="2"/>
    <x v="2"/>
    <m/>
  </r>
  <r>
    <x v="36"/>
    <x v="36"/>
    <s v="500 E Baltimore St"/>
    <x v="2"/>
    <n v="11000290508"/>
    <x v="3"/>
    <x v="2"/>
    <x v="2"/>
    <m/>
  </r>
  <r>
    <x v="15"/>
    <x v="15"/>
    <s v="5710 Eastern Av"/>
    <x v="2"/>
    <n v="11000290907"/>
    <x v="3"/>
    <x v="2"/>
    <x v="2"/>
    <m/>
  </r>
  <r>
    <x v="3"/>
    <x v="3"/>
    <s v="411 Fallsway St"/>
    <x v="0"/>
    <n v="2119590000"/>
    <x v="4"/>
    <x v="3"/>
    <x v="1130"/>
    <n v="0"/>
  </r>
  <r>
    <x v="17"/>
    <x v="17"/>
    <s v="201 Fallsway St"/>
    <x v="2"/>
    <n v="11000163735"/>
    <x v="3"/>
    <x v="2"/>
    <x v="2"/>
    <m/>
  </r>
  <r>
    <x v="39"/>
    <x v="39"/>
    <s v="844 E Pratt St"/>
    <x v="2"/>
    <n v="11000434585"/>
    <x v="3"/>
    <x v="2"/>
    <x v="2"/>
    <m/>
  </r>
  <r>
    <x v="21"/>
    <x v="21"/>
    <s v="844 E Pratt St"/>
    <x v="2"/>
    <n v="11000434585"/>
    <x v="3"/>
    <x v="2"/>
    <x v="2"/>
    <m/>
  </r>
  <r>
    <x v="13"/>
    <x v="13"/>
    <s v="844 E Pratt St"/>
    <x v="2"/>
    <n v="11000434585"/>
    <x v="3"/>
    <x v="2"/>
    <x v="2"/>
    <m/>
  </r>
  <r>
    <x v="6"/>
    <x v="6"/>
    <s v="601 President St"/>
    <x v="2"/>
    <n v="11000421059"/>
    <x v="3"/>
    <x v="2"/>
    <x v="2"/>
    <m/>
  </r>
  <r>
    <x v="18"/>
    <x v="18"/>
    <s v="1001 E Fayette St"/>
    <x v="2"/>
    <n v="11000429891"/>
    <x v="3"/>
    <x v="2"/>
    <x v="2"/>
    <m/>
  </r>
  <r>
    <x v="40"/>
    <x v="40"/>
    <s v="4601 E Monument St"/>
    <x v="2"/>
    <n v="11000290294"/>
    <x v="3"/>
    <x v="2"/>
    <x v="2"/>
    <m/>
  </r>
  <r>
    <x v="39"/>
    <x v="39"/>
    <s v="844 E Pratt St"/>
    <x v="2"/>
    <n v="11000434583"/>
    <x v="3"/>
    <x v="2"/>
    <x v="2"/>
    <m/>
  </r>
  <r>
    <x v="21"/>
    <x v="21"/>
    <s v="844 E Pratt St"/>
    <x v="2"/>
    <n v="11000434583"/>
    <x v="3"/>
    <x v="2"/>
    <x v="2"/>
    <m/>
  </r>
  <r>
    <x v="13"/>
    <x v="13"/>
    <s v="844 E Pratt St"/>
    <x v="2"/>
    <n v="11000434583"/>
    <x v="3"/>
    <x v="2"/>
    <x v="2"/>
    <m/>
  </r>
  <r>
    <x v="18"/>
    <x v="18"/>
    <s v="1001 E Fayette St"/>
    <x v="2"/>
    <n v="11000429889"/>
    <x v="3"/>
    <x v="2"/>
    <x v="2"/>
    <m/>
  </r>
  <r>
    <x v="4"/>
    <x v="4"/>
    <s v="3939 Reisterstown Rd"/>
    <x v="2"/>
    <n v="11000257197"/>
    <x v="3"/>
    <x v="2"/>
    <x v="2"/>
    <m/>
  </r>
  <r>
    <x v="41"/>
    <x v="41"/>
    <s v="5271 Reisterstown Rd"/>
    <x v="2"/>
    <n v="11000257228"/>
    <x v="3"/>
    <x v="2"/>
    <x v="2"/>
    <m/>
  </r>
  <r>
    <x v="10"/>
    <x v="10"/>
    <s v="5271 Reisterstown Rd"/>
    <x v="2"/>
    <n v="11000257228"/>
    <x v="3"/>
    <x v="2"/>
    <x v="2"/>
    <m/>
  </r>
  <r>
    <x v="24"/>
    <x v="24"/>
    <s v="500 Fallsway"/>
    <x v="2"/>
    <n v="11000258333"/>
    <x v="3"/>
    <x v="2"/>
    <x v="2"/>
    <m/>
  </r>
  <r>
    <x v="26"/>
    <x v="26"/>
    <s v="401 E Fayette St"/>
    <x v="2"/>
    <n v="11000357782"/>
    <x v="3"/>
    <x v="2"/>
    <x v="2"/>
    <m/>
  </r>
  <r>
    <x v="38"/>
    <x v="38"/>
    <s v="3500 West Northern Parkway"/>
    <x v="2"/>
    <n v="11000317162"/>
    <x v="11"/>
    <x v="2"/>
    <x v="2"/>
    <m/>
  </r>
  <r>
    <x v="29"/>
    <x v="29"/>
    <s v="225 N Holliday St"/>
    <x v="2"/>
    <n v="11000442614"/>
    <x v="11"/>
    <x v="2"/>
    <x v="2"/>
    <m/>
  </r>
  <r>
    <x v="35"/>
    <x v="35"/>
    <s v="1900 Argonne Dr"/>
    <x v="2"/>
    <n v="11000258099"/>
    <x v="11"/>
    <x v="2"/>
    <x v="2"/>
    <m/>
  </r>
  <r>
    <x v="17"/>
    <x v="17"/>
    <s v="201 Fallsway St"/>
    <x v="2"/>
    <n v="11000258385"/>
    <x v="11"/>
    <x v="2"/>
    <x v="2"/>
    <m/>
  </r>
  <r>
    <x v="26"/>
    <x v="26"/>
    <s v="401 E Fayette St"/>
    <x v="2"/>
    <n v="11000357783"/>
    <x v="11"/>
    <x v="2"/>
    <x v="2"/>
    <m/>
  </r>
  <r>
    <x v="37"/>
    <x v="37"/>
    <s v="216 S Emory St"/>
    <x v="2"/>
    <n v="11000247890"/>
    <x v="11"/>
    <x v="2"/>
    <x v="2"/>
    <m/>
  </r>
  <r>
    <x v="38"/>
    <x v="38"/>
    <s v="3500 West Northern Parkway"/>
    <x v="2"/>
    <n v="11000257159"/>
    <x v="11"/>
    <x v="2"/>
    <x v="2"/>
    <m/>
  </r>
  <r>
    <x v="36"/>
    <x v="36"/>
    <s v="500 E Baltimore St"/>
    <x v="2"/>
    <n v="11000290508"/>
    <x v="11"/>
    <x v="2"/>
    <x v="2"/>
    <m/>
  </r>
  <r>
    <x v="31"/>
    <x v="31"/>
    <s v="5225 York Rd"/>
    <x v="2"/>
    <n v="11000349225"/>
    <x v="11"/>
    <x v="2"/>
    <x v="2"/>
    <m/>
  </r>
  <r>
    <x v="3"/>
    <x v="3"/>
    <s v="411 Fallsway St"/>
    <x v="0"/>
    <n v="2119590000"/>
    <x v="5"/>
    <x v="0"/>
    <x v="1131"/>
    <n v="0"/>
  </r>
  <r>
    <x v="39"/>
    <x v="39"/>
    <s v="844 E Pratt St"/>
    <x v="2"/>
    <n v="11000434585"/>
    <x v="11"/>
    <x v="2"/>
    <x v="2"/>
    <m/>
  </r>
  <r>
    <x v="21"/>
    <x v="21"/>
    <s v="844 E Pratt St"/>
    <x v="2"/>
    <n v="11000434585"/>
    <x v="11"/>
    <x v="2"/>
    <x v="2"/>
    <m/>
  </r>
  <r>
    <x v="13"/>
    <x v="13"/>
    <s v="844 E Pratt St"/>
    <x v="2"/>
    <n v="11000434585"/>
    <x v="11"/>
    <x v="2"/>
    <x v="2"/>
    <m/>
  </r>
  <r>
    <x v="17"/>
    <x v="17"/>
    <s v="201 Fallsway St"/>
    <x v="2"/>
    <n v="11000163735"/>
    <x v="11"/>
    <x v="2"/>
    <x v="2"/>
    <m/>
  </r>
  <r>
    <x v="6"/>
    <x v="6"/>
    <s v="601 President St"/>
    <x v="2"/>
    <n v="11000421059"/>
    <x v="11"/>
    <x v="2"/>
    <x v="2"/>
    <m/>
  </r>
  <r>
    <x v="18"/>
    <x v="18"/>
    <s v="1001 E Fayette St"/>
    <x v="2"/>
    <n v="11000429891"/>
    <x v="11"/>
    <x v="2"/>
    <x v="2"/>
    <m/>
  </r>
  <r>
    <x v="40"/>
    <x v="40"/>
    <s v="4601 E Monument St"/>
    <x v="2"/>
    <n v="11000290294"/>
    <x v="11"/>
    <x v="2"/>
    <x v="2"/>
    <m/>
  </r>
  <r>
    <x v="18"/>
    <x v="18"/>
    <s v="1001 E Fayette St"/>
    <x v="2"/>
    <n v="11000429889"/>
    <x v="11"/>
    <x v="2"/>
    <x v="2"/>
    <m/>
  </r>
  <r>
    <x v="39"/>
    <x v="39"/>
    <s v="844 E Pratt St"/>
    <x v="2"/>
    <n v="11000434583"/>
    <x v="11"/>
    <x v="2"/>
    <x v="2"/>
    <m/>
  </r>
  <r>
    <x v="21"/>
    <x v="21"/>
    <s v="844 E Pratt St"/>
    <x v="2"/>
    <n v="11000434583"/>
    <x v="11"/>
    <x v="2"/>
    <x v="2"/>
    <m/>
  </r>
  <r>
    <x v="13"/>
    <x v="13"/>
    <s v="844 E Pratt St"/>
    <x v="2"/>
    <n v="11000434583"/>
    <x v="11"/>
    <x v="2"/>
    <x v="2"/>
    <m/>
  </r>
  <r>
    <x v="4"/>
    <x v="4"/>
    <s v="3939 Reisterstown Rd"/>
    <x v="2"/>
    <n v="11000257197"/>
    <x v="11"/>
    <x v="2"/>
    <x v="2"/>
    <m/>
  </r>
  <r>
    <x v="41"/>
    <x v="41"/>
    <s v="5271 Reisterstown Rd"/>
    <x v="2"/>
    <n v="11000257228"/>
    <x v="11"/>
    <x v="2"/>
    <x v="2"/>
    <m/>
  </r>
  <r>
    <x v="10"/>
    <x v="10"/>
    <s v="5271 Reisterstown Rd"/>
    <x v="2"/>
    <n v="11000257228"/>
    <x v="11"/>
    <x v="2"/>
    <x v="2"/>
    <m/>
  </r>
  <r>
    <x v="26"/>
    <x v="26"/>
    <s v="401 E Fayette St"/>
    <x v="2"/>
    <n v="11000357782"/>
    <x v="11"/>
    <x v="2"/>
    <x v="2"/>
    <m/>
  </r>
  <r>
    <x v="36"/>
    <x v="36"/>
    <s v="500 E Baltimore St"/>
    <x v="2"/>
    <n v="11000358466"/>
    <x v="11"/>
    <x v="2"/>
    <x v="2"/>
    <m/>
  </r>
  <r>
    <x v="24"/>
    <x v="24"/>
    <s v="500 Fallsway"/>
    <x v="2"/>
    <n v="11000258333"/>
    <x v="12"/>
    <x v="2"/>
    <x v="2"/>
    <m/>
  </r>
  <r>
    <x v="38"/>
    <x v="38"/>
    <s v="3500 West Northern Parkway"/>
    <x v="2"/>
    <n v="11000317162"/>
    <x v="12"/>
    <x v="2"/>
    <x v="2"/>
    <m/>
  </r>
  <r>
    <x v="29"/>
    <x v="29"/>
    <s v="225 N Holliday St"/>
    <x v="2"/>
    <n v="11000442614"/>
    <x v="12"/>
    <x v="2"/>
    <x v="2"/>
    <m/>
  </r>
  <r>
    <x v="35"/>
    <x v="35"/>
    <s v="1900 Argonne Dr"/>
    <x v="2"/>
    <n v="11000258099"/>
    <x v="12"/>
    <x v="2"/>
    <x v="2"/>
    <m/>
  </r>
  <r>
    <x v="17"/>
    <x v="17"/>
    <s v="201 Fallsway St"/>
    <x v="2"/>
    <n v="11000258385"/>
    <x v="12"/>
    <x v="2"/>
    <x v="2"/>
    <m/>
  </r>
  <r>
    <x v="26"/>
    <x v="26"/>
    <s v="401 E Fayette St"/>
    <x v="2"/>
    <n v="11000357783"/>
    <x v="12"/>
    <x v="2"/>
    <x v="2"/>
    <m/>
  </r>
  <r>
    <x v="37"/>
    <x v="37"/>
    <s v="216 S Emory St"/>
    <x v="2"/>
    <n v="11000247890"/>
    <x v="12"/>
    <x v="2"/>
    <x v="2"/>
    <m/>
  </r>
  <r>
    <x v="3"/>
    <x v="3"/>
    <s v="411 Fallsway St"/>
    <x v="0"/>
    <n v="2119590000"/>
    <x v="5"/>
    <x v="2"/>
    <x v="1132"/>
    <n v="0"/>
  </r>
  <r>
    <x v="36"/>
    <x v="36"/>
    <s v="500 E Baltimore St"/>
    <x v="2"/>
    <n v="11000290508"/>
    <x v="12"/>
    <x v="2"/>
    <x v="2"/>
    <m/>
  </r>
  <r>
    <x v="15"/>
    <x v="15"/>
    <s v="5710 Eastern Av"/>
    <x v="2"/>
    <n v="11000290907"/>
    <x v="12"/>
    <x v="2"/>
    <x v="2"/>
    <m/>
  </r>
  <r>
    <x v="39"/>
    <x v="39"/>
    <s v="844 E Pratt St"/>
    <x v="2"/>
    <n v="11000434585"/>
    <x v="12"/>
    <x v="2"/>
    <x v="2"/>
    <m/>
  </r>
  <r>
    <x v="21"/>
    <x v="21"/>
    <s v="844 E Pratt St"/>
    <x v="2"/>
    <n v="11000434585"/>
    <x v="12"/>
    <x v="2"/>
    <x v="2"/>
    <m/>
  </r>
  <r>
    <x v="13"/>
    <x v="13"/>
    <s v="844 E Pratt St"/>
    <x v="2"/>
    <n v="11000434585"/>
    <x v="12"/>
    <x v="2"/>
    <x v="2"/>
    <m/>
  </r>
  <r>
    <x v="17"/>
    <x v="17"/>
    <s v="201 Fallsway St"/>
    <x v="2"/>
    <n v="11000163735"/>
    <x v="12"/>
    <x v="2"/>
    <x v="2"/>
    <m/>
  </r>
  <r>
    <x v="6"/>
    <x v="6"/>
    <s v="601 President St"/>
    <x v="2"/>
    <n v="11000421059"/>
    <x v="12"/>
    <x v="2"/>
    <x v="2"/>
    <m/>
  </r>
  <r>
    <x v="18"/>
    <x v="18"/>
    <s v="1001 E Fayette St"/>
    <x v="2"/>
    <n v="11000429891"/>
    <x v="12"/>
    <x v="2"/>
    <x v="2"/>
    <m/>
  </r>
  <r>
    <x v="40"/>
    <x v="40"/>
    <s v="4601 E Monument St"/>
    <x v="2"/>
    <n v="11000290294"/>
    <x v="12"/>
    <x v="2"/>
    <x v="2"/>
    <m/>
  </r>
  <r>
    <x v="18"/>
    <x v="18"/>
    <s v="1001 E Fayette St"/>
    <x v="2"/>
    <n v="11000429889"/>
    <x v="12"/>
    <x v="2"/>
    <x v="2"/>
    <m/>
  </r>
  <r>
    <x v="39"/>
    <x v="39"/>
    <s v="844 E Pratt St"/>
    <x v="2"/>
    <n v="11000434583"/>
    <x v="12"/>
    <x v="2"/>
    <x v="2"/>
    <m/>
  </r>
  <r>
    <x v="21"/>
    <x v="21"/>
    <s v="844 E Pratt St"/>
    <x v="2"/>
    <n v="11000434583"/>
    <x v="12"/>
    <x v="2"/>
    <x v="2"/>
    <m/>
  </r>
  <r>
    <x v="13"/>
    <x v="13"/>
    <s v="844 E Pratt St"/>
    <x v="2"/>
    <n v="11000434583"/>
    <x v="12"/>
    <x v="2"/>
    <x v="2"/>
    <m/>
  </r>
  <r>
    <x v="4"/>
    <x v="4"/>
    <s v="3939 Reisterstown Rd"/>
    <x v="2"/>
    <n v="11000257197"/>
    <x v="12"/>
    <x v="2"/>
    <x v="2"/>
    <m/>
  </r>
  <r>
    <x v="41"/>
    <x v="41"/>
    <s v="5271 Reisterstown Rd"/>
    <x v="2"/>
    <n v="11000257228"/>
    <x v="12"/>
    <x v="2"/>
    <x v="2"/>
    <m/>
  </r>
  <r>
    <x v="10"/>
    <x v="10"/>
    <s v="5271 Reisterstown Rd"/>
    <x v="2"/>
    <n v="11000257228"/>
    <x v="12"/>
    <x v="2"/>
    <x v="2"/>
    <m/>
  </r>
  <r>
    <x v="24"/>
    <x v="24"/>
    <s v="500 Fallsway"/>
    <x v="2"/>
    <n v="11000258333"/>
    <x v="12"/>
    <x v="2"/>
    <x v="2"/>
    <m/>
  </r>
  <r>
    <x v="26"/>
    <x v="26"/>
    <s v="401 E Fayette St"/>
    <x v="2"/>
    <n v="11000357782"/>
    <x v="12"/>
    <x v="2"/>
    <x v="2"/>
    <m/>
  </r>
  <r>
    <x v="38"/>
    <x v="38"/>
    <s v="3500 West Northern Parkway"/>
    <x v="2"/>
    <n v="11000317162"/>
    <x v="4"/>
    <x v="2"/>
    <x v="2"/>
    <m/>
  </r>
  <r>
    <x v="29"/>
    <x v="29"/>
    <s v="225 N Holliday St"/>
    <x v="2"/>
    <n v="11000442614"/>
    <x v="4"/>
    <x v="2"/>
    <x v="2"/>
    <m/>
  </r>
  <r>
    <x v="35"/>
    <x v="35"/>
    <s v="1900 Argonne Dr"/>
    <x v="2"/>
    <n v="11000258099"/>
    <x v="4"/>
    <x v="2"/>
    <x v="2"/>
    <m/>
  </r>
  <r>
    <x v="17"/>
    <x v="17"/>
    <s v="201 Fallsway St"/>
    <x v="2"/>
    <n v="11000258385"/>
    <x v="4"/>
    <x v="2"/>
    <x v="2"/>
    <m/>
  </r>
  <r>
    <x v="26"/>
    <x v="26"/>
    <s v="401 E Fayette St"/>
    <x v="2"/>
    <n v="11000357783"/>
    <x v="4"/>
    <x v="2"/>
    <x v="2"/>
    <m/>
  </r>
  <r>
    <x v="31"/>
    <x v="31"/>
    <s v="5225 York Rd"/>
    <x v="2"/>
    <n v="11000349225"/>
    <x v="4"/>
    <x v="2"/>
    <x v="2"/>
    <m/>
  </r>
  <r>
    <x v="37"/>
    <x v="37"/>
    <s v="216 S Emory St"/>
    <x v="2"/>
    <n v="11000247890"/>
    <x v="4"/>
    <x v="2"/>
    <x v="2"/>
    <m/>
  </r>
  <r>
    <x v="3"/>
    <x v="3"/>
    <s v="411 Fallsway St"/>
    <x v="2"/>
    <n v="11000258330"/>
    <x v="5"/>
    <x v="2"/>
    <x v="2"/>
    <m/>
  </r>
  <r>
    <x v="36"/>
    <x v="36"/>
    <s v="500 E Baltimore St"/>
    <x v="2"/>
    <n v="11000290508"/>
    <x v="4"/>
    <x v="2"/>
    <x v="2"/>
    <m/>
  </r>
  <r>
    <x v="38"/>
    <x v="38"/>
    <s v="3500 West Northern Parkway"/>
    <x v="2"/>
    <n v="11000257159"/>
    <x v="4"/>
    <x v="2"/>
    <x v="2"/>
    <m/>
  </r>
  <r>
    <x v="15"/>
    <x v="15"/>
    <s v="5710 Eastern Av"/>
    <x v="2"/>
    <n v="11000290907"/>
    <x v="4"/>
    <x v="2"/>
    <x v="2"/>
    <m/>
  </r>
  <r>
    <x v="17"/>
    <x v="17"/>
    <s v="201 Fallsway St"/>
    <x v="2"/>
    <n v="11000163735"/>
    <x v="4"/>
    <x v="2"/>
    <x v="2"/>
    <m/>
  </r>
  <r>
    <x v="39"/>
    <x v="39"/>
    <s v="844 E Pratt St"/>
    <x v="2"/>
    <n v="11000434585"/>
    <x v="4"/>
    <x v="2"/>
    <x v="2"/>
    <m/>
  </r>
  <r>
    <x v="21"/>
    <x v="21"/>
    <s v="844 E Pratt St"/>
    <x v="2"/>
    <n v="11000434585"/>
    <x v="4"/>
    <x v="2"/>
    <x v="2"/>
    <m/>
  </r>
  <r>
    <x v="13"/>
    <x v="13"/>
    <s v="844 E Pratt St"/>
    <x v="2"/>
    <n v="11000434585"/>
    <x v="4"/>
    <x v="2"/>
    <x v="2"/>
    <m/>
  </r>
  <r>
    <x v="6"/>
    <x v="6"/>
    <s v="601 President St"/>
    <x v="2"/>
    <n v="11000421059"/>
    <x v="4"/>
    <x v="2"/>
    <x v="2"/>
    <m/>
  </r>
  <r>
    <x v="18"/>
    <x v="18"/>
    <s v="1001 E Fayette St"/>
    <x v="2"/>
    <n v="11000429891"/>
    <x v="4"/>
    <x v="2"/>
    <x v="2"/>
    <m/>
  </r>
  <r>
    <x v="40"/>
    <x v="40"/>
    <s v="4601 E Monument St"/>
    <x v="2"/>
    <n v="11000290294"/>
    <x v="4"/>
    <x v="2"/>
    <x v="2"/>
    <m/>
  </r>
  <r>
    <x v="39"/>
    <x v="39"/>
    <s v="844 E Pratt St"/>
    <x v="2"/>
    <n v="11000434583"/>
    <x v="4"/>
    <x v="2"/>
    <x v="2"/>
    <m/>
  </r>
  <r>
    <x v="21"/>
    <x v="21"/>
    <s v="844 E Pratt St"/>
    <x v="2"/>
    <n v="11000434583"/>
    <x v="4"/>
    <x v="2"/>
    <x v="2"/>
    <m/>
  </r>
  <r>
    <x v="13"/>
    <x v="13"/>
    <s v="844 E Pratt St"/>
    <x v="2"/>
    <n v="11000434583"/>
    <x v="4"/>
    <x v="2"/>
    <x v="2"/>
    <m/>
  </r>
  <r>
    <x v="18"/>
    <x v="18"/>
    <s v="1001 E Fayette St"/>
    <x v="2"/>
    <n v="11000429889"/>
    <x v="4"/>
    <x v="2"/>
    <x v="2"/>
    <m/>
  </r>
  <r>
    <x v="41"/>
    <x v="41"/>
    <s v="5271 Reisterstown Rd"/>
    <x v="2"/>
    <n v="11000257228"/>
    <x v="4"/>
    <x v="2"/>
    <x v="2"/>
    <m/>
  </r>
  <r>
    <x v="10"/>
    <x v="10"/>
    <s v="5271 Reisterstown Rd"/>
    <x v="2"/>
    <n v="11000257228"/>
    <x v="4"/>
    <x v="2"/>
    <x v="2"/>
    <m/>
  </r>
  <r>
    <x v="24"/>
    <x v="24"/>
    <s v="500 Fallsway"/>
    <x v="2"/>
    <n v="11000258333"/>
    <x v="4"/>
    <x v="2"/>
    <x v="2"/>
    <m/>
  </r>
  <r>
    <x v="26"/>
    <x v="26"/>
    <s v="401 E Fayette St"/>
    <x v="2"/>
    <n v="11000357782"/>
    <x v="4"/>
    <x v="2"/>
    <x v="2"/>
    <m/>
  </r>
  <r>
    <x v="36"/>
    <x v="36"/>
    <s v="500 E Baltimore St"/>
    <x v="2"/>
    <n v="11000358466"/>
    <x v="4"/>
    <x v="2"/>
    <x v="2"/>
    <m/>
  </r>
  <r>
    <x v="38"/>
    <x v="38"/>
    <s v="3500 West Northern Parkway"/>
    <x v="2"/>
    <n v="11000317162"/>
    <x v="5"/>
    <x v="2"/>
    <x v="2"/>
    <m/>
  </r>
  <r>
    <x v="29"/>
    <x v="29"/>
    <s v="225 N Holliday St"/>
    <x v="2"/>
    <n v="11000442614"/>
    <x v="5"/>
    <x v="2"/>
    <x v="2"/>
    <m/>
  </r>
  <r>
    <x v="35"/>
    <x v="35"/>
    <s v="1900 Argonne Dr"/>
    <x v="2"/>
    <n v="11000258099"/>
    <x v="5"/>
    <x v="2"/>
    <x v="2"/>
    <m/>
  </r>
  <r>
    <x v="17"/>
    <x v="17"/>
    <s v="201 Fallsway St"/>
    <x v="2"/>
    <n v="11000258385"/>
    <x v="5"/>
    <x v="2"/>
    <x v="2"/>
    <m/>
  </r>
  <r>
    <x v="37"/>
    <x v="37"/>
    <s v="216 S Emory St"/>
    <x v="2"/>
    <n v="11000247890"/>
    <x v="5"/>
    <x v="2"/>
    <x v="2"/>
    <m/>
  </r>
  <r>
    <x v="38"/>
    <x v="38"/>
    <s v="3500 West Northern Parkway"/>
    <x v="2"/>
    <n v="11000257159"/>
    <x v="5"/>
    <x v="2"/>
    <x v="2"/>
    <m/>
  </r>
  <r>
    <x v="36"/>
    <x v="36"/>
    <s v="500 E Baltimore St"/>
    <x v="2"/>
    <n v="11000290508"/>
    <x v="5"/>
    <x v="2"/>
    <x v="2"/>
    <m/>
  </r>
  <r>
    <x v="15"/>
    <x v="15"/>
    <s v="5710 Eastern Av"/>
    <x v="2"/>
    <n v="11000290907"/>
    <x v="5"/>
    <x v="2"/>
    <x v="2"/>
    <m/>
  </r>
  <r>
    <x v="3"/>
    <x v="3"/>
    <s v="411 Fallsway St"/>
    <x v="0"/>
    <n v="2119590000"/>
    <x v="5"/>
    <x v="3"/>
    <x v="1133"/>
    <n v="0"/>
  </r>
  <r>
    <x v="17"/>
    <x v="17"/>
    <s v="201 Fallsway St"/>
    <x v="2"/>
    <n v="11000163735"/>
    <x v="5"/>
    <x v="2"/>
    <x v="2"/>
    <m/>
  </r>
  <r>
    <x v="39"/>
    <x v="39"/>
    <s v="844 E Pratt St"/>
    <x v="2"/>
    <n v="11000434585"/>
    <x v="5"/>
    <x v="2"/>
    <x v="2"/>
    <m/>
  </r>
  <r>
    <x v="21"/>
    <x v="21"/>
    <s v="844 E Pratt St"/>
    <x v="2"/>
    <n v="11000434585"/>
    <x v="5"/>
    <x v="2"/>
    <x v="2"/>
    <m/>
  </r>
  <r>
    <x v="13"/>
    <x v="13"/>
    <s v="844 E Pratt St"/>
    <x v="2"/>
    <n v="11000434585"/>
    <x v="5"/>
    <x v="2"/>
    <x v="2"/>
    <m/>
  </r>
  <r>
    <x v="6"/>
    <x v="6"/>
    <s v="601 President St"/>
    <x v="2"/>
    <n v="11000421059"/>
    <x v="5"/>
    <x v="2"/>
    <x v="2"/>
    <m/>
  </r>
  <r>
    <x v="18"/>
    <x v="18"/>
    <s v="1001 E Fayette St"/>
    <x v="2"/>
    <n v="11000429891"/>
    <x v="5"/>
    <x v="2"/>
    <x v="2"/>
    <m/>
  </r>
  <r>
    <x v="40"/>
    <x v="40"/>
    <s v="4601 E Monument St"/>
    <x v="2"/>
    <n v="11000290294"/>
    <x v="5"/>
    <x v="2"/>
    <x v="2"/>
    <m/>
  </r>
  <r>
    <x v="18"/>
    <x v="18"/>
    <s v="1001 E Fayette St"/>
    <x v="2"/>
    <n v="11000429889"/>
    <x v="5"/>
    <x v="2"/>
    <x v="2"/>
    <m/>
  </r>
  <r>
    <x v="39"/>
    <x v="39"/>
    <s v="844 E Pratt St"/>
    <x v="2"/>
    <n v="11000434583"/>
    <x v="5"/>
    <x v="2"/>
    <x v="2"/>
    <m/>
  </r>
  <r>
    <x v="21"/>
    <x v="21"/>
    <s v="844 E Pratt St"/>
    <x v="2"/>
    <n v="11000434583"/>
    <x v="5"/>
    <x v="2"/>
    <x v="2"/>
    <m/>
  </r>
  <r>
    <x v="13"/>
    <x v="13"/>
    <s v="844 E Pratt St"/>
    <x v="2"/>
    <n v="11000434583"/>
    <x v="5"/>
    <x v="2"/>
    <x v="2"/>
    <m/>
  </r>
  <r>
    <x v="6"/>
    <x v="6"/>
    <s v="601 President St"/>
    <x v="2"/>
    <n v="11000421057"/>
    <x v="5"/>
    <x v="2"/>
    <x v="2"/>
    <m/>
  </r>
  <r>
    <x v="41"/>
    <x v="41"/>
    <s v="5271 Reisterstown Rd"/>
    <x v="2"/>
    <n v="11000257228"/>
    <x v="5"/>
    <x v="2"/>
    <x v="2"/>
    <m/>
  </r>
  <r>
    <x v="10"/>
    <x v="10"/>
    <s v="5271 Reisterstown Rd"/>
    <x v="2"/>
    <n v="11000257228"/>
    <x v="5"/>
    <x v="2"/>
    <x v="2"/>
    <m/>
  </r>
  <r>
    <x v="24"/>
    <x v="24"/>
    <s v="500 Fallsway"/>
    <x v="2"/>
    <n v="11000258333"/>
    <x v="5"/>
    <x v="2"/>
    <x v="2"/>
    <m/>
  </r>
  <r>
    <x v="26"/>
    <x v="26"/>
    <s v="401 E Fayette St"/>
    <x v="2"/>
    <n v="11000357782"/>
    <x v="5"/>
    <x v="2"/>
    <x v="2"/>
    <m/>
  </r>
  <r>
    <x v="36"/>
    <x v="36"/>
    <s v="500 E Baltimore St"/>
    <x v="2"/>
    <n v="11000358466"/>
    <x v="5"/>
    <x v="2"/>
    <x v="2"/>
    <m/>
  </r>
  <r>
    <x v="35"/>
    <x v="35"/>
    <s v="1900 Argonne Dr"/>
    <x v="2"/>
    <n v="11000258099"/>
    <x v="6"/>
    <x v="2"/>
    <x v="2"/>
    <m/>
  </r>
  <r>
    <x v="37"/>
    <x v="37"/>
    <s v="216 S Emory St"/>
    <x v="2"/>
    <n v="11000247890"/>
    <x v="6"/>
    <x v="2"/>
    <x v="2"/>
    <m/>
  </r>
  <r>
    <x v="38"/>
    <x v="38"/>
    <s v="3500 West Northern Parkway"/>
    <x v="2"/>
    <n v="11000257159"/>
    <x v="6"/>
    <x v="2"/>
    <x v="2"/>
    <m/>
  </r>
  <r>
    <x v="36"/>
    <x v="36"/>
    <s v="500 E Baltimore St"/>
    <x v="2"/>
    <n v="11000290508"/>
    <x v="6"/>
    <x v="2"/>
    <x v="2"/>
    <m/>
  </r>
  <r>
    <x v="15"/>
    <x v="15"/>
    <s v="5710 Eastern Av"/>
    <x v="2"/>
    <n v="11000290907"/>
    <x v="6"/>
    <x v="2"/>
    <x v="2"/>
    <m/>
  </r>
  <r>
    <x v="3"/>
    <x v="3"/>
    <s v="411 Fallsway St"/>
    <x v="0"/>
    <n v="2119590000"/>
    <x v="6"/>
    <x v="0"/>
    <x v="1134"/>
    <n v="0"/>
  </r>
  <r>
    <x v="17"/>
    <x v="17"/>
    <s v="201 Fallsway St"/>
    <x v="2"/>
    <n v="11000163735"/>
    <x v="6"/>
    <x v="2"/>
    <x v="2"/>
    <m/>
  </r>
  <r>
    <x v="31"/>
    <x v="31"/>
    <s v="5225 York Rd"/>
    <x v="2"/>
    <n v="11000349225"/>
    <x v="6"/>
    <x v="2"/>
    <x v="2"/>
    <m/>
  </r>
  <r>
    <x v="39"/>
    <x v="39"/>
    <s v="844 E Pratt St"/>
    <x v="2"/>
    <n v="11000434585"/>
    <x v="6"/>
    <x v="2"/>
    <x v="2"/>
    <m/>
  </r>
  <r>
    <x v="21"/>
    <x v="21"/>
    <s v="844 E Pratt St"/>
    <x v="2"/>
    <n v="11000434585"/>
    <x v="6"/>
    <x v="2"/>
    <x v="2"/>
    <m/>
  </r>
  <r>
    <x v="13"/>
    <x v="13"/>
    <s v="844 E Pratt St"/>
    <x v="2"/>
    <n v="11000434585"/>
    <x v="6"/>
    <x v="2"/>
    <x v="2"/>
    <m/>
  </r>
  <r>
    <x v="6"/>
    <x v="6"/>
    <s v="601 President St"/>
    <x v="2"/>
    <n v="11000421059"/>
    <x v="6"/>
    <x v="2"/>
    <x v="2"/>
    <m/>
  </r>
  <r>
    <x v="18"/>
    <x v="18"/>
    <s v="1001 E Fayette St"/>
    <x v="2"/>
    <n v="11000429891"/>
    <x v="6"/>
    <x v="2"/>
    <x v="2"/>
    <m/>
  </r>
  <r>
    <x v="40"/>
    <x v="40"/>
    <s v="4601 E Monument St"/>
    <x v="2"/>
    <n v="11000290294"/>
    <x v="6"/>
    <x v="2"/>
    <x v="2"/>
    <m/>
  </r>
  <r>
    <x v="6"/>
    <x v="6"/>
    <s v="601 President St"/>
    <x v="2"/>
    <n v="11000421057"/>
    <x v="6"/>
    <x v="2"/>
    <x v="2"/>
    <m/>
  </r>
  <r>
    <x v="18"/>
    <x v="18"/>
    <s v="1001 E Fayette St"/>
    <x v="2"/>
    <n v="11000429889"/>
    <x v="6"/>
    <x v="2"/>
    <x v="2"/>
    <m/>
  </r>
  <r>
    <x v="39"/>
    <x v="39"/>
    <s v="844 E Pratt St"/>
    <x v="2"/>
    <n v="11000434583"/>
    <x v="6"/>
    <x v="2"/>
    <x v="2"/>
    <m/>
  </r>
  <r>
    <x v="21"/>
    <x v="21"/>
    <s v="844 E Pratt St"/>
    <x v="2"/>
    <n v="11000434583"/>
    <x v="6"/>
    <x v="2"/>
    <x v="2"/>
    <m/>
  </r>
  <r>
    <x v="13"/>
    <x v="13"/>
    <s v="844 E Pratt St"/>
    <x v="2"/>
    <n v="11000434583"/>
    <x v="6"/>
    <x v="2"/>
    <x v="2"/>
    <m/>
  </r>
  <r>
    <x v="41"/>
    <x v="41"/>
    <s v="5271 Reisterstown Rd"/>
    <x v="2"/>
    <n v="11000257228"/>
    <x v="6"/>
    <x v="2"/>
    <x v="2"/>
    <m/>
  </r>
  <r>
    <x v="10"/>
    <x v="10"/>
    <s v="5271 Reisterstown Rd"/>
    <x v="2"/>
    <n v="11000257228"/>
    <x v="6"/>
    <x v="2"/>
    <x v="2"/>
    <m/>
  </r>
  <r>
    <x v="36"/>
    <x v="36"/>
    <s v="500 E Baltimore St"/>
    <x v="2"/>
    <n v="11000358466"/>
    <x v="6"/>
    <x v="2"/>
    <x v="2"/>
    <m/>
  </r>
  <r>
    <x v="24"/>
    <x v="24"/>
    <s v="500 Fallsway"/>
    <x v="2"/>
    <n v="11000258333"/>
    <x v="6"/>
    <x v="2"/>
    <x v="2"/>
    <m/>
  </r>
  <r>
    <x v="26"/>
    <x v="26"/>
    <s v="401 E Fayette St"/>
    <x v="2"/>
    <n v="11000357782"/>
    <x v="6"/>
    <x v="2"/>
    <x v="2"/>
    <m/>
  </r>
  <r>
    <x v="38"/>
    <x v="38"/>
    <s v="3500 West Northern Parkway"/>
    <x v="2"/>
    <n v="11000317162"/>
    <x v="7"/>
    <x v="2"/>
    <x v="2"/>
    <m/>
  </r>
  <r>
    <x v="29"/>
    <x v="29"/>
    <s v="225 N Holliday St"/>
    <x v="2"/>
    <n v="11000442614"/>
    <x v="7"/>
    <x v="2"/>
    <x v="2"/>
    <m/>
  </r>
  <r>
    <x v="17"/>
    <x v="17"/>
    <s v="201 Fallsway St"/>
    <x v="2"/>
    <n v="11000258385"/>
    <x v="7"/>
    <x v="2"/>
    <x v="2"/>
    <m/>
  </r>
  <r>
    <x v="35"/>
    <x v="35"/>
    <s v="1900 Argonne Dr"/>
    <x v="2"/>
    <n v="11000258099"/>
    <x v="8"/>
    <x v="2"/>
    <x v="2"/>
    <m/>
  </r>
  <r>
    <x v="17"/>
    <x v="17"/>
    <s v="201 Fallsway St"/>
    <x v="2"/>
    <n v="11000258385"/>
    <x v="8"/>
    <x v="2"/>
    <x v="2"/>
    <m/>
  </r>
  <r>
    <x v="26"/>
    <x v="26"/>
    <s v="401 E Fayette St"/>
    <x v="2"/>
    <n v="11000357783"/>
    <x v="8"/>
    <x v="2"/>
    <x v="2"/>
    <m/>
  </r>
  <r>
    <x v="37"/>
    <x v="37"/>
    <s v="216 S Emory St"/>
    <x v="2"/>
    <n v="11000247890"/>
    <x v="8"/>
    <x v="2"/>
    <x v="2"/>
    <m/>
  </r>
  <r>
    <x v="38"/>
    <x v="38"/>
    <s v="3500 West Northern Parkway"/>
    <x v="2"/>
    <n v="11000257159"/>
    <x v="8"/>
    <x v="2"/>
    <x v="2"/>
    <m/>
  </r>
  <r>
    <x v="3"/>
    <x v="3"/>
    <s v="411 Fallsway St"/>
    <x v="0"/>
    <n v="2119590000"/>
    <x v="6"/>
    <x v="2"/>
    <x v="1135"/>
    <n v="0"/>
  </r>
  <r>
    <x v="36"/>
    <x v="36"/>
    <s v="500 E Baltimore St"/>
    <x v="2"/>
    <n v="11000290508"/>
    <x v="8"/>
    <x v="2"/>
    <x v="2"/>
    <m/>
  </r>
  <r>
    <x v="15"/>
    <x v="15"/>
    <s v="5710 Eastern Av"/>
    <x v="2"/>
    <n v="11000290907"/>
    <x v="8"/>
    <x v="2"/>
    <x v="2"/>
    <m/>
  </r>
  <r>
    <x v="31"/>
    <x v="31"/>
    <s v="5225 York Rd"/>
    <x v="2"/>
    <n v="11000349225"/>
    <x v="8"/>
    <x v="2"/>
    <x v="2"/>
    <m/>
  </r>
  <r>
    <x v="17"/>
    <x v="17"/>
    <s v="201 Fallsway St"/>
    <x v="2"/>
    <n v="11000163735"/>
    <x v="8"/>
    <x v="2"/>
    <x v="2"/>
    <m/>
  </r>
  <r>
    <x v="39"/>
    <x v="39"/>
    <s v="844 E Pratt St"/>
    <x v="2"/>
    <n v="11000434585"/>
    <x v="8"/>
    <x v="2"/>
    <x v="2"/>
    <m/>
  </r>
  <r>
    <x v="21"/>
    <x v="21"/>
    <s v="844 E Pratt St"/>
    <x v="2"/>
    <n v="11000434585"/>
    <x v="8"/>
    <x v="2"/>
    <x v="2"/>
    <m/>
  </r>
  <r>
    <x v="13"/>
    <x v="13"/>
    <s v="844 E Pratt St"/>
    <x v="2"/>
    <n v="11000434585"/>
    <x v="8"/>
    <x v="2"/>
    <x v="2"/>
    <m/>
  </r>
  <r>
    <x v="6"/>
    <x v="6"/>
    <s v="601 President St"/>
    <x v="2"/>
    <n v="11000421059"/>
    <x v="8"/>
    <x v="2"/>
    <x v="2"/>
    <m/>
  </r>
  <r>
    <x v="18"/>
    <x v="18"/>
    <s v="1001 E Fayette St"/>
    <x v="2"/>
    <n v="11000429891"/>
    <x v="8"/>
    <x v="2"/>
    <x v="2"/>
    <m/>
  </r>
  <r>
    <x v="40"/>
    <x v="40"/>
    <s v="4601 E Monument St"/>
    <x v="2"/>
    <n v="11000290294"/>
    <x v="8"/>
    <x v="2"/>
    <x v="2"/>
    <m/>
  </r>
  <r>
    <x v="18"/>
    <x v="18"/>
    <s v="1001 E Fayette St"/>
    <x v="2"/>
    <n v="11000429889"/>
    <x v="8"/>
    <x v="2"/>
    <x v="2"/>
    <m/>
  </r>
  <r>
    <x v="39"/>
    <x v="39"/>
    <s v="844 E Pratt St"/>
    <x v="2"/>
    <n v="11000434583"/>
    <x v="8"/>
    <x v="2"/>
    <x v="2"/>
    <m/>
  </r>
  <r>
    <x v="21"/>
    <x v="21"/>
    <s v="844 E Pratt St"/>
    <x v="2"/>
    <n v="11000434583"/>
    <x v="8"/>
    <x v="2"/>
    <x v="2"/>
    <m/>
  </r>
  <r>
    <x v="13"/>
    <x v="13"/>
    <s v="844 E Pratt St"/>
    <x v="2"/>
    <n v="11000434583"/>
    <x v="8"/>
    <x v="2"/>
    <x v="2"/>
    <m/>
  </r>
  <r>
    <x v="4"/>
    <x v="4"/>
    <s v="3939 Reisterstown Rd"/>
    <x v="2"/>
    <n v="11000257197"/>
    <x v="8"/>
    <x v="2"/>
    <x v="2"/>
    <m/>
  </r>
  <r>
    <x v="41"/>
    <x v="41"/>
    <s v="5271 Reisterstown Rd"/>
    <x v="2"/>
    <n v="11000257228"/>
    <x v="8"/>
    <x v="2"/>
    <x v="2"/>
    <m/>
  </r>
  <r>
    <x v="10"/>
    <x v="10"/>
    <s v="5271 Reisterstown Rd"/>
    <x v="2"/>
    <n v="11000257228"/>
    <x v="8"/>
    <x v="2"/>
    <x v="2"/>
    <m/>
  </r>
  <r>
    <x v="24"/>
    <x v="24"/>
    <s v="500 Fallsway"/>
    <x v="2"/>
    <n v="11000258333"/>
    <x v="8"/>
    <x v="2"/>
    <x v="2"/>
    <m/>
  </r>
  <r>
    <x v="26"/>
    <x v="26"/>
    <s v="401 E Fayette St"/>
    <x v="2"/>
    <n v="11000357782"/>
    <x v="8"/>
    <x v="2"/>
    <x v="2"/>
    <m/>
  </r>
  <r>
    <x v="36"/>
    <x v="36"/>
    <s v="500 E Baltimore St"/>
    <x v="2"/>
    <n v="11000358466"/>
    <x v="8"/>
    <x v="2"/>
    <x v="2"/>
    <m/>
  </r>
  <r>
    <x v="36"/>
    <x v="36"/>
    <s v="500 E Baltimore St"/>
    <x v="2"/>
    <n v="11000358466"/>
    <x v="8"/>
    <x v="2"/>
    <x v="2"/>
    <m/>
  </r>
  <r>
    <x v="18"/>
    <x v="18"/>
    <s v="1001 E Fayette St"/>
    <x v="2"/>
    <n v="11000163860"/>
    <x v="9"/>
    <x v="2"/>
    <x v="2"/>
    <m/>
  </r>
  <r>
    <x v="38"/>
    <x v="38"/>
    <s v="3500 West Northern Parkway"/>
    <x v="2"/>
    <n v="11000317162"/>
    <x v="9"/>
    <x v="2"/>
    <x v="2"/>
    <m/>
  </r>
  <r>
    <x v="29"/>
    <x v="29"/>
    <s v="225 N Holliday St"/>
    <x v="2"/>
    <n v="11000442614"/>
    <x v="9"/>
    <x v="2"/>
    <x v="2"/>
    <m/>
  </r>
  <r>
    <x v="35"/>
    <x v="35"/>
    <s v="1900 Argonne Dr"/>
    <x v="2"/>
    <n v="11000258099"/>
    <x v="9"/>
    <x v="2"/>
    <x v="2"/>
    <m/>
  </r>
  <r>
    <x v="17"/>
    <x v="17"/>
    <s v="201 Fallsway St"/>
    <x v="2"/>
    <n v="11000258385"/>
    <x v="9"/>
    <x v="2"/>
    <x v="2"/>
    <m/>
  </r>
  <r>
    <x v="38"/>
    <x v="38"/>
    <s v="3500 West Northern Parkway"/>
    <x v="2"/>
    <n v="11000257159"/>
    <x v="9"/>
    <x v="2"/>
    <x v="2"/>
    <m/>
  </r>
  <r>
    <x v="36"/>
    <x v="36"/>
    <s v="500 E Baltimore St"/>
    <x v="2"/>
    <n v="11000290508"/>
    <x v="9"/>
    <x v="2"/>
    <x v="2"/>
    <m/>
  </r>
  <r>
    <x v="15"/>
    <x v="15"/>
    <s v="5710 Eastern Av"/>
    <x v="2"/>
    <n v="11000290907"/>
    <x v="9"/>
    <x v="2"/>
    <x v="2"/>
    <m/>
  </r>
  <r>
    <x v="17"/>
    <x v="17"/>
    <s v="201 Fallsway St"/>
    <x v="2"/>
    <n v="11000163735"/>
    <x v="9"/>
    <x v="2"/>
    <x v="2"/>
    <m/>
  </r>
  <r>
    <x v="3"/>
    <x v="3"/>
    <s v="411 Fallsway St"/>
    <x v="2"/>
    <n v="11000258330"/>
    <x v="6"/>
    <x v="2"/>
    <x v="2"/>
    <m/>
  </r>
  <r>
    <x v="31"/>
    <x v="31"/>
    <s v="5225 York Rd"/>
    <x v="2"/>
    <n v="11000349225"/>
    <x v="9"/>
    <x v="2"/>
    <x v="2"/>
    <m/>
  </r>
  <r>
    <x v="39"/>
    <x v="39"/>
    <s v="844 E Pratt St"/>
    <x v="2"/>
    <n v="11000434585"/>
    <x v="9"/>
    <x v="2"/>
    <x v="2"/>
    <m/>
  </r>
  <r>
    <x v="21"/>
    <x v="21"/>
    <s v="844 E Pratt St"/>
    <x v="2"/>
    <n v="11000434585"/>
    <x v="9"/>
    <x v="2"/>
    <x v="2"/>
    <m/>
  </r>
  <r>
    <x v="13"/>
    <x v="13"/>
    <s v="844 E Pratt St"/>
    <x v="2"/>
    <n v="11000434585"/>
    <x v="9"/>
    <x v="2"/>
    <x v="2"/>
    <m/>
  </r>
  <r>
    <x v="6"/>
    <x v="6"/>
    <s v="601 President St"/>
    <x v="2"/>
    <n v="11000421059"/>
    <x v="9"/>
    <x v="2"/>
    <x v="2"/>
    <m/>
  </r>
  <r>
    <x v="18"/>
    <x v="18"/>
    <s v="1001 E Fayette St"/>
    <x v="2"/>
    <n v="11000429891"/>
    <x v="9"/>
    <x v="2"/>
    <x v="2"/>
    <m/>
  </r>
  <r>
    <x v="6"/>
    <x v="6"/>
    <s v="601 President St"/>
    <x v="2"/>
    <n v="11000421057"/>
    <x v="9"/>
    <x v="2"/>
    <x v="2"/>
    <m/>
  </r>
  <r>
    <x v="39"/>
    <x v="39"/>
    <s v="844 E Pratt St"/>
    <x v="2"/>
    <n v="11000434583"/>
    <x v="9"/>
    <x v="2"/>
    <x v="2"/>
    <m/>
  </r>
  <r>
    <x v="21"/>
    <x v="21"/>
    <s v="844 E Pratt St"/>
    <x v="2"/>
    <n v="11000434583"/>
    <x v="9"/>
    <x v="2"/>
    <x v="2"/>
    <m/>
  </r>
  <r>
    <x v="13"/>
    <x v="13"/>
    <s v="844 E Pratt St"/>
    <x v="2"/>
    <n v="11000434583"/>
    <x v="9"/>
    <x v="2"/>
    <x v="2"/>
    <m/>
  </r>
  <r>
    <x v="18"/>
    <x v="18"/>
    <s v="1001 E Fayette St"/>
    <x v="2"/>
    <n v="11000429889"/>
    <x v="9"/>
    <x v="2"/>
    <x v="2"/>
    <m/>
  </r>
  <r>
    <x v="4"/>
    <x v="4"/>
    <s v="3939 Reisterstown Rd"/>
    <x v="2"/>
    <n v="11000257197"/>
    <x v="9"/>
    <x v="2"/>
    <x v="2"/>
    <m/>
  </r>
  <r>
    <x v="41"/>
    <x v="41"/>
    <s v="5271 Reisterstown Rd"/>
    <x v="2"/>
    <n v="11000257228"/>
    <x v="9"/>
    <x v="2"/>
    <x v="2"/>
    <m/>
  </r>
  <r>
    <x v="10"/>
    <x v="10"/>
    <s v="5271 Reisterstown Rd"/>
    <x v="2"/>
    <n v="11000257228"/>
    <x v="9"/>
    <x v="2"/>
    <x v="2"/>
    <m/>
  </r>
  <r>
    <x v="24"/>
    <x v="24"/>
    <s v="500 Fallsway"/>
    <x v="2"/>
    <n v="11000258333"/>
    <x v="9"/>
    <x v="2"/>
    <x v="2"/>
    <m/>
  </r>
  <r>
    <x v="26"/>
    <x v="26"/>
    <s v="401 E Fayette St"/>
    <x v="2"/>
    <n v="11000357782"/>
    <x v="9"/>
    <x v="2"/>
    <x v="2"/>
    <m/>
  </r>
  <r>
    <x v="18"/>
    <x v="18"/>
    <s v="1001 E Fayette St"/>
    <x v="2"/>
    <n v="11000163860"/>
    <x v="10"/>
    <x v="2"/>
    <x v="2"/>
    <m/>
  </r>
  <r>
    <x v="38"/>
    <x v="38"/>
    <s v="3500 West Northern Parkway"/>
    <x v="2"/>
    <n v="11000317162"/>
    <x v="10"/>
    <x v="2"/>
    <x v="2"/>
    <m/>
  </r>
  <r>
    <x v="29"/>
    <x v="29"/>
    <s v="225 N Holliday St"/>
    <x v="2"/>
    <n v="11000442614"/>
    <x v="10"/>
    <x v="2"/>
    <x v="2"/>
    <m/>
  </r>
  <r>
    <x v="17"/>
    <x v="17"/>
    <s v="201 Fallsway St"/>
    <x v="2"/>
    <n v="11000258385"/>
    <x v="10"/>
    <x v="2"/>
    <x v="2"/>
    <m/>
  </r>
  <r>
    <x v="31"/>
    <x v="31"/>
    <s v="5225 York Rd"/>
    <x v="2"/>
    <n v="11000349225"/>
    <x v="10"/>
    <x v="2"/>
    <x v="2"/>
    <m/>
  </r>
  <r>
    <x v="39"/>
    <x v="39"/>
    <s v="844 E Pratt St"/>
    <x v="2"/>
    <n v="11000434585"/>
    <x v="10"/>
    <x v="2"/>
    <x v="2"/>
    <m/>
  </r>
  <r>
    <x v="21"/>
    <x v="21"/>
    <s v="844 E Pratt St"/>
    <x v="2"/>
    <n v="11000434585"/>
    <x v="10"/>
    <x v="2"/>
    <x v="2"/>
    <m/>
  </r>
  <r>
    <x v="13"/>
    <x v="13"/>
    <s v="844 E Pratt St"/>
    <x v="2"/>
    <n v="11000434585"/>
    <x v="10"/>
    <x v="2"/>
    <x v="2"/>
    <m/>
  </r>
  <r>
    <x v="6"/>
    <x v="6"/>
    <s v="601 President St"/>
    <x v="2"/>
    <n v="11000421059"/>
    <x v="10"/>
    <x v="2"/>
    <x v="2"/>
    <m/>
  </r>
  <r>
    <x v="18"/>
    <x v="18"/>
    <s v="1001 E Fayette St"/>
    <x v="2"/>
    <n v="11000429891"/>
    <x v="10"/>
    <x v="2"/>
    <x v="2"/>
    <m/>
  </r>
  <r>
    <x v="6"/>
    <x v="6"/>
    <s v="601 President St"/>
    <x v="2"/>
    <n v="11000421057"/>
    <x v="10"/>
    <x v="2"/>
    <x v="2"/>
    <m/>
  </r>
  <r>
    <x v="39"/>
    <x v="39"/>
    <s v="844 E Pratt St"/>
    <x v="2"/>
    <n v="11000434583"/>
    <x v="10"/>
    <x v="2"/>
    <x v="2"/>
    <m/>
  </r>
  <r>
    <x v="21"/>
    <x v="21"/>
    <s v="844 E Pratt St"/>
    <x v="2"/>
    <n v="11000434583"/>
    <x v="10"/>
    <x v="2"/>
    <x v="2"/>
    <m/>
  </r>
  <r>
    <x v="13"/>
    <x v="13"/>
    <s v="844 E Pratt St"/>
    <x v="2"/>
    <n v="11000434583"/>
    <x v="10"/>
    <x v="2"/>
    <x v="2"/>
    <m/>
  </r>
  <r>
    <x v="18"/>
    <x v="18"/>
    <s v="1001 E Fayette St"/>
    <x v="2"/>
    <n v="11000429889"/>
    <x v="10"/>
    <x v="2"/>
    <x v="2"/>
    <m/>
  </r>
  <r>
    <x v="41"/>
    <x v="41"/>
    <s v="5271 Reisterstown Rd"/>
    <x v="2"/>
    <n v="11000257228"/>
    <x v="10"/>
    <x v="2"/>
    <x v="2"/>
    <m/>
  </r>
  <r>
    <x v="10"/>
    <x v="10"/>
    <s v="5271 Reisterstown Rd"/>
    <x v="2"/>
    <n v="11000257228"/>
    <x v="10"/>
    <x v="2"/>
    <x v="2"/>
    <m/>
  </r>
  <r>
    <x v="24"/>
    <x v="24"/>
    <s v="500 Fallsway"/>
    <x v="2"/>
    <n v="11000258333"/>
    <x v="10"/>
    <x v="2"/>
    <x v="2"/>
    <m/>
  </r>
  <r>
    <x v="26"/>
    <x v="26"/>
    <s v="401 E Fayette St"/>
    <x v="2"/>
    <n v="11000357782"/>
    <x v="10"/>
    <x v="2"/>
    <x v="2"/>
    <m/>
  </r>
  <r>
    <x v="36"/>
    <x v="36"/>
    <s v="500 E Baltimore St"/>
    <x v="2"/>
    <n v="11000358466"/>
    <x v="0"/>
    <x v="3"/>
    <x v="2"/>
    <m/>
  </r>
  <r>
    <x v="18"/>
    <x v="18"/>
    <s v="1001 E Fayette St"/>
    <x v="2"/>
    <n v="11000163860"/>
    <x v="0"/>
    <x v="3"/>
    <x v="2"/>
    <m/>
  </r>
  <r>
    <x v="38"/>
    <x v="38"/>
    <s v="3500 West Northern Parkway"/>
    <x v="2"/>
    <n v="11000317162"/>
    <x v="0"/>
    <x v="3"/>
    <x v="2"/>
    <m/>
  </r>
  <r>
    <x v="29"/>
    <x v="29"/>
    <s v="225 N Holliday St"/>
    <x v="2"/>
    <n v="11000442614"/>
    <x v="0"/>
    <x v="3"/>
    <x v="2"/>
    <m/>
  </r>
  <r>
    <x v="35"/>
    <x v="35"/>
    <s v="1900 Argonne Dr"/>
    <x v="2"/>
    <n v="11000258099"/>
    <x v="0"/>
    <x v="3"/>
    <x v="2"/>
    <m/>
  </r>
  <r>
    <x v="38"/>
    <x v="38"/>
    <s v="3500 West Northern Parkway"/>
    <x v="2"/>
    <n v="11000257159"/>
    <x v="0"/>
    <x v="3"/>
    <x v="2"/>
    <m/>
  </r>
  <r>
    <x v="36"/>
    <x v="36"/>
    <s v="500 E Baltimore St"/>
    <x v="2"/>
    <n v="11000290508"/>
    <x v="0"/>
    <x v="3"/>
    <x v="2"/>
    <m/>
  </r>
  <r>
    <x v="15"/>
    <x v="15"/>
    <s v="5710 Eastern Av"/>
    <x v="2"/>
    <n v="11000290907"/>
    <x v="0"/>
    <x v="3"/>
    <x v="2"/>
    <m/>
  </r>
  <r>
    <x v="3"/>
    <x v="3"/>
    <s v="411 Fallsway St"/>
    <x v="0"/>
    <n v="2119590000"/>
    <x v="6"/>
    <x v="3"/>
    <x v="1136"/>
    <n v="0"/>
  </r>
  <r>
    <x v="17"/>
    <x v="17"/>
    <s v="201 Fallsway St"/>
    <x v="2"/>
    <n v="11000163735"/>
    <x v="0"/>
    <x v="3"/>
    <x v="2"/>
    <m/>
  </r>
  <r>
    <x v="6"/>
    <x v="6"/>
    <s v="601 President St"/>
    <x v="2"/>
    <n v="11000421057"/>
    <x v="0"/>
    <x v="3"/>
    <x v="2"/>
    <m/>
  </r>
  <r>
    <x v="4"/>
    <x v="4"/>
    <s v="3939 Reisterstown Rd"/>
    <x v="2"/>
    <n v="11000257197"/>
    <x v="0"/>
    <x v="3"/>
    <x v="2"/>
    <m/>
  </r>
  <r>
    <x v="4"/>
    <x v="4"/>
    <s v="3939 Reisterstown Rd"/>
    <x v="2"/>
    <n v="11000257197"/>
    <x v="0"/>
    <x v="3"/>
    <x v="2"/>
    <m/>
  </r>
  <r>
    <x v="41"/>
    <x v="41"/>
    <s v="5271 Reisterstown Rd"/>
    <x v="2"/>
    <n v="11000257228"/>
    <x v="0"/>
    <x v="3"/>
    <x v="2"/>
    <m/>
  </r>
  <r>
    <x v="10"/>
    <x v="10"/>
    <s v="5271 Reisterstown Rd"/>
    <x v="2"/>
    <n v="11000257228"/>
    <x v="0"/>
    <x v="3"/>
    <x v="2"/>
    <m/>
  </r>
  <r>
    <x v="24"/>
    <x v="24"/>
    <s v="500 Fallsway"/>
    <x v="2"/>
    <n v="11000258333"/>
    <x v="0"/>
    <x v="3"/>
    <x v="2"/>
    <m/>
  </r>
  <r>
    <x v="26"/>
    <x v="26"/>
    <s v="401 E Fayette St"/>
    <x v="2"/>
    <n v="11000357782"/>
    <x v="0"/>
    <x v="3"/>
    <x v="2"/>
    <m/>
  </r>
  <r>
    <x v="18"/>
    <x v="18"/>
    <s v="1001 E Fayette St"/>
    <x v="2"/>
    <n v="11000163860"/>
    <x v="2"/>
    <x v="3"/>
    <x v="2"/>
    <m/>
  </r>
  <r>
    <x v="38"/>
    <x v="38"/>
    <s v="3500 West Northern Parkway"/>
    <x v="2"/>
    <n v="11000317162"/>
    <x v="2"/>
    <x v="3"/>
    <x v="2"/>
    <m/>
  </r>
  <r>
    <x v="29"/>
    <x v="29"/>
    <s v="225 N Holliday St"/>
    <x v="2"/>
    <n v="11000442614"/>
    <x v="2"/>
    <x v="3"/>
    <x v="2"/>
    <m/>
  </r>
  <r>
    <x v="35"/>
    <x v="35"/>
    <s v="1900 Argonne Dr"/>
    <x v="2"/>
    <n v="11000258099"/>
    <x v="2"/>
    <x v="3"/>
    <x v="2"/>
    <m/>
  </r>
  <r>
    <x v="17"/>
    <x v="17"/>
    <s v="201 Fallsway St"/>
    <x v="2"/>
    <n v="11000258385"/>
    <x v="2"/>
    <x v="3"/>
    <x v="2"/>
    <m/>
  </r>
  <r>
    <x v="31"/>
    <x v="31"/>
    <s v="5225 York Rd"/>
    <x v="2"/>
    <n v="11000349225"/>
    <x v="2"/>
    <x v="3"/>
    <x v="2"/>
    <m/>
  </r>
  <r>
    <x v="38"/>
    <x v="38"/>
    <s v="3500 West Northern Parkway"/>
    <x v="2"/>
    <n v="11000257159"/>
    <x v="2"/>
    <x v="3"/>
    <x v="2"/>
    <m/>
  </r>
  <r>
    <x v="3"/>
    <x v="3"/>
    <s v="411 Fallsway St"/>
    <x v="0"/>
    <n v="2119590000"/>
    <x v="7"/>
    <x v="0"/>
    <x v="1137"/>
    <n v="0"/>
  </r>
  <r>
    <x v="36"/>
    <x v="36"/>
    <s v="500 E Baltimore St"/>
    <x v="2"/>
    <n v="11000290508"/>
    <x v="2"/>
    <x v="3"/>
    <x v="2"/>
    <m/>
  </r>
  <r>
    <x v="15"/>
    <x v="15"/>
    <s v="5710 Eastern Av"/>
    <x v="2"/>
    <n v="11000290907"/>
    <x v="2"/>
    <x v="3"/>
    <x v="2"/>
    <m/>
  </r>
  <r>
    <x v="17"/>
    <x v="17"/>
    <s v="201 Fallsway St"/>
    <x v="2"/>
    <n v="11000163735"/>
    <x v="2"/>
    <x v="3"/>
    <x v="2"/>
    <m/>
  </r>
  <r>
    <x v="39"/>
    <x v="39"/>
    <s v="844 E Pratt St"/>
    <x v="2"/>
    <n v="11000434585"/>
    <x v="2"/>
    <x v="3"/>
    <x v="2"/>
    <m/>
  </r>
  <r>
    <x v="21"/>
    <x v="21"/>
    <s v="844 E Pratt St"/>
    <x v="2"/>
    <n v="11000434585"/>
    <x v="2"/>
    <x v="3"/>
    <x v="2"/>
    <m/>
  </r>
  <r>
    <x v="13"/>
    <x v="13"/>
    <s v="844 E Pratt St"/>
    <x v="2"/>
    <n v="11000434585"/>
    <x v="2"/>
    <x v="3"/>
    <x v="2"/>
    <m/>
  </r>
  <r>
    <x v="6"/>
    <x v="6"/>
    <s v="601 President St"/>
    <x v="2"/>
    <n v="11000421059"/>
    <x v="2"/>
    <x v="3"/>
    <x v="2"/>
    <m/>
  </r>
  <r>
    <x v="18"/>
    <x v="18"/>
    <s v="1001 E Fayette St"/>
    <x v="2"/>
    <n v="11000429891"/>
    <x v="2"/>
    <x v="3"/>
    <x v="2"/>
    <m/>
  </r>
  <r>
    <x v="6"/>
    <x v="6"/>
    <s v="601 President St"/>
    <x v="2"/>
    <n v="11000421057"/>
    <x v="2"/>
    <x v="3"/>
    <x v="2"/>
    <m/>
  </r>
  <r>
    <x v="39"/>
    <x v="39"/>
    <s v="844 E Pratt St"/>
    <x v="2"/>
    <n v="11000434583"/>
    <x v="2"/>
    <x v="3"/>
    <x v="2"/>
    <m/>
  </r>
  <r>
    <x v="21"/>
    <x v="21"/>
    <s v="844 E Pratt St"/>
    <x v="2"/>
    <n v="11000434583"/>
    <x v="2"/>
    <x v="3"/>
    <x v="2"/>
    <m/>
  </r>
  <r>
    <x v="13"/>
    <x v="13"/>
    <s v="844 E Pratt St"/>
    <x v="2"/>
    <n v="11000434583"/>
    <x v="2"/>
    <x v="3"/>
    <x v="2"/>
    <m/>
  </r>
  <r>
    <x v="41"/>
    <x v="41"/>
    <s v="5271 Reisterstown Rd"/>
    <x v="2"/>
    <n v="11000257228"/>
    <x v="2"/>
    <x v="3"/>
    <x v="2"/>
    <m/>
  </r>
  <r>
    <x v="10"/>
    <x v="10"/>
    <s v="5271 Reisterstown Rd"/>
    <x v="2"/>
    <n v="11000257228"/>
    <x v="2"/>
    <x v="3"/>
    <x v="2"/>
    <m/>
  </r>
  <r>
    <x v="18"/>
    <x v="18"/>
    <s v="1001 E Fayette St"/>
    <x v="2"/>
    <n v="11000429889"/>
    <x v="2"/>
    <x v="3"/>
    <x v="2"/>
    <m/>
  </r>
  <r>
    <x v="4"/>
    <x v="4"/>
    <s v="3939 Reisterstown Rd"/>
    <x v="2"/>
    <n v="11000257197"/>
    <x v="2"/>
    <x v="3"/>
    <x v="2"/>
    <m/>
  </r>
  <r>
    <x v="24"/>
    <x v="24"/>
    <s v="500 Fallsway"/>
    <x v="2"/>
    <n v="11000258333"/>
    <x v="2"/>
    <x v="3"/>
    <x v="2"/>
    <m/>
  </r>
  <r>
    <x v="26"/>
    <x v="26"/>
    <s v="401 E Fayette St"/>
    <x v="2"/>
    <n v="11000357782"/>
    <x v="2"/>
    <x v="3"/>
    <x v="2"/>
    <m/>
  </r>
  <r>
    <x v="36"/>
    <x v="36"/>
    <s v="500 E Baltimore St"/>
    <x v="2"/>
    <n v="11000358466"/>
    <x v="2"/>
    <x v="3"/>
    <x v="2"/>
    <m/>
  </r>
  <r>
    <x v="18"/>
    <x v="18"/>
    <s v="1001 E Fayette St"/>
    <x v="2"/>
    <n v="11000163860"/>
    <x v="3"/>
    <x v="3"/>
    <x v="2"/>
    <m/>
  </r>
  <r>
    <x v="38"/>
    <x v="38"/>
    <s v="3500 West Northern Parkway"/>
    <x v="2"/>
    <n v="11000317162"/>
    <x v="3"/>
    <x v="3"/>
    <x v="2"/>
    <m/>
  </r>
  <r>
    <x v="29"/>
    <x v="29"/>
    <s v="225 N Holliday St"/>
    <x v="2"/>
    <n v="11000442614"/>
    <x v="3"/>
    <x v="3"/>
    <x v="2"/>
    <m/>
  </r>
  <r>
    <x v="35"/>
    <x v="35"/>
    <s v="1900 Argonne Dr"/>
    <x v="2"/>
    <n v="11000258099"/>
    <x v="3"/>
    <x v="3"/>
    <x v="2"/>
    <m/>
  </r>
  <r>
    <x v="17"/>
    <x v="17"/>
    <s v="201 Fallsway St"/>
    <x v="2"/>
    <n v="11000258385"/>
    <x v="3"/>
    <x v="3"/>
    <x v="2"/>
    <m/>
  </r>
  <r>
    <x v="31"/>
    <x v="31"/>
    <s v="5225 York Rd"/>
    <x v="2"/>
    <n v="11000349225"/>
    <x v="3"/>
    <x v="3"/>
    <x v="2"/>
    <m/>
  </r>
  <r>
    <x v="31"/>
    <x v="31"/>
    <s v="5225 York Rd"/>
    <x v="2"/>
    <n v="11000349225"/>
    <x v="3"/>
    <x v="3"/>
    <x v="2"/>
    <m/>
  </r>
  <r>
    <x v="3"/>
    <x v="3"/>
    <s v="411 Fallsway St"/>
    <x v="0"/>
    <n v="2119590000"/>
    <x v="7"/>
    <x v="2"/>
    <x v="1138"/>
    <n v="0"/>
  </r>
  <r>
    <x v="36"/>
    <x v="36"/>
    <s v="500 E Baltimore St"/>
    <x v="2"/>
    <n v="11000290508"/>
    <x v="3"/>
    <x v="3"/>
    <x v="2"/>
    <m/>
  </r>
  <r>
    <x v="15"/>
    <x v="15"/>
    <s v="5710 Eastern Av"/>
    <x v="2"/>
    <n v="11000290907"/>
    <x v="3"/>
    <x v="3"/>
    <x v="2"/>
    <m/>
  </r>
  <r>
    <x v="17"/>
    <x v="17"/>
    <s v="201 Fallsway St"/>
    <x v="2"/>
    <n v="11000163735"/>
    <x v="3"/>
    <x v="3"/>
    <x v="2"/>
    <m/>
  </r>
  <r>
    <x v="39"/>
    <x v="39"/>
    <s v="844 E Pratt St"/>
    <x v="2"/>
    <n v="11000434585"/>
    <x v="3"/>
    <x v="3"/>
    <x v="2"/>
    <m/>
  </r>
  <r>
    <x v="21"/>
    <x v="21"/>
    <s v="844 E Pratt St"/>
    <x v="2"/>
    <n v="11000434585"/>
    <x v="3"/>
    <x v="3"/>
    <x v="2"/>
    <m/>
  </r>
  <r>
    <x v="13"/>
    <x v="13"/>
    <s v="844 E Pratt St"/>
    <x v="2"/>
    <n v="11000434585"/>
    <x v="3"/>
    <x v="3"/>
    <x v="2"/>
    <m/>
  </r>
  <r>
    <x v="6"/>
    <x v="6"/>
    <s v="601 President St"/>
    <x v="2"/>
    <n v="11000421059"/>
    <x v="3"/>
    <x v="3"/>
    <x v="2"/>
    <m/>
  </r>
  <r>
    <x v="18"/>
    <x v="18"/>
    <s v="1001 E Fayette St"/>
    <x v="2"/>
    <n v="11000429891"/>
    <x v="3"/>
    <x v="3"/>
    <x v="2"/>
    <m/>
  </r>
  <r>
    <x v="6"/>
    <x v="6"/>
    <s v="601 President St"/>
    <x v="2"/>
    <n v="11000421057"/>
    <x v="3"/>
    <x v="3"/>
    <x v="2"/>
    <m/>
  </r>
  <r>
    <x v="39"/>
    <x v="39"/>
    <s v="844 E Pratt St"/>
    <x v="2"/>
    <n v="11000434583"/>
    <x v="3"/>
    <x v="3"/>
    <x v="2"/>
    <m/>
  </r>
  <r>
    <x v="21"/>
    <x v="21"/>
    <s v="844 E Pratt St"/>
    <x v="2"/>
    <n v="11000434583"/>
    <x v="3"/>
    <x v="3"/>
    <x v="2"/>
    <m/>
  </r>
  <r>
    <x v="13"/>
    <x v="13"/>
    <s v="844 E Pratt St"/>
    <x v="2"/>
    <n v="11000434583"/>
    <x v="3"/>
    <x v="3"/>
    <x v="2"/>
    <m/>
  </r>
  <r>
    <x v="18"/>
    <x v="18"/>
    <s v="1001 E Fayette St"/>
    <x v="2"/>
    <n v="11000429889"/>
    <x v="3"/>
    <x v="3"/>
    <x v="2"/>
    <m/>
  </r>
  <r>
    <x v="24"/>
    <x v="24"/>
    <s v="500 Fallsway"/>
    <x v="2"/>
    <n v="11000258333"/>
    <x v="3"/>
    <x v="3"/>
    <x v="2"/>
    <m/>
  </r>
  <r>
    <x v="26"/>
    <x v="26"/>
    <s v="401 E Fayette St"/>
    <x v="2"/>
    <n v="11000357782"/>
    <x v="3"/>
    <x v="3"/>
    <x v="2"/>
    <m/>
  </r>
  <r>
    <x v="36"/>
    <x v="36"/>
    <s v="500 E Baltimore St"/>
    <x v="2"/>
    <n v="11000358466"/>
    <x v="3"/>
    <x v="3"/>
    <x v="2"/>
    <m/>
  </r>
  <r>
    <x v="18"/>
    <x v="18"/>
    <s v="1001 E Fayette St"/>
    <x v="2"/>
    <n v="11000163860"/>
    <x v="11"/>
    <x v="3"/>
    <x v="2"/>
    <m/>
  </r>
  <r>
    <x v="17"/>
    <x v="17"/>
    <s v="201 Fallsway St"/>
    <x v="2"/>
    <n v="11000258385"/>
    <x v="11"/>
    <x v="3"/>
    <x v="2"/>
    <m/>
  </r>
  <r>
    <x v="35"/>
    <x v="35"/>
    <s v="1900 Argonne Dr"/>
    <x v="2"/>
    <n v="11000258099"/>
    <x v="11"/>
    <x v="3"/>
    <x v="2"/>
    <m/>
  </r>
  <r>
    <x v="38"/>
    <x v="38"/>
    <s v="3500 West Northern Parkway"/>
    <x v="2"/>
    <n v="11000257159"/>
    <x v="11"/>
    <x v="3"/>
    <x v="2"/>
    <m/>
  </r>
  <r>
    <x v="36"/>
    <x v="36"/>
    <s v="500 E Baltimore St"/>
    <x v="2"/>
    <n v="11000290508"/>
    <x v="11"/>
    <x v="3"/>
    <x v="2"/>
    <m/>
  </r>
  <r>
    <x v="15"/>
    <x v="15"/>
    <s v="5710 Eastern Av"/>
    <x v="2"/>
    <n v="11000290907"/>
    <x v="11"/>
    <x v="3"/>
    <x v="2"/>
    <m/>
  </r>
  <r>
    <x v="3"/>
    <x v="3"/>
    <s v="411 Fallsway St"/>
    <x v="2"/>
    <n v="11000258330"/>
    <x v="7"/>
    <x v="0"/>
    <x v="2"/>
    <m/>
  </r>
  <r>
    <x v="17"/>
    <x v="17"/>
    <s v="201 Fallsway St"/>
    <x v="2"/>
    <n v="11000163735"/>
    <x v="11"/>
    <x v="3"/>
    <x v="2"/>
    <m/>
  </r>
  <r>
    <x v="39"/>
    <x v="39"/>
    <s v="844 E Pratt St"/>
    <x v="2"/>
    <n v="11000434585"/>
    <x v="11"/>
    <x v="3"/>
    <x v="2"/>
    <m/>
  </r>
  <r>
    <x v="21"/>
    <x v="21"/>
    <s v="844 E Pratt St"/>
    <x v="2"/>
    <n v="11000434585"/>
    <x v="11"/>
    <x v="3"/>
    <x v="2"/>
    <m/>
  </r>
  <r>
    <x v="13"/>
    <x v="13"/>
    <s v="844 E Pratt St"/>
    <x v="2"/>
    <n v="11000434585"/>
    <x v="11"/>
    <x v="3"/>
    <x v="2"/>
    <m/>
  </r>
  <r>
    <x v="6"/>
    <x v="6"/>
    <s v="601 President St"/>
    <x v="2"/>
    <n v="11000421059"/>
    <x v="11"/>
    <x v="3"/>
    <x v="2"/>
    <m/>
  </r>
  <r>
    <x v="18"/>
    <x v="18"/>
    <s v="1001 E Fayette St"/>
    <x v="2"/>
    <n v="11000429891"/>
    <x v="11"/>
    <x v="3"/>
    <x v="2"/>
    <m/>
  </r>
  <r>
    <x v="4"/>
    <x v="4"/>
    <s v="3939 Reisterstown Rd"/>
    <x v="2"/>
    <n v="11000257197"/>
    <x v="11"/>
    <x v="3"/>
    <x v="2"/>
    <m/>
  </r>
  <r>
    <x v="41"/>
    <x v="41"/>
    <s v="5271 Reisterstown Rd"/>
    <x v="2"/>
    <n v="11000257228"/>
    <x v="11"/>
    <x v="3"/>
    <x v="2"/>
    <m/>
  </r>
  <r>
    <x v="10"/>
    <x v="10"/>
    <s v="5271 Reisterstown Rd"/>
    <x v="2"/>
    <n v="11000257228"/>
    <x v="11"/>
    <x v="3"/>
    <x v="2"/>
    <m/>
  </r>
  <r>
    <x v="4"/>
    <x v="4"/>
    <s v="3939 Reisterstown Rd"/>
    <x v="2"/>
    <n v="11000257197"/>
    <x v="11"/>
    <x v="3"/>
    <x v="2"/>
    <m/>
  </r>
  <r>
    <x v="18"/>
    <x v="18"/>
    <s v="1001 E Fayette St"/>
    <x v="2"/>
    <n v="11000163860"/>
    <x v="12"/>
    <x v="3"/>
    <x v="2"/>
    <m/>
  </r>
  <r>
    <x v="38"/>
    <x v="38"/>
    <s v="3500 West Northern Parkway"/>
    <x v="2"/>
    <n v="11000317162"/>
    <x v="12"/>
    <x v="3"/>
    <x v="2"/>
    <m/>
  </r>
  <r>
    <x v="29"/>
    <x v="29"/>
    <s v="225 N Holliday St"/>
    <x v="2"/>
    <n v="11000442614"/>
    <x v="12"/>
    <x v="3"/>
    <x v="2"/>
    <m/>
  </r>
  <r>
    <x v="17"/>
    <x v="17"/>
    <s v="201 Fallsway St"/>
    <x v="2"/>
    <n v="11000258385"/>
    <x v="12"/>
    <x v="3"/>
    <x v="2"/>
    <m/>
  </r>
  <r>
    <x v="41"/>
    <x v="41"/>
    <s v="5271 Reisterstown Rd"/>
    <x v="2"/>
    <n v="11000257228"/>
    <x v="12"/>
    <x v="3"/>
    <x v="2"/>
    <m/>
  </r>
  <r>
    <x v="10"/>
    <x v="10"/>
    <s v="5271 Reisterstown Rd"/>
    <x v="2"/>
    <n v="11000257228"/>
    <x v="12"/>
    <x v="3"/>
    <x v="2"/>
    <m/>
  </r>
  <r>
    <x v="24"/>
    <x v="24"/>
    <s v="500 Fallsway"/>
    <x v="2"/>
    <n v="11000258333"/>
    <x v="12"/>
    <x v="3"/>
    <x v="2"/>
    <m/>
  </r>
  <r>
    <x v="26"/>
    <x v="26"/>
    <s v="401 E Fayette St"/>
    <x v="2"/>
    <n v="11000357782"/>
    <x v="12"/>
    <x v="3"/>
    <x v="2"/>
    <m/>
  </r>
  <r>
    <x v="18"/>
    <x v="18"/>
    <s v="1001 E Fayette St"/>
    <x v="2"/>
    <n v="11000429889"/>
    <x v="12"/>
    <x v="3"/>
    <x v="2"/>
    <m/>
  </r>
  <r>
    <x v="39"/>
    <x v="39"/>
    <s v="844 E Pratt St"/>
    <x v="2"/>
    <n v="11000434583"/>
    <x v="12"/>
    <x v="3"/>
    <x v="2"/>
    <m/>
  </r>
  <r>
    <x v="21"/>
    <x v="21"/>
    <s v="844 E Pratt St"/>
    <x v="2"/>
    <n v="11000434583"/>
    <x v="12"/>
    <x v="3"/>
    <x v="2"/>
    <m/>
  </r>
  <r>
    <x v="13"/>
    <x v="13"/>
    <s v="844 E Pratt St"/>
    <x v="2"/>
    <n v="11000434583"/>
    <x v="12"/>
    <x v="3"/>
    <x v="2"/>
    <m/>
  </r>
  <r>
    <x v="38"/>
    <x v="38"/>
    <s v="3500 West Northern Parkway"/>
    <x v="2"/>
    <n v="11000317162"/>
    <x v="12"/>
    <x v="3"/>
    <x v="2"/>
    <m/>
  </r>
  <r>
    <x v="29"/>
    <x v="29"/>
    <s v="225 N Holliday St"/>
    <x v="2"/>
    <n v="11000442614"/>
    <x v="12"/>
    <x v="3"/>
    <x v="2"/>
    <m/>
  </r>
  <r>
    <x v="15"/>
    <x v="15"/>
    <s v="5710 Eastern Av"/>
    <x v="2"/>
    <n v="11000290907"/>
    <x v="12"/>
    <x v="3"/>
    <x v="2"/>
    <m/>
  </r>
  <r>
    <x v="38"/>
    <x v="38"/>
    <s v="3500 West Northern Parkway"/>
    <x v="2"/>
    <n v="11000257159"/>
    <x v="12"/>
    <x v="3"/>
    <x v="2"/>
    <m/>
  </r>
  <r>
    <x v="3"/>
    <x v="3"/>
    <s v="411 Fallsway St"/>
    <x v="2"/>
    <n v="11000258330"/>
    <x v="7"/>
    <x v="4"/>
    <x v="2"/>
    <m/>
  </r>
  <r>
    <x v="36"/>
    <x v="36"/>
    <s v="500 E Baltimore St"/>
    <x v="2"/>
    <n v="11000290508"/>
    <x v="12"/>
    <x v="3"/>
    <x v="2"/>
    <m/>
  </r>
  <r>
    <x v="17"/>
    <x v="17"/>
    <s v="201 Fallsway St"/>
    <x v="2"/>
    <n v="11000163735"/>
    <x v="12"/>
    <x v="3"/>
    <x v="2"/>
    <m/>
  </r>
  <r>
    <x v="31"/>
    <x v="31"/>
    <s v="5225 York Rd"/>
    <x v="2"/>
    <n v="11000349225"/>
    <x v="12"/>
    <x v="3"/>
    <x v="2"/>
    <m/>
  </r>
  <r>
    <x v="6"/>
    <x v="6"/>
    <s v="601 President St"/>
    <x v="2"/>
    <n v="11000421057"/>
    <x v="12"/>
    <x v="3"/>
    <x v="2"/>
    <m/>
  </r>
  <r>
    <x v="39"/>
    <x v="39"/>
    <s v="844 E Pratt St"/>
    <x v="2"/>
    <n v="11000434585"/>
    <x v="12"/>
    <x v="3"/>
    <x v="2"/>
    <m/>
  </r>
  <r>
    <x v="21"/>
    <x v="21"/>
    <s v="844 E Pratt St"/>
    <x v="2"/>
    <n v="11000434585"/>
    <x v="12"/>
    <x v="3"/>
    <x v="2"/>
    <m/>
  </r>
  <r>
    <x v="13"/>
    <x v="13"/>
    <s v="844 E Pratt St"/>
    <x v="2"/>
    <n v="11000434585"/>
    <x v="12"/>
    <x v="3"/>
    <x v="2"/>
    <m/>
  </r>
  <r>
    <x v="6"/>
    <x v="6"/>
    <s v="601 President St"/>
    <x v="2"/>
    <n v="11000421059"/>
    <x v="12"/>
    <x v="3"/>
    <x v="2"/>
    <m/>
  </r>
  <r>
    <x v="18"/>
    <x v="18"/>
    <s v="1001 E Fayette St"/>
    <x v="2"/>
    <n v="11000429891"/>
    <x v="12"/>
    <x v="3"/>
    <x v="2"/>
    <m/>
  </r>
  <r>
    <x v="18"/>
    <x v="18"/>
    <s v="1001 E Fayette St"/>
    <x v="2"/>
    <n v="11000429889"/>
    <x v="12"/>
    <x v="3"/>
    <x v="2"/>
    <m/>
  </r>
  <r>
    <x v="39"/>
    <x v="39"/>
    <s v="844 E Pratt St"/>
    <x v="2"/>
    <n v="11000434583"/>
    <x v="12"/>
    <x v="3"/>
    <x v="2"/>
    <m/>
  </r>
  <r>
    <x v="21"/>
    <x v="21"/>
    <s v="844 E Pratt St"/>
    <x v="2"/>
    <n v="11000434583"/>
    <x v="12"/>
    <x v="3"/>
    <x v="2"/>
    <m/>
  </r>
  <r>
    <x v="13"/>
    <x v="13"/>
    <s v="844 E Pratt St"/>
    <x v="2"/>
    <n v="11000434583"/>
    <x v="12"/>
    <x v="3"/>
    <x v="2"/>
    <m/>
  </r>
  <r>
    <x v="26"/>
    <x v="26"/>
    <s v="401 E Fayette St"/>
    <x v="2"/>
    <n v="11000357783"/>
    <x v="4"/>
    <x v="3"/>
    <x v="2"/>
    <m/>
  </r>
  <r>
    <x v="24"/>
    <x v="24"/>
    <s v="500 Fallsway"/>
    <x v="2"/>
    <n v="11000258333"/>
    <x v="5"/>
    <x v="3"/>
    <x v="2"/>
    <m/>
  </r>
  <r>
    <x v="26"/>
    <x v="26"/>
    <s v="401 E Fayette St"/>
    <x v="2"/>
    <n v="11000357782"/>
    <x v="5"/>
    <x v="3"/>
    <x v="2"/>
    <m/>
  </r>
  <r>
    <x v="38"/>
    <x v="38"/>
    <s v="3500 West Northern Parkway"/>
    <x v="2"/>
    <n v="11000317162"/>
    <x v="5"/>
    <x v="3"/>
    <x v="2"/>
    <m/>
  </r>
  <r>
    <x v="35"/>
    <x v="35"/>
    <s v="1900 Argonne Dr"/>
    <x v="2"/>
    <n v="11000258099"/>
    <x v="5"/>
    <x v="3"/>
    <x v="2"/>
    <m/>
  </r>
  <r>
    <x v="17"/>
    <x v="17"/>
    <s v="201 Fallsway St"/>
    <x v="2"/>
    <n v="11000258385"/>
    <x v="5"/>
    <x v="3"/>
    <x v="2"/>
    <m/>
  </r>
  <r>
    <x v="38"/>
    <x v="38"/>
    <s v="3500 West Northern Parkway"/>
    <x v="2"/>
    <n v="11000257159"/>
    <x v="5"/>
    <x v="3"/>
    <x v="2"/>
    <m/>
  </r>
  <r>
    <x v="36"/>
    <x v="36"/>
    <s v="500 E Baltimore St"/>
    <x v="2"/>
    <n v="11000290508"/>
    <x v="5"/>
    <x v="3"/>
    <x v="2"/>
    <m/>
  </r>
  <r>
    <x v="31"/>
    <x v="31"/>
    <s v="5225 York Rd"/>
    <x v="2"/>
    <n v="11000349225"/>
    <x v="5"/>
    <x v="3"/>
    <x v="2"/>
    <m/>
  </r>
  <r>
    <x v="31"/>
    <x v="31"/>
    <s v="5225 York Rd"/>
    <x v="2"/>
    <n v="11000349225"/>
    <x v="5"/>
    <x v="3"/>
    <x v="2"/>
    <m/>
  </r>
  <r>
    <x v="17"/>
    <x v="17"/>
    <s v="201 Fallsway St"/>
    <x v="2"/>
    <n v="11000163735"/>
    <x v="5"/>
    <x v="3"/>
    <x v="2"/>
    <m/>
  </r>
  <r>
    <x v="6"/>
    <x v="6"/>
    <s v="601 President St"/>
    <x v="2"/>
    <n v="11000421059"/>
    <x v="5"/>
    <x v="3"/>
    <x v="2"/>
    <m/>
  </r>
  <r>
    <x v="39"/>
    <x v="39"/>
    <s v="844 E Pratt St"/>
    <x v="2"/>
    <n v="11000434585"/>
    <x v="5"/>
    <x v="3"/>
    <x v="2"/>
    <m/>
  </r>
  <r>
    <x v="21"/>
    <x v="21"/>
    <s v="844 E Pratt St"/>
    <x v="2"/>
    <n v="11000434585"/>
    <x v="5"/>
    <x v="3"/>
    <x v="2"/>
    <m/>
  </r>
  <r>
    <x v="13"/>
    <x v="13"/>
    <s v="844 E Pratt St"/>
    <x v="2"/>
    <n v="11000434585"/>
    <x v="5"/>
    <x v="3"/>
    <x v="2"/>
    <m/>
  </r>
  <r>
    <x v="18"/>
    <x v="18"/>
    <s v="1001 E Fayette St"/>
    <x v="2"/>
    <n v="11000429891"/>
    <x v="5"/>
    <x v="3"/>
    <x v="2"/>
    <m/>
  </r>
  <r>
    <x v="18"/>
    <x v="18"/>
    <s v="1001 E Fayette St"/>
    <x v="2"/>
    <n v="11000429889"/>
    <x v="5"/>
    <x v="3"/>
    <x v="2"/>
    <m/>
  </r>
  <r>
    <x v="39"/>
    <x v="39"/>
    <s v="844 E Pratt St"/>
    <x v="2"/>
    <n v="11000434583"/>
    <x v="5"/>
    <x v="3"/>
    <x v="2"/>
    <m/>
  </r>
  <r>
    <x v="21"/>
    <x v="21"/>
    <s v="844 E Pratt St"/>
    <x v="2"/>
    <n v="11000434583"/>
    <x v="5"/>
    <x v="3"/>
    <x v="2"/>
    <m/>
  </r>
  <r>
    <x v="13"/>
    <x v="13"/>
    <s v="844 E Pratt St"/>
    <x v="2"/>
    <n v="11000434583"/>
    <x v="5"/>
    <x v="3"/>
    <x v="2"/>
    <m/>
  </r>
  <r>
    <x v="29"/>
    <x v="29"/>
    <s v="225 N Holliday St"/>
    <x v="2"/>
    <n v="11000442614"/>
    <x v="5"/>
    <x v="3"/>
    <x v="2"/>
    <m/>
  </r>
  <r>
    <x v="41"/>
    <x v="41"/>
    <s v="5271 Reisterstown Rd"/>
    <x v="2"/>
    <n v="11000257228"/>
    <x v="5"/>
    <x v="3"/>
    <x v="2"/>
    <m/>
  </r>
  <r>
    <x v="10"/>
    <x v="10"/>
    <s v="5271 Reisterstown Rd"/>
    <x v="2"/>
    <n v="11000257228"/>
    <x v="5"/>
    <x v="3"/>
    <x v="2"/>
    <m/>
  </r>
  <r>
    <x v="6"/>
    <x v="6"/>
    <s v="601 President St"/>
    <x v="2"/>
    <n v="11000421057"/>
    <x v="6"/>
    <x v="3"/>
    <x v="2"/>
    <m/>
  </r>
  <r>
    <x v="15"/>
    <x v="15"/>
    <s v="5710 Eastern Av"/>
    <x v="2"/>
    <n v="11000290907"/>
    <x v="10"/>
    <x v="3"/>
    <x v="2"/>
    <m/>
  </r>
  <r>
    <x v="26"/>
    <x v="26"/>
    <s v="401 E Fayette St"/>
    <x v="2"/>
    <n v="11000357783"/>
    <x v="3"/>
    <x v="4"/>
    <x v="2"/>
    <m/>
  </r>
  <r>
    <x v="18"/>
    <x v="18"/>
    <s v="1001 E Fayette St"/>
    <x v="2"/>
    <n v="11000163860"/>
    <x v="11"/>
    <x v="4"/>
    <x v="2"/>
    <m/>
  </r>
  <r>
    <x v="6"/>
    <x v="6"/>
    <s v="601 President St"/>
    <x v="2"/>
    <n v="11000421057"/>
    <x v="11"/>
    <x v="4"/>
    <x v="2"/>
    <m/>
  </r>
  <r>
    <x v="18"/>
    <x v="18"/>
    <s v="1001 E Fayette St"/>
    <x v="2"/>
    <n v="11000429889"/>
    <x v="11"/>
    <x v="4"/>
    <x v="2"/>
    <m/>
  </r>
  <r>
    <x v="41"/>
    <x v="41"/>
    <s v="5271 Reisterstown Rd"/>
    <x v="2"/>
    <n v="11000257228"/>
    <x v="11"/>
    <x v="4"/>
    <x v="2"/>
    <m/>
  </r>
  <r>
    <x v="10"/>
    <x v="10"/>
    <s v="5271 Reisterstown Rd"/>
    <x v="2"/>
    <n v="11000257228"/>
    <x v="11"/>
    <x v="4"/>
    <x v="2"/>
    <m/>
  </r>
  <r>
    <x v="38"/>
    <x v="38"/>
    <s v="3500 West Northern Parkway"/>
    <x v="2"/>
    <n v="11000317162"/>
    <x v="11"/>
    <x v="4"/>
    <x v="2"/>
    <m/>
  </r>
  <r>
    <x v="15"/>
    <x v="15"/>
    <s v="5710 Eastern Av"/>
    <x v="2"/>
    <n v="11000290907"/>
    <x v="11"/>
    <x v="4"/>
    <x v="2"/>
    <m/>
  </r>
  <r>
    <x v="29"/>
    <x v="29"/>
    <s v="225 N Holliday St"/>
    <x v="2"/>
    <n v="11000442614"/>
    <x v="11"/>
    <x v="4"/>
    <x v="2"/>
    <m/>
  </r>
  <r>
    <x v="36"/>
    <x v="36"/>
    <s v="500 E Baltimore St"/>
    <x v="2"/>
    <n v="11000290508"/>
    <x v="11"/>
    <x v="4"/>
    <x v="2"/>
    <m/>
  </r>
  <r>
    <x v="38"/>
    <x v="38"/>
    <s v="3500 West Northern Parkway"/>
    <x v="2"/>
    <n v="11000257159"/>
    <x v="11"/>
    <x v="4"/>
    <x v="2"/>
    <m/>
  </r>
  <r>
    <x v="39"/>
    <x v="39"/>
    <s v="844 E Pratt St"/>
    <x v="2"/>
    <n v="11000434585"/>
    <x v="11"/>
    <x v="4"/>
    <x v="2"/>
    <m/>
  </r>
  <r>
    <x v="21"/>
    <x v="21"/>
    <s v="844 E Pratt St"/>
    <x v="2"/>
    <n v="11000434585"/>
    <x v="11"/>
    <x v="4"/>
    <x v="2"/>
    <m/>
  </r>
  <r>
    <x v="13"/>
    <x v="13"/>
    <s v="844 E Pratt St"/>
    <x v="2"/>
    <n v="11000434585"/>
    <x v="11"/>
    <x v="4"/>
    <x v="2"/>
    <m/>
  </r>
  <r>
    <x v="17"/>
    <x v="17"/>
    <s v="201 Fallsway St"/>
    <x v="2"/>
    <n v="11000163735"/>
    <x v="11"/>
    <x v="4"/>
    <x v="2"/>
    <m/>
  </r>
  <r>
    <x v="31"/>
    <x v="31"/>
    <s v="5225 York Rd"/>
    <x v="2"/>
    <n v="11000349225"/>
    <x v="12"/>
    <x v="4"/>
    <x v="2"/>
    <m/>
  </r>
  <r>
    <x v="6"/>
    <x v="6"/>
    <s v="601 President St"/>
    <x v="2"/>
    <n v="11000421059"/>
    <x v="4"/>
    <x v="4"/>
    <x v="2"/>
    <m/>
  </r>
  <r>
    <x v="18"/>
    <x v="18"/>
    <s v="1001 E Fayette St"/>
    <x v="2"/>
    <n v="11000429891"/>
    <x v="4"/>
    <x v="4"/>
    <x v="2"/>
    <m/>
  </r>
  <r>
    <x v="39"/>
    <x v="39"/>
    <s v="844 E Pratt St"/>
    <x v="2"/>
    <n v="11000434583"/>
    <x v="4"/>
    <x v="4"/>
    <x v="2"/>
    <m/>
  </r>
  <r>
    <x v="21"/>
    <x v="21"/>
    <s v="844 E Pratt St"/>
    <x v="2"/>
    <n v="11000434583"/>
    <x v="4"/>
    <x v="4"/>
    <x v="2"/>
    <m/>
  </r>
  <r>
    <x v="13"/>
    <x v="13"/>
    <s v="844 E Pratt St"/>
    <x v="2"/>
    <n v="11000434583"/>
    <x v="4"/>
    <x v="4"/>
    <x v="2"/>
    <m/>
  </r>
  <r>
    <x v="4"/>
    <x v="4"/>
    <s v="3939 Reisterstown Rd"/>
    <x v="2"/>
    <n v="11000257197"/>
    <x v="4"/>
    <x v="4"/>
    <x v="2"/>
    <m/>
  </r>
  <r>
    <x v="4"/>
    <x v="4"/>
    <s v="3939 Reisterstown Rd"/>
    <x v="2"/>
    <n v="11000257197"/>
    <x v="4"/>
    <x v="4"/>
    <x v="2"/>
    <m/>
  </r>
  <r>
    <x v="36"/>
    <x v="36"/>
    <s v="500 E Baltimore St"/>
    <x v="2"/>
    <n v="11000358466"/>
    <x v="5"/>
    <x v="4"/>
    <x v="2"/>
    <m/>
  </r>
  <r>
    <x v="24"/>
    <x v="24"/>
    <s v="500 Fallsway"/>
    <x v="2"/>
    <n v="11000258333"/>
    <x v="5"/>
    <x v="4"/>
    <x v="2"/>
    <m/>
  </r>
  <r>
    <x v="17"/>
    <x v="17"/>
    <s v="201 Fallsway St"/>
    <x v="2"/>
    <n v="11000258385"/>
    <x v="5"/>
    <x v="4"/>
    <x v="2"/>
    <m/>
  </r>
  <r>
    <x v="26"/>
    <x v="26"/>
    <s v="401 E Fayette St"/>
    <x v="2"/>
    <n v="11000357782"/>
    <x v="5"/>
    <x v="4"/>
    <x v="2"/>
    <m/>
  </r>
  <r>
    <x v="3"/>
    <x v="3"/>
    <s v="411 Fallsway St"/>
    <x v="0"/>
    <n v="2119590000"/>
    <x v="7"/>
    <x v="3"/>
    <x v="126"/>
    <n v="0"/>
  </r>
  <r>
    <x v="36"/>
    <x v="36"/>
    <s v="500 E Baltimore St"/>
    <x v="3"/>
    <n v="7490536467"/>
    <x v="6"/>
    <x v="2"/>
    <x v="2"/>
    <m/>
  </r>
  <r>
    <x v="36"/>
    <x v="36"/>
    <s v="500 E Baltimore St"/>
    <x v="3"/>
    <n v="7490536467"/>
    <x v="5"/>
    <x v="2"/>
    <x v="2"/>
    <m/>
  </r>
  <r>
    <x v="36"/>
    <x v="36"/>
    <s v="500 E Baltimore St"/>
    <x v="3"/>
    <n v="7490536467"/>
    <x v="4"/>
    <x v="2"/>
    <x v="2"/>
    <m/>
  </r>
  <r>
    <x v="36"/>
    <x v="36"/>
    <s v="500 E Baltimore St"/>
    <x v="3"/>
    <n v="7490536467"/>
    <x v="12"/>
    <x v="2"/>
    <x v="2"/>
    <m/>
  </r>
  <r>
    <x v="36"/>
    <x v="36"/>
    <s v="500 E Baltimore St"/>
    <x v="3"/>
    <n v="7490536467"/>
    <x v="11"/>
    <x v="2"/>
    <x v="2"/>
    <m/>
  </r>
  <r>
    <x v="36"/>
    <x v="36"/>
    <s v="500 E Baltimore St"/>
    <x v="3"/>
    <n v="7490536467"/>
    <x v="3"/>
    <x v="2"/>
    <x v="2"/>
    <m/>
  </r>
  <r>
    <x v="36"/>
    <x v="36"/>
    <s v="500 E Baltimore St"/>
    <x v="3"/>
    <n v="7490536467"/>
    <x v="2"/>
    <x v="2"/>
    <x v="2"/>
    <m/>
  </r>
  <r>
    <x v="36"/>
    <x v="36"/>
    <s v="500 E Baltimore St"/>
    <x v="3"/>
    <n v="7490536467"/>
    <x v="0"/>
    <x v="2"/>
    <x v="2"/>
    <m/>
  </r>
  <r>
    <x v="36"/>
    <x v="36"/>
    <s v="500 E Baltimore St"/>
    <x v="3"/>
    <n v="7490536467"/>
    <x v="10"/>
    <x v="0"/>
    <x v="2"/>
    <m/>
  </r>
  <r>
    <x v="36"/>
    <x v="36"/>
    <s v="500 E Baltimore St"/>
    <x v="3"/>
    <n v="7490536467"/>
    <x v="9"/>
    <x v="0"/>
    <x v="2"/>
    <m/>
  </r>
  <r>
    <x v="36"/>
    <x v="36"/>
    <s v="500 E Baltimore St"/>
    <x v="3"/>
    <n v="7490536467"/>
    <x v="8"/>
    <x v="0"/>
    <x v="2"/>
    <m/>
  </r>
  <r>
    <x v="36"/>
    <x v="36"/>
    <s v="500 E Baltimore St"/>
    <x v="3"/>
    <n v="7490536467"/>
    <x v="7"/>
    <x v="0"/>
    <x v="2"/>
    <m/>
  </r>
  <r>
    <x v="36"/>
    <x v="36"/>
    <s v="500 E Baltimore St"/>
    <x v="3"/>
    <n v="7490536467"/>
    <x v="6"/>
    <x v="0"/>
    <x v="2"/>
    <m/>
  </r>
  <r>
    <x v="42"/>
    <x v="42"/>
    <s v="410 E Lexington St"/>
    <x v="4"/>
    <n v="2411111043"/>
    <x v="6"/>
    <x v="2"/>
    <x v="2"/>
    <m/>
  </r>
  <r>
    <x v="36"/>
    <x v="36"/>
    <s v="500 E Baltimore St"/>
    <x v="4"/>
    <n v="2411111051"/>
    <x v="6"/>
    <x v="2"/>
    <x v="2"/>
    <m/>
  </r>
  <r>
    <x v="36"/>
    <x v="36"/>
    <s v="500 E Baltimore St"/>
    <x v="4"/>
    <n v="2411111051"/>
    <x v="5"/>
    <x v="2"/>
    <x v="2"/>
    <m/>
  </r>
  <r>
    <x v="42"/>
    <x v="42"/>
    <s v="410 E Lexington St"/>
    <x v="4"/>
    <n v="2411111043"/>
    <x v="5"/>
    <x v="2"/>
    <x v="2"/>
    <m/>
  </r>
  <r>
    <x v="42"/>
    <x v="42"/>
    <s v="410 E Lexington St"/>
    <x v="4"/>
    <n v="2411111043"/>
    <x v="4"/>
    <x v="2"/>
    <x v="2"/>
    <m/>
  </r>
  <r>
    <x v="36"/>
    <x v="36"/>
    <s v="500 E Baltimore St"/>
    <x v="4"/>
    <n v="2411111051"/>
    <x v="4"/>
    <x v="2"/>
    <x v="2"/>
    <m/>
  </r>
  <r>
    <x v="36"/>
    <x v="36"/>
    <s v="500 E Baltimore St"/>
    <x v="4"/>
    <n v="2411111051"/>
    <x v="12"/>
    <x v="2"/>
    <x v="2"/>
    <m/>
  </r>
  <r>
    <x v="42"/>
    <x v="42"/>
    <s v="410 E Lexington St"/>
    <x v="4"/>
    <n v="2411111043"/>
    <x v="12"/>
    <x v="2"/>
    <x v="2"/>
    <m/>
  </r>
  <r>
    <x v="36"/>
    <x v="36"/>
    <s v="500 E Baltimore St"/>
    <x v="4"/>
    <n v="2411111051"/>
    <x v="11"/>
    <x v="2"/>
    <x v="2"/>
    <m/>
  </r>
  <r>
    <x v="42"/>
    <x v="42"/>
    <s v="410 E Lexington St"/>
    <x v="4"/>
    <n v="2411111043"/>
    <x v="11"/>
    <x v="2"/>
    <x v="2"/>
    <m/>
  </r>
  <r>
    <x v="42"/>
    <x v="42"/>
    <s v="410 E Lexington St"/>
    <x v="4"/>
    <n v="2411111043"/>
    <x v="3"/>
    <x v="2"/>
    <x v="2"/>
    <m/>
  </r>
  <r>
    <x v="36"/>
    <x v="36"/>
    <s v="500 E Baltimore St"/>
    <x v="4"/>
    <n v="2411111051"/>
    <x v="3"/>
    <x v="2"/>
    <x v="2"/>
    <m/>
  </r>
  <r>
    <x v="42"/>
    <x v="42"/>
    <s v="410 E Lexington St"/>
    <x v="4"/>
    <n v="2411111043"/>
    <x v="2"/>
    <x v="2"/>
    <x v="2"/>
    <m/>
  </r>
  <r>
    <x v="36"/>
    <x v="36"/>
    <s v="500 E Baltimore St"/>
    <x v="4"/>
    <n v="2411111051"/>
    <x v="2"/>
    <x v="2"/>
    <x v="2"/>
    <m/>
  </r>
  <r>
    <x v="36"/>
    <x v="36"/>
    <s v="500 E Baltimore St"/>
    <x v="4"/>
    <n v="2411111051"/>
    <x v="0"/>
    <x v="2"/>
    <x v="2"/>
    <m/>
  </r>
  <r>
    <x v="42"/>
    <x v="42"/>
    <s v="410 E Lexington St"/>
    <x v="4"/>
    <n v="2411111043"/>
    <x v="0"/>
    <x v="2"/>
    <x v="2"/>
    <m/>
  </r>
  <r>
    <x v="36"/>
    <x v="36"/>
    <s v="500 E Baltimore St"/>
    <x v="4"/>
    <n v="2411111051"/>
    <x v="10"/>
    <x v="0"/>
    <x v="2"/>
    <m/>
  </r>
  <r>
    <x v="42"/>
    <x v="42"/>
    <s v="410 E Lexington St"/>
    <x v="4"/>
    <n v="2411111043"/>
    <x v="10"/>
    <x v="0"/>
    <x v="2"/>
    <m/>
  </r>
  <r>
    <x v="36"/>
    <x v="36"/>
    <s v="500 E Baltimore St"/>
    <x v="4"/>
    <n v="2411111051"/>
    <x v="9"/>
    <x v="0"/>
    <x v="2"/>
    <m/>
  </r>
  <r>
    <x v="42"/>
    <x v="42"/>
    <s v="410 E Lexington St"/>
    <x v="4"/>
    <n v="2411111043"/>
    <x v="9"/>
    <x v="0"/>
    <x v="2"/>
    <m/>
  </r>
  <r>
    <x v="42"/>
    <x v="42"/>
    <s v="410 E Lexington St"/>
    <x v="4"/>
    <n v="2411111043"/>
    <x v="8"/>
    <x v="0"/>
    <x v="2"/>
    <m/>
  </r>
  <r>
    <x v="36"/>
    <x v="36"/>
    <s v="500 E Baltimore St"/>
    <x v="4"/>
    <n v="2411111051"/>
    <x v="8"/>
    <x v="0"/>
    <x v="2"/>
    <m/>
  </r>
  <r>
    <x v="42"/>
    <x v="42"/>
    <s v="410 E Lexington St"/>
    <x v="4"/>
    <n v="2411111043"/>
    <x v="7"/>
    <x v="0"/>
    <x v="2"/>
    <m/>
  </r>
  <r>
    <x v="36"/>
    <x v="36"/>
    <s v="500 E Baltimore St"/>
    <x v="4"/>
    <n v="2411111051"/>
    <x v="7"/>
    <x v="0"/>
    <x v="2"/>
    <m/>
  </r>
  <r>
    <x v="42"/>
    <x v="42"/>
    <s v="410 E Lexington St"/>
    <x v="4"/>
    <n v="2411111043"/>
    <x v="6"/>
    <x v="0"/>
    <x v="2"/>
    <m/>
  </r>
  <r>
    <x v="36"/>
    <x v="36"/>
    <s v="500 E Baltimore St"/>
    <x v="4"/>
    <n v="2411111051"/>
    <x v="6"/>
    <x v="0"/>
    <x v="2"/>
    <m/>
  </r>
  <r>
    <x v="14"/>
    <x v="14"/>
    <s v="10 Cherry Hill Rd"/>
    <x v="5"/>
    <n v="9570898813"/>
    <x v="0"/>
    <x v="0"/>
    <x v="2"/>
    <m/>
  </r>
  <r>
    <x v="8"/>
    <x v="8"/>
    <s v="1515 W North Av"/>
    <x v="5"/>
    <n v="2941429319"/>
    <x v="0"/>
    <x v="0"/>
    <x v="2"/>
    <m/>
  </r>
  <r>
    <x v="43"/>
    <x v="43"/>
    <s v="424 Fonthill Av"/>
    <x v="5"/>
    <n v="5114031637"/>
    <x v="0"/>
    <x v="0"/>
    <x v="2"/>
    <m/>
  </r>
  <r>
    <x v="7"/>
    <x v="7"/>
    <s v="1034 N Mount St"/>
    <x v="5"/>
    <n v="2774288200"/>
    <x v="0"/>
    <x v="0"/>
    <x v="2"/>
    <m/>
  </r>
  <r>
    <x v="4"/>
    <x v="4"/>
    <s v="3939 Reisterstown Rd"/>
    <x v="5"/>
    <n v="1198789641"/>
    <x v="2"/>
    <x v="0"/>
    <x v="2"/>
    <m/>
  </r>
  <r>
    <x v="33"/>
    <x v="33"/>
    <s v="242 West 29th St"/>
    <x v="5"/>
    <n v="9815932234"/>
    <x v="2"/>
    <x v="0"/>
    <x v="2"/>
    <m/>
  </r>
  <r>
    <x v="0"/>
    <x v="0"/>
    <s v="2201 West Cold Spring Lane"/>
    <x v="5"/>
    <n v="3275657721"/>
    <x v="2"/>
    <x v="0"/>
    <x v="2"/>
    <m/>
  </r>
  <r>
    <x v="31"/>
    <x v="31"/>
    <s v="5225 York Rd"/>
    <x v="5"/>
    <n v="6975185397"/>
    <x v="2"/>
    <x v="0"/>
    <x v="2"/>
    <m/>
  </r>
  <r>
    <x v="22"/>
    <x v="22"/>
    <s v="6700 Pulaski Hwy Rosedale"/>
    <x v="5"/>
    <n v="9633837395"/>
    <x v="2"/>
    <x v="0"/>
    <x v="2"/>
    <m/>
  </r>
  <r>
    <x v="20"/>
    <x v="20"/>
    <s v="620 Fallsway St"/>
    <x v="5"/>
    <n v="5129345268"/>
    <x v="2"/>
    <x v="0"/>
    <x v="2"/>
    <m/>
  </r>
  <r>
    <x v="30"/>
    <x v="30"/>
    <s v="4410 Lewin Av"/>
    <x v="5"/>
    <n v="8308434095"/>
    <x v="2"/>
    <x v="0"/>
    <x v="2"/>
    <m/>
  </r>
  <r>
    <x v="16"/>
    <x v="16"/>
    <s v="4325 York Rd"/>
    <x v="5"/>
    <n v="1467203312"/>
    <x v="2"/>
    <x v="0"/>
    <x v="2"/>
    <m/>
  </r>
  <r>
    <x v="29"/>
    <x v="29"/>
    <s v="225 N Holliday St"/>
    <x v="5"/>
    <n v="6948307469"/>
    <x v="2"/>
    <x v="0"/>
    <x v="2"/>
    <m/>
  </r>
  <r>
    <x v="23"/>
    <x v="23"/>
    <s v="201 West Baltimore St"/>
    <x v="5"/>
    <n v="6042944854"/>
    <x v="2"/>
    <x v="0"/>
    <x v="2"/>
    <m/>
  </r>
  <r>
    <x v="17"/>
    <x v="17"/>
    <s v="201 Fallsway St"/>
    <x v="5"/>
    <n v="1961752052"/>
    <x v="2"/>
    <x v="0"/>
    <x v="2"/>
    <m/>
  </r>
  <r>
    <x v="24"/>
    <x v="24"/>
    <s v="500 Fallsway"/>
    <x v="5"/>
    <n v="5601245733"/>
    <x v="2"/>
    <x v="0"/>
    <x v="2"/>
    <m/>
  </r>
  <r>
    <x v="35"/>
    <x v="35"/>
    <s v="1900 Argonne Dr"/>
    <x v="5"/>
    <n v="9108899938"/>
    <x v="2"/>
    <x v="0"/>
    <x v="2"/>
    <m/>
  </r>
  <r>
    <x v="18"/>
    <x v="18"/>
    <s v="1001 E Fayette St"/>
    <x v="5"/>
    <n v="2829986184"/>
    <x v="2"/>
    <x v="0"/>
    <x v="2"/>
    <m/>
  </r>
  <r>
    <x v="15"/>
    <x v="15"/>
    <s v="5710 Eastern Av"/>
    <x v="5"/>
    <n v="1245588905"/>
    <x v="2"/>
    <x v="0"/>
    <x v="2"/>
    <m/>
  </r>
  <r>
    <x v="17"/>
    <x v="17"/>
    <s v="201 Fallsway St"/>
    <x v="5"/>
    <n v="5992397463"/>
    <x v="2"/>
    <x v="0"/>
    <x v="2"/>
    <m/>
  </r>
  <r>
    <x v="26"/>
    <x v="26"/>
    <s v="401 E Fayette St"/>
    <x v="5"/>
    <n v="5931939751"/>
    <x v="2"/>
    <x v="0"/>
    <x v="2"/>
    <m/>
  </r>
  <r>
    <x v="25"/>
    <x v="25"/>
    <s v="3800 E Biddle St"/>
    <x v="5"/>
    <n v="5620206758"/>
    <x v="2"/>
    <x v="0"/>
    <x v="2"/>
    <m/>
  </r>
  <r>
    <x v="1"/>
    <x v="1"/>
    <s v="3001 E Madison St"/>
    <x v="5"/>
    <n v="5884987498"/>
    <x v="2"/>
    <x v="0"/>
    <x v="2"/>
    <m/>
  </r>
  <r>
    <x v="9"/>
    <x v="9"/>
    <s v="802 Lombard St"/>
    <x v="5"/>
    <n v="4329338527"/>
    <x v="2"/>
    <x v="0"/>
    <x v="2"/>
    <m/>
  </r>
  <r>
    <x v="13"/>
    <x v="13"/>
    <s v="844 E Pratt St"/>
    <x v="5"/>
    <n v="9003533298"/>
    <x v="2"/>
    <x v="0"/>
    <x v="2"/>
    <m/>
  </r>
  <r>
    <x v="11"/>
    <x v="11"/>
    <s v="1000 Cathedral St"/>
    <x v="5"/>
    <n v="5229608030"/>
    <x v="2"/>
    <x v="0"/>
    <x v="2"/>
    <m/>
  </r>
  <r>
    <x v="12"/>
    <x v="12"/>
    <s v="620 N Caroline St"/>
    <x v="5"/>
    <n v="8752450570"/>
    <x v="2"/>
    <x v="0"/>
    <x v="2"/>
    <m/>
  </r>
  <r>
    <x v="14"/>
    <x v="14"/>
    <s v="10 Cherry Hill Rd"/>
    <x v="5"/>
    <n v="9570898813"/>
    <x v="2"/>
    <x v="0"/>
    <x v="2"/>
    <m/>
  </r>
  <r>
    <x v="8"/>
    <x v="8"/>
    <s v="1515 W North Av"/>
    <x v="5"/>
    <n v="2941429319"/>
    <x v="2"/>
    <x v="0"/>
    <x v="2"/>
    <m/>
  </r>
  <r>
    <x v="43"/>
    <x v="43"/>
    <s v="424 Fonthill Av"/>
    <x v="5"/>
    <n v="5114031637"/>
    <x v="2"/>
    <x v="0"/>
    <x v="2"/>
    <m/>
  </r>
  <r>
    <x v="7"/>
    <x v="7"/>
    <s v="1034 N Mount St"/>
    <x v="5"/>
    <n v="2774288200"/>
    <x v="2"/>
    <x v="0"/>
    <x v="2"/>
    <m/>
  </r>
  <r>
    <x v="4"/>
    <x v="4"/>
    <s v="3939 Reisterstown Rd"/>
    <x v="5"/>
    <n v="1198789641"/>
    <x v="3"/>
    <x v="0"/>
    <x v="2"/>
    <m/>
  </r>
  <r>
    <x v="33"/>
    <x v="33"/>
    <s v="242 West 29th St"/>
    <x v="5"/>
    <n v="9815932234"/>
    <x v="3"/>
    <x v="0"/>
    <x v="2"/>
    <m/>
  </r>
  <r>
    <x v="0"/>
    <x v="0"/>
    <s v="2201 West Cold Spring Lane"/>
    <x v="5"/>
    <n v="3275657721"/>
    <x v="3"/>
    <x v="0"/>
    <x v="2"/>
    <m/>
  </r>
  <r>
    <x v="31"/>
    <x v="31"/>
    <s v="5225 York Rd"/>
    <x v="5"/>
    <n v="6975185397"/>
    <x v="3"/>
    <x v="0"/>
    <x v="2"/>
    <m/>
  </r>
  <r>
    <x v="22"/>
    <x v="22"/>
    <s v="6700 Pulaski Hwy Rosedale"/>
    <x v="5"/>
    <n v="9633837395"/>
    <x v="3"/>
    <x v="0"/>
    <x v="2"/>
    <m/>
  </r>
  <r>
    <x v="20"/>
    <x v="20"/>
    <s v="620 Fallsway St"/>
    <x v="5"/>
    <n v="5129345268"/>
    <x v="3"/>
    <x v="0"/>
    <x v="2"/>
    <m/>
  </r>
  <r>
    <x v="30"/>
    <x v="30"/>
    <s v="4410 Lewin Av"/>
    <x v="5"/>
    <n v="8308434095"/>
    <x v="3"/>
    <x v="0"/>
    <x v="2"/>
    <m/>
  </r>
  <r>
    <x v="16"/>
    <x v="16"/>
    <s v="4325 York Rd"/>
    <x v="5"/>
    <n v="1467203312"/>
    <x v="3"/>
    <x v="0"/>
    <x v="2"/>
    <m/>
  </r>
  <r>
    <x v="29"/>
    <x v="29"/>
    <s v="225 N Holliday St"/>
    <x v="5"/>
    <n v="6948307469"/>
    <x v="3"/>
    <x v="0"/>
    <x v="2"/>
    <m/>
  </r>
  <r>
    <x v="23"/>
    <x v="23"/>
    <s v="201 West Baltimore St"/>
    <x v="5"/>
    <n v="6042944854"/>
    <x v="3"/>
    <x v="0"/>
    <x v="2"/>
    <m/>
  </r>
  <r>
    <x v="17"/>
    <x v="17"/>
    <s v="201 Fallsway St"/>
    <x v="5"/>
    <n v="1961752052"/>
    <x v="3"/>
    <x v="0"/>
    <x v="2"/>
    <m/>
  </r>
  <r>
    <x v="24"/>
    <x v="24"/>
    <s v="500 Fallsway"/>
    <x v="5"/>
    <n v="5601245733"/>
    <x v="3"/>
    <x v="0"/>
    <x v="2"/>
    <m/>
  </r>
  <r>
    <x v="35"/>
    <x v="35"/>
    <s v="1900 Argonne Dr"/>
    <x v="5"/>
    <n v="9108899938"/>
    <x v="3"/>
    <x v="0"/>
    <x v="2"/>
    <m/>
  </r>
  <r>
    <x v="18"/>
    <x v="18"/>
    <s v="1001 E Fayette St"/>
    <x v="5"/>
    <n v="2829986184"/>
    <x v="3"/>
    <x v="0"/>
    <x v="2"/>
    <m/>
  </r>
  <r>
    <x v="15"/>
    <x v="15"/>
    <s v="5710 Eastern Av"/>
    <x v="5"/>
    <n v="1245588905"/>
    <x v="3"/>
    <x v="0"/>
    <x v="2"/>
    <m/>
  </r>
  <r>
    <x v="17"/>
    <x v="17"/>
    <s v="201 Fallsway St"/>
    <x v="5"/>
    <n v="5992397463"/>
    <x v="3"/>
    <x v="0"/>
    <x v="2"/>
    <m/>
  </r>
  <r>
    <x v="26"/>
    <x v="26"/>
    <s v="401 E Fayette St"/>
    <x v="5"/>
    <n v="5931939751"/>
    <x v="3"/>
    <x v="0"/>
    <x v="2"/>
    <m/>
  </r>
  <r>
    <x v="25"/>
    <x v="25"/>
    <s v="3800 E Biddle St"/>
    <x v="5"/>
    <n v="5620206758"/>
    <x v="3"/>
    <x v="0"/>
    <x v="2"/>
    <m/>
  </r>
  <r>
    <x v="1"/>
    <x v="1"/>
    <s v="3001 E Madison St"/>
    <x v="5"/>
    <n v="5884987498"/>
    <x v="3"/>
    <x v="0"/>
    <x v="2"/>
    <m/>
  </r>
  <r>
    <x v="9"/>
    <x v="9"/>
    <s v="802 Lombard St"/>
    <x v="5"/>
    <n v="4329338527"/>
    <x v="3"/>
    <x v="0"/>
    <x v="2"/>
    <m/>
  </r>
  <r>
    <x v="13"/>
    <x v="13"/>
    <s v="844 E Pratt St"/>
    <x v="5"/>
    <n v="9003533298"/>
    <x v="3"/>
    <x v="0"/>
    <x v="2"/>
    <m/>
  </r>
  <r>
    <x v="11"/>
    <x v="11"/>
    <s v="1000 Cathedral St"/>
    <x v="5"/>
    <n v="5229608030"/>
    <x v="3"/>
    <x v="0"/>
    <x v="2"/>
    <m/>
  </r>
  <r>
    <x v="12"/>
    <x v="12"/>
    <s v="620 N Caroline St"/>
    <x v="5"/>
    <n v="8752450570"/>
    <x v="3"/>
    <x v="0"/>
    <x v="2"/>
    <m/>
  </r>
  <r>
    <x v="14"/>
    <x v="14"/>
    <s v="10 Cherry Hill Rd"/>
    <x v="5"/>
    <n v="9570898813"/>
    <x v="3"/>
    <x v="0"/>
    <x v="2"/>
    <m/>
  </r>
  <r>
    <x v="8"/>
    <x v="8"/>
    <s v="1515 W North Av"/>
    <x v="5"/>
    <n v="2941429319"/>
    <x v="3"/>
    <x v="0"/>
    <x v="2"/>
    <m/>
  </r>
  <r>
    <x v="43"/>
    <x v="43"/>
    <s v="424 Fonthill Av"/>
    <x v="5"/>
    <n v="5114031637"/>
    <x v="3"/>
    <x v="0"/>
    <x v="2"/>
    <m/>
  </r>
  <r>
    <x v="7"/>
    <x v="7"/>
    <s v="1034 N Mount St"/>
    <x v="5"/>
    <n v="2774288200"/>
    <x v="3"/>
    <x v="0"/>
    <x v="2"/>
    <m/>
  </r>
  <r>
    <x v="4"/>
    <x v="4"/>
    <s v="3939 Reisterstown Rd"/>
    <x v="5"/>
    <n v="1198789641"/>
    <x v="3"/>
    <x v="0"/>
    <x v="2"/>
    <m/>
  </r>
  <r>
    <x v="33"/>
    <x v="33"/>
    <s v="242 West 29th St"/>
    <x v="5"/>
    <n v="9815932234"/>
    <x v="11"/>
    <x v="0"/>
    <x v="2"/>
    <m/>
  </r>
  <r>
    <x v="0"/>
    <x v="0"/>
    <s v="2201 West Cold Spring Lane"/>
    <x v="5"/>
    <n v="3275657721"/>
    <x v="11"/>
    <x v="0"/>
    <x v="2"/>
    <m/>
  </r>
  <r>
    <x v="31"/>
    <x v="31"/>
    <s v="5225 York Rd"/>
    <x v="5"/>
    <n v="6975185397"/>
    <x v="11"/>
    <x v="0"/>
    <x v="2"/>
    <m/>
  </r>
  <r>
    <x v="22"/>
    <x v="22"/>
    <s v="6700 Pulaski Hwy Rosedale"/>
    <x v="5"/>
    <n v="9633837395"/>
    <x v="11"/>
    <x v="0"/>
    <x v="2"/>
    <m/>
  </r>
  <r>
    <x v="20"/>
    <x v="20"/>
    <s v="620 Fallsway St"/>
    <x v="5"/>
    <n v="5129345268"/>
    <x v="11"/>
    <x v="0"/>
    <x v="2"/>
    <m/>
  </r>
  <r>
    <x v="30"/>
    <x v="30"/>
    <s v="4410 Lewin Av"/>
    <x v="5"/>
    <n v="8308434095"/>
    <x v="11"/>
    <x v="0"/>
    <x v="2"/>
    <m/>
  </r>
  <r>
    <x v="16"/>
    <x v="16"/>
    <s v="4325 York Rd"/>
    <x v="5"/>
    <n v="1467203312"/>
    <x v="11"/>
    <x v="0"/>
    <x v="2"/>
    <m/>
  </r>
  <r>
    <x v="29"/>
    <x v="29"/>
    <s v="225 N Holliday St"/>
    <x v="5"/>
    <n v="6948307469"/>
    <x v="11"/>
    <x v="0"/>
    <x v="2"/>
    <m/>
  </r>
  <r>
    <x v="23"/>
    <x v="23"/>
    <s v="201 West Baltimore St"/>
    <x v="5"/>
    <n v="6042944854"/>
    <x v="11"/>
    <x v="0"/>
    <x v="2"/>
    <m/>
  </r>
  <r>
    <x v="17"/>
    <x v="17"/>
    <s v="201 Fallsway St"/>
    <x v="5"/>
    <n v="1961752052"/>
    <x v="11"/>
    <x v="0"/>
    <x v="2"/>
    <m/>
  </r>
  <r>
    <x v="24"/>
    <x v="24"/>
    <s v="500 Fallsway"/>
    <x v="5"/>
    <n v="5601245733"/>
    <x v="11"/>
    <x v="0"/>
    <x v="2"/>
    <m/>
  </r>
  <r>
    <x v="35"/>
    <x v="35"/>
    <s v="1900 Argonne Dr"/>
    <x v="5"/>
    <n v="9108899938"/>
    <x v="11"/>
    <x v="0"/>
    <x v="2"/>
    <m/>
  </r>
  <r>
    <x v="18"/>
    <x v="18"/>
    <s v="1001 E Fayette St"/>
    <x v="5"/>
    <n v="2829986184"/>
    <x v="11"/>
    <x v="0"/>
    <x v="2"/>
    <m/>
  </r>
  <r>
    <x v="15"/>
    <x v="15"/>
    <s v="5710 Eastern Av"/>
    <x v="5"/>
    <n v="1245588905"/>
    <x v="11"/>
    <x v="0"/>
    <x v="2"/>
    <m/>
  </r>
  <r>
    <x v="17"/>
    <x v="17"/>
    <s v="201 Fallsway St"/>
    <x v="5"/>
    <n v="5992397463"/>
    <x v="11"/>
    <x v="0"/>
    <x v="2"/>
    <m/>
  </r>
  <r>
    <x v="26"/>
    <x v="26"/>
    <s v="401 E Fayette St"/>
    <x v="5"/>
    <n v="5931939751"/>
    <x v="11"/>
    <x v="0"/>
    <x v="2"/>
    <m/>
  </r>
  <r>
    <x v="25"/>
    <x v="25"/>
    <s v="3800 E Biddle St"/>
    <x v="5"/>
    <n v="5620206758"/>
    <x v="11"/>
    <x v="0"/>
    <x v="2"/>
    <m/>
  </r>
  <r>
    <x v="1"/>
    <x v="1"/>
    <s v="3001 E Madison St"/>
    <x v="5"/>
    <n v="5884987498"/>
    <x v="11"/>
    <x v="0"/>
    <x v="2"/>
    <m/>
  </r>
  <r>
    <x v="9"/>
    <x v="9"/>
    <s v="802 Lombard St"/>
    <x v="5"/>
    <n v="4329338527"/>
    <x v="11"/>
    <x v="0"/>
    <x v="2"/>
    <m/>
  </r>
  <r>
    <x v="13"/>
    <x v="13"/>
    <s v="844 E Pratt St"/>
    <x v="5"/>
    <n v="9003533298"/>
    <x v="11"/>
    <x v="0"/>
    <x v="2"/>
    <m/>
  </r>
  <r>
    <x v="11"/>
    <x v="11"/>
    <s v="1000 Cathedral St"/>
    <x v="5"/>
    <n v="5229608030"/>
    <x v="11"/>
    <x v="0"/>
    <x v="2"/>
    <m/>
  </r>
  <r>
    <x v="12"/>
    <x v="12"/>
    <s v="620 N Caroline St"/>
    <x v="5"/>
    <n v="8752450570"/>
    <x v="11"/>
    <x v="0"/>
    <x v="2"/>
    <m/>
  </r>
  <r>
    <x v="14"/>
    <x v="14"/>
    <s v="10 Cherry Hill Rd"/>
    <x v="5"/>
    <n v="9570898813"/>
    <x v="11"/>
    <x v="0"/>
    <x v="2"/>
    <m/>
  </r>
  <r>
    <x v="8"/>
    <x v="8"/>
    <s v="1515 W North Av"/>
    <x v="5"/>
    <n v="2941429319"/>
    <x v="11"/>
    <x v="0"/>
    <x v="2"/>
    <m/>
  </r>
  <r>
    <x v="43"/>
    <x v="43"/>
    <s v="424 Fonthill Av"/>
    <x v="5"/>
    <n v="5114031637"/>
    <x v="11"/>
    <x v="0"/>
    <x v="2"/>
    <m/>
  </r>
  <r>
    <x v="7"/>
    <x v="7"/>
    <s v="1034 N Mount St"/>
    <x v="5"/>
    <n v="2774288200"/>
    <x v="11"/>
    <x v="0"/>
    <x v="2"/>
    <m/>
  </r>
  <r>
    <x v="4"/>
    <x v="4"/>
    <s v="3939 Reisterstown Rd"/>
    <x v="5"/>
    <n v="1198789641"/>
    <x v="11"/>
    <x v="0"/>
    <x v="2"/>
    <m/>
  </r>
  <r>
    <x v="33"/>
    <x v="33"/>
    <s v="242 West 29th St"/>
    <x v="5"/>
    <n v="9815932234"/>
    <x v="12"/>
    <x v="0"/>
    <x v="2"/>
    <m/>
  </r>
  <r>
    <x v="0"/>
    <x v="0"/>
    <s v="2201 West Cold Spring Lane"/>
    <x v="5"/>
    <n v="3275657721"/>
    <x v="12"/>
    <x v="0"/>
    <x v="2"/>
    <m/>
  </r>
  <r>
    <x v="31"/>
    <x v="31"/>
    <s v="5225 York Rd"/>
    <x v="5"/>
    <n v="6975185397"/>
    <x v="12"/>
    <x v="0"/>
    <x v="2"/>
    <m/>
  </r>
  <r>
    <x v="22"/>
    <x v="22"/>
    <s v="6700 Pulaski Hwy Rosedale"/>
    <x v="5"/>
    <n v="9633837395"/>
    <x v="12"/>
    <x v="0"/>
    <x v="2"/>
    <m/>
  </r>
  <r>
    <x v="20"/>
    <x v="20"/>
    <s v="620 Fallsway St"/>
    <x v="5"/>
    <n v="5129345268"/>
    <x v="12"/>
    <x v="0"/>
    <x v="2"/>
    <m/>
  </r>
  <r>
    <x v="30"/>
    <x v="30"/>
    <s v="4410 Lewin Av"/>
    <x v="5"/>
    <n v="8308434095"/>
    <x v="12"/>
    <x v="0"/>
    <x v="2"/>
    <m/>
  </r>
  <r>
    <x v="16"/>
    <x v="16"/>
    <s v="4325 York Rd"/>
    <x v="5"/>
    <n v="1467203312"/>
    <x v="12"/>
    <x v="0"/>
    <x v="2"/>
    <m/>
  </r>
  <r>
    <x v="29"/>
    <x v="29"/>
    <s v="225 N Holliday St"/>
    <x v="5"/>
    <n v="6948307469"/>
    <x v="12"/>
    <x v="0"/>
    <x v="2"/>
    <m/>
  </r>
  <r>
    <x v="23"/>
    <x v="23"/>
    <s v="201 West Baltimore St"/>
    <x v="5"/>
    <n v="6042944854"/>
    <x v="12"/>
    <x v="0"/>
    <x v="2"/>
    <m/>
  </r>
  <r>
    <x v="17"/>
    <x v="17"/>
    <s v="201 Fallsway St"/>
    <x v="5"/>
    <n v="1961752052"/>
    <x v="12"/>
    <x v="0"/>
    <x v="2"/>
    <m/>
  </r>
  <r>
    <x v="24"/>
    <x v="24"/>
    <s v="500 Fallsway"/>
    <x v="5"/>
    <n v="5601245733"/>
    <x v="12"/>
    <x v="0"/>
    <x v="2"/>
    <m/>
  </r>
  <r>
    <x v="35"/>
    <x v="35"/>
    <s v="1900 Argonne Dr"/>
    <x v="5"/>
    <n v="9108899938"/>
    <x v="12"/>
    <x v="0"/>
    <x v="2"/>
    <m/>
  </r>
  <r>
    <x v="18"/>
    <x v="18"/>
    <s v="1001 E Fayette St"/>
    <x v="5"/>
    <n v="2829986184"/>
    <x v="12"/>
    <x v="0"/>
    <x v="2"/>
    <m/>
  </r>
  <r>
    <x v="15"/>
    <x v="15"/>
    <s v="5710 Eastern Av"/>
    <x v="5"/>
    <n v="1245588905"/>
    <x v="12"/>
    <x v="0"/>
    <x v="2"/>
    <m/>
  </r>
  <r>
    <x v="17"/>
    <x v="17"/>
    <s v="201 Fallsway St"/>
    <x v="5"/>
    <n v="5992397463"/>
    <x v="12"/>
    <x v="0"/>
    <x v="2"/>
    <m/>
  </r>
  <r>
    <x v="26"/>
    <x v="26"/>
    <s v="401 E Fayette St"/>
    <x v="5"/>
    <n v="5931939751"/>
    <x v="12"/>
    <x v="0"/>
    <x v="2"/>
    <m/>
  </r>
  <r>
    <x v="25"/>
    <x v="25"/>
    <s v="3800 E Biddle St"/>
    <x v="5"/>
    <n v="5620206758"/>
    <x v="12"/>
    <x v="0"/>
    <x v="2"/>
    <m/>
  </r>
  <r>
    <x v="1"/>
    <x v="1"/>
    <s v="3001 E Madison St"/>
    <x v="5"/>
    <n v="5884987498"/>
    <x v="12"/>
    <x v="0"/>
    <x v="2"/>
    <m/>
  </r>
  <r>
    <x v="9"/>
    <x v="9"/>
    <s v="802 Lombard St"/>
    <x v="5"/>
    <n v="4329338527"/>
    <x v="12"/>
    <x v="0"/>
    <x v="2"/>
    <m/>
  </r>
  <r>
    <x v="13"/>
    <x v="13"/>
    <s v="844 E Pratt St"/>
    <x v="5"/>
    <n v="9003533298"/>
    <x v="12"/>
    <x v="0"/>
    <x v="2"/>
    <m/>
  </r>
  <r>
    <x v="11"/>
    <x v="11"/>
    <s v="1000 Cathedral St"/>
    <x v="5"/>
    <n v="5229608030"/>
    <x v="12"/>
    <x v="0"/>
    <x v="2"/>
    <m/>
  </r>
  <r>
    <x v="12"/>
    <x v="12"/>
    <s v="620 N Caroline St"/>
    <x v="5"/>
    <n v="8752450570"/>
    <x v="12"/>
    <x v="0"/>
    <x v="2"/>
    <m/>
  </r>
  <r>
    <x v="14"/>
    <x v="14"/>
    <s v="10 Cherry Hill Rd"/>
    <x v="5"/>
    <n v="9570898813"/>
    <x v="12"/>
    <x v="0"/>
    <x v="2"/>
    <m/>
  </r>
  <r>
    <x v="8"/>
    <x v="8"/>
    <s v="1515 W North Av"/>
    <x v="5"/>
    <n v="2941429319"/>
    <x v="12"/>
    <x v="0"/>
    <x v="2"/>
    <m/>
  </r>
  <r>
    <x v="43"/>
    <x v="43"/>
    <s v="424 Fonthill Av"/>
    <x v="5"/>
    <n v="5114031637"/>
    <x v="12"/>
    <x v="0"/>
    <x v="2"/>
    <m/>
  </r>
  <r>
    <x v="7"/>
    <x v="7"/>
    <s v="1034 N Mount St"/>
    <x v="5"/>
    <n v="2774288200"/>
    <x v="12"/>
    <x v="0"/>
    <x v="2"/>
    <m/>
  </r>
  <r>
    <x v="4"/>
    <x v="4"/>
    <s v="3939 Reisterstown Rd"/>
    <x v="5"/>
    <n v="1198789641"/>
    <x v="12"/>
    <x v="0"/>
    <x v="2"/>
    <m/>
  </r>
  <r>
    <x v="33"/>
    <x v="33"/>
    <s v="242 West 29th St"/>
    <x v="5"/>
    <n v="9815932234"/>
    <x v="4"/>
    <x v="0"/>
    <x v="2"/>
    <m/>
  </r>
  <r>
    <x v="0"/>
    <x v="0"/>
    <s v="2201 West Cold Spring Lane"/>
    <x v="5"/>
    <n v="3275657721"/>
    <x v="4"/>
    <x v="0"/>
    <x v="2"/>
    <m/>
  </r>
  <r>
    <x v="31"/>
    <x v="31"/>
    <s v="5225 York Rd"/>
    <x v="5"/>
    <n v="6975185397"/>
    <x v="4"/>
    <x v="0"/>
    <x v="2"/>
    <m/>
  </r>
  <r>
    <x v="22"/>
    <x v="22"/>
    <s v="6700 Pulaski Hwy Rosedale"/>
    <x v="5"/>
    <n v="9633837395"/>
    <x v="4"/>
    <x v="0"/>
    <x v="2"/>
    <m/>
  </r>
  <r>
    <x v="20"/>
    <x v="20"/>
    <s v="620 Fallsway St"/>
    <x v="5"/>
    <n v="5129345268"/>
    <x v="4"/>
    <x v="0"/>
    <x v="2"/>
    <m/>
  </r>
  <r>
    <x v="30"/>
    <x v="30"/>
    <s v="4410 Lewin Av"/>
    <x v="5"/>
    <n v="8308434095"/>
    <x v="4"/>
    <x v="0"/>
    <x v="2"/>
    <m/>
  </r>
  <r>
    <x v="16"/>
    <x v="16"/>
    <s v="4325 York Rd"/>
    <x v="5"/>
    <n v="1467203312"/>
    <x v="4"/>
    <x v="0"/>
    <x v="2"/>
    <m/>
  </r>
  <r>
    <x v="29"/>
    <x v="29"/>
    <s v="225 N Holliday St"/>
    <x v="5"/>
    <n v="6948307469"/>
    <x v="4"/>
    <x v="0"/>
    <x v="2"/>
    <m/>
  </r>
  <r>
    <x v="23"/>
    <x v="23"/>
    <s v="201 West Baltimore St"/>
    <x v="5"/>
    <n v="6042944854"/>
    <x v="4"/>
    <x v="0"/>
    <x v="2"/>
    <m/>
  </r>
  <r>
    <x v="17"/>
    <x v="17"/>
    <s v="201 Fallsway St"/>
    <x v="5"/>
    <n v="1961752052"/>
    <x v="4"/>
    <x v="0"/>
    <x v="2"/>
    <m/>
  </r>
  <r>
    <x v="24"/>
    <x v="24"/>
    <s v="500 Fallsway"/>
    <x v="5"/>
    <n v="5601245733"/>
    <x v="4"/>
    <x v="0"/>
    <x v="2"/>
    <m/>
  </r>
  <r>
    <x v="35"/>
    <x v="35"/>
    <s v="1900 Argonne Dr"/>
    <x v="5"/>
    <n v="9108899938"/>
    <x v="4"/>
    <x v="0"/>
    <x v="2"/>
    <m/>
  </r>
  <r>
    <x v="18"/>
    <x v="18"/>
    <s v="1001 E Fayette St"/>
    <x v="5"/>
    <n v="2829986184"/>
    <x v="4"/>
    <x v="0"/>
    <x v="2"/>
    <m/>
  </r>
  <r>
    <x v="15"/>
    <x v="15"/>
    <s v="5710 Eastern Av"/>
    <x v="5"/>
    <n v="1245588905"/>
    <x v="4"/>
    <x v="0"/>
    <x v="2"/>
    <m/>
  </r>
  <r>
    <x v="17"/>
    <x v="17"/>
    <s v="201 Fallsway St"/>
    <x v="5"/>
    <n v="5992397463"/>
    <x v="4"/>
    <x v="0"/>
    <x v="2"/>
    <m/>
  </r>
  <r>
    <x v="26"/>
    <x v="26"/>
    <s v="401 E Fayette St"/>
    <x v="5"/>
    <n v="5931939751"/>
    <x v="4"/>
    <x v="0"/>
    <x v="2"/>
    <m/>
  </r>
  <r>
    <x v="25"/>
    <x v="25"/>
    <s v="3800 E Biddle St"/>
    <x v="5"/>
    <n v="5620206758"/>
    <x v="4"/>
    <x v="0"/>
    <x v="2"/>
    <m/>
  </r>
  <r>
    <x v="1"/>
    <x v="1"/>
    <s v="3001 E Madison St"/>
    <x v="5"/>
    <n v="5884987498"/>
    <x v="4"/>
    <x v="0"/>
    <x v="2"/>
    <m/>
  </r>
  <r>
    <x v="9"/>
    <x v="9"/>
    <s v="802 Lombard St"/>
    <x v="5"/>
    <n v="4329338527"/>
    <x v="4"/>
    <x v="0"/>
    <x v="2"/>
    <m/>
  </r>
  <r>
    <x v="13"/>
    <x v="13"/>
    <s v="844 E Pratt St"/>
    <x v="5"/>
    <n v="9003533298"/>
    <x v="4"/>
    <x v="0"/>
    <x v="2"/>
    <m/>
  </r>
  <r>
    <x v="11"/>
    <x v="11"/>
    <s v="1000 Cathedral St"/>
    <x v="5"/>
    <n v="5229608030"/>
    <x v="4"/>
    <x v="0"/>
    <x v="2"/>
    <m/>
  </r>
  <r>
    <x v="12"/>
    <x v="12"/>
    <s v="620 N Caroline St"/>
    <x v="5"/>
    <n v="8752450570"/>
    <x v="4"/>
    <x v="0"/>
    <x v="2"/>
    <m/>
  </r>
  <r>
    <x v="14"/>
    <x v="14"/>
    <s v="10 Cherry Hill Rd"/>
    <x v="5"/>
    <n v="9570898813"/>
    <x v="4"/>
    <x v="0"/>
    <x v="2"/>
    <m/>
  </r>
  <r>
    <x v="8"/>
    <x v="8"/>
    <s v="1515 W North Av"/>
    <x v="5"/>
    <n v="2941429319"/>
    <x v="4"/>
    <x v="0"/>
    <x v="2"/>
    <m/>
  </r>
  <r>
    <x v="43"/>
    <x v="43"/>
    <s v="424 Fonthill Av"/>
    <x v="5"/>
    <n v="5114031637"/>
    <x v="4"/>
    <x v="0"/>
    <x v="2"/>
    <m/>
  </r>
  <r>
    <x v="7"/>
    <x v="7"/>
    <s v="1034 N Mount St"/>
    <x v="5"/>
    <n v="2774288200"/>
    <x v="4"/>
    <x v="0"/>
    <x v="2"/>
    <m/>
  </r>
  <r>
    <x v="4"/>
    <x v="4"/>
    <s v="3939 Reisterstown Rd"/>
    <x v="5"/>
    <n v="1198789641"/>
    <x v="4"/>
    <x v="0"/>
    <x v="2"/>
    <m/>
  </r>
  <r>
    <x v="33"/>
    <x v="33"/>
    <s v="242 West 29th St"/>
    <x v="5"/>
    <n v="9815932234"/>
    <x v="5"/>
    <x v="0"/>
    <x v="2"/>
    <m/>
  </r>
  <r>
    <x v="0"/>
    <x v="0"/>
    <s v="2201 West Cold Spring Lane"/>
    <x v="5"/>
    <n v="3275657721"/>
    <x v="5"/>
    <x v="0"/>
    <x v="2"/>
    <m/>
  </r>
  <r>
    <x v="31"/>
    <x v="31"/>
    <s v="5225 York Rd"/>
    <x v="5"/>
    <n v="6975185397"/>
    <x v="5"/>
    <x v="0"/>
    <x v="2"/>
    <m/>
  </r>
  <r>
    <x v="22"/>
    <x v="22"/>
    <s v="6700 Pulaski Hwy Rosedale"/>
    <x v="5"/>
    <n v="9633837395"/>
    <x v="5"/>
    <x v="0"/>
    <x v="2"/>
    <m/>
  </r>
  <r>
    <x v="20"/>
    <x v="20"/>
    <s v="620 Fallsway St"/>
    <x v="5"/>
    <n v="5129345268"/>
    <x v="5"/>
    <x v="0"/>
    <x v="2"/>
    <m/>
  </r>
  <r>
    <x v="30"/>
    <x v="30"/>
    <s v="4410 Lewin Av"/>
    <x v="5"/>
    <n v="8308434095"/>
    <x v="5"/>
    <x v="0"/>
    <x v="2"/>
    <m/>
  </r>
  <r>
    <x v="16"/>
    <x v="16"/>
    <s v="4325 York Rd"/>
    <x v="5"/>
    <n v="1467203312"/>
    <x v="5"/>
    <x v="0"/>
    <x v="2"/>
    <m/>
  </r>
  <r>
    <x v="29"/>
    <x v="29"/>
    <s v="225 N Holliday St"/>
    <x v="5"/>
    <n v="6948307469"/>
    <x v="5"/>
    <x v="0"/>
    <x v="2"/>
    <m/>
  </r>
  <r>
    <x v="23"/>
    <x v="23"/>
    <s v="201 West Baltimore St"/>
    <x v="5"/>
    <n v="6042944854"/>
    <x v="5"/>
    <x v="0"/>
    <x v="2"/>
    <m/>
  </r>
  <r>
    <x v="17"/>
    <x v="17"/>
    <s v="201 Fallsway St"/>
    <x v="5"/>
    <n v="1961752052"/>
    <x v="5"/>
    <x v="0"/>
    <x v="2"/>
    <m/>
  </r>
  <r>
    <x v="24"/>
    <x v="24"/>
    <s v="500 Fallsway"/>
    <x v="5"/>
    <n v="5601245733"/>
    <x v="5"/>
    <x v="0"/>
    <x v="2"/>
    <m/>
  </r>
  <r>
    <x v="35"/>
    <x v="35"/>
    <s v="1900 Argonne Dr"/>
    <x v="5"/>
    <n v="9108899938"/>
    <x v="5"/>
    <x v="0"/>
    <x v="2"/>
    <m/>
  </r>
  <r>
    <x v="18"/>
    <x v="18"/>
    <s v="1001 E Fayette St"/>
    <x v="5"/>
    <n v="2829986184"/>
    <x v="5"/>
    <x v="0"/>
    <x v="2"/>
    <m/>
  </r>
  <r>
    <x v="15"/>
    <x v="15"/>
    <s v="5710 Eastern Av"/>
    <x v="5"/>
    <n v="1245588905"/>
    <x v="5"/>
    <x v="0"/>
    <x v="2"/>
    <m/>
  </r>
  <r>
    <x v="17"/>
    <x v="17"/>
    <s v="201 Fallsway St"/>
    <x v="5"/>
    <n v="5992397463"/>
    <x v="5"/>
    <x v="0"/>
    <x v="2"/>
    <m/>
  </r>
  <r>
    <x v="26"/>
    <x v="26"/>
    <s v="401 E Fayette St"/>
    <x v="5"/>
    <n v="5931939751"/>
    <x v="5"/>
    <x v="0"/>
    <x v="2"/>
    <m/>
  </r>
  <r>
    <x v="25"/>
    <x v="25"/>
    <s v="3800 E Biddle St"/>
    <x v="5"/>
    <n v="5620206758"/>
    <x v="5"/>
    <x v="0"/>
    <x v="2"/>
    <m/>
  </r>
  <r>
    <x v="1"/>
    <x v="1"/>
    <s v="3001 E Madison St"/>
    <x v="5"/>
    <n v="5884987498"/>
    <x v="5"/>
    <x v="0"/>
    <x v="2"/>
    <m/>
  </r>
  <r>
    <x v="9"/>
    <x v="9"/>
    <s v="802 Lombard St"/>
    <x v="5"/>
    <n v="4329338527"/>
    <x v="5"/>
    <x v="0"/>
    <x v="2"/>
    <m/>
  </r>
  <r>
    <x v="13"/>
    <x v="13"/>
    <s v="844 E Pratt St"/>
    <x v="5"/>
    <n v="9003533298"/>
    <x v="5"/>
    <x v="0"/>
    <x v="2"/>
    <m/>
  </r>
  <r>
    <x v="11"/>
    <x v="11"/>
    <s v="1000 Cathedral St"/>
    <x v="5"/>
    <n v="5229608030"/>
    <x v="5"/>
    <x v="0"/>
    <x v="2"/>
    <m/>
  </r>
  <r>
    <x v="12"/>
    <x v="12"/>
    <s v="620 N Caroline St"/>
    <x v="5"/>
    <n v="8752450570"/>
    <x v="5"/>
    <x v="0"/>
    <x v="2"/>
    <m/>
  </r>
  <r>
    <x v="14"/>
    <x v="14"/>
    <s v="10 Cherry Hill Rd"/>
    <x v="5"/>
    <n v="9570898813"/>
    <x v="5"/>
    <x v="0"/>
    <x v="2"/>
    <m/>
  </r>
  <r>
    <x v="8"/>
    <x v="8"/>
    <s v="1515 W North Av"/>
    <x v="5"/>
    <n v="2941429319"/>
    <x v="5"/>
    <x v="0"/>
    <x v="2"/>
    <m/>
  </r>
  <r>
    <x v="43"/>
    <x v="43"/>
    <s v="424 Fonthill Av"/>
    <x v="5"/>
    <n v="5114031637"/>
    <x v="5"/>
    <x v="0"/>
    <x v="2"/>
    <m/>
  </r>
  <r>
    <x v="7"/>
    <x v="7"/>
    <s v="1034 N Mount St"/>
    <x v="5"/>
    <n v="2774288200"/>
    <x v="5"/>
    <x v="0"/>
    <x v="2"/>
    <m/>
  </r>
  <r>
    <x v="4"/>
    <x v="4"/>
    <s v="3939 Reisterstown Rd"/>
    <x v="5"/>
    <n v="1198789641"/>
    <x v="5"/>
    <x v="0"/>
    <x v="2"/>
    <m/>
  </r>
  <r>
    <x v="33"/>
    <x v="33"/>
    <s v="242 West 29th St"/>
    <x v="5"/>
    <n v="9815932234"/>
    <x v="6"/>
    <x v="0"/>
    <x v="2"/>
    <m/>
  </r>
  <r>
    <x v="0"/>
    <x v="0"/>
    <s v="2201 West Cold Spring Lane"/>
    <x v="5"/>
    <n v="3275657721"/>
    <x v="6"/>
    <x v="0"/>
    <x v="2"/>
    <m/>
  </r>
  <r>
    <x v="31"/>
    <x v="31"/>
    <s v="5225 York Rd"/>
    <x v="5"/>
    <n v="6975185397"/>
    <x v="6"/>
    <x v="0"/>
    <x v="2"/>
    <m/>
  </r>
  <r>
    <x v="22"/>
    <x v="22"/>
    <s v="6700 Pulaski Hwy Rosedale"/>
    <x v="5"/>
    <n v="9633837395"/>
    <x v="6"/>
    <x v="0"/>
    <x v="2"/>
    <m/>
  </r>
  <r>
    <x v="20"/>
    <x v="20"/>
    <s v="620 Fallsway St"/>
    <x v="5"/>
    <n v="5129345268"/>
    <x v="6"/>
    <x v="0"/>
    <x v="2"/>
    <m/>
  </r>
  <r>
    <x v="30"/>
    <x v="30"/>
    <s v="4410 Lewin Av"/>
    <x v="5"/>
    <n v="8308434095"/>
    <x v="6"/>
    <x v="0"/>
    <x v="2"/>
    <m/>
  </r>
  <r>
    <x v="16"/>
    <x v="16"/>
    <s v="4325 York Rd"/>
    <x v="5"/>
    <n v="1467203312"/>
    <x v="6"/>
    <x v="0"/>
    <x v="2"/>
    <m/>
  </r>
  <r>
    <x v="29"/>
    <x v="29"/>
    <s v="225 N Holliday St"/>
    <x v="5"/>
    <n v="6948307469"/>
    <x v="6"/>
    <x v="0"/>
    <x v="2"/>
    <m/>
  </r>
  <r>
    <x v="23"/>
    <x v="23"/>
    <s v="201 West Baltimore St"/>
    <x v="5"/>
    <n v="6042944854"/>
    <x v="6"/>
    <x v="0"/>
    <x v="2"/>
    <m/>
  </r>
  <r>
    <x v="17"/>
    <x v="17"/>
    <s v="201 Fallsway St"/>
    <x v="5"/>
    <n v="1961752052"/>
    <x v="6"/>
    <x v="0"/>
    <x v="2"/>
    <m/>
  </r>
  <r>
    <x v="24"/>
    <x v="24"/>
    <s v="500 Fallsway"/>
    <x v="5"/>
    <n v="5601245733"/>
    <x v="6"/>
    <x v="0"/>
    <x v="2"/>
    <m/>
  </r>
  <r>
    <x v="35"/>
    <x v="35"/>
    <s v="1900 Argonne Dr"/>
    <x v="5"/>
    <n v="9108899938"/>
    <x v="6"/>
    <x v="0"/>
    <x v="2"/>
    <m/>
  </r>
  <r>
    <x v="18"/>
    <x v="18"/>
    <s v="1001 E Fayette St"/>
    <x v="5"/>
    <n v="2829986184"/>
    <x v="6"/>
    <x v="0"/>
    <x v="2"/>
    <m/>
  </r>
  <r>
    <x v="15"/>
    <x v="15"/>
    <s v="5710 Eastern Av"/>
    <x v="5"/>
    <n v="1245588905"/>
    <x v="6"/>
    <x v="0"/>
    <x v="2"/>
    <m/>
  </r>
  <r>
    <x v="17"/>
    <x v="17"/>
    <s v="201 Fallsway St"/>
    <x v="5"/>
    <n v="5992397463"/>
    <x v="6"/>
    <x v="0"/>
    <x v="2"/>
    <m/>
  </r>
  <r>
    <x v="26"/>
    <x v="26"/>
    <s v="401 E Fayette St"/>
    <x v="5"/>
    <n v="5931939751"/>
    <x v="6"/>
    <x v="0"/>
    <x v="2"/>
    <m/>
  </r>
  <r>
    <x v="25"/>
    <x v="25"/>
    <s v="3800 E Biddle St"/>
    <x v="5"/>
    <n v="5620206758"/>
    <x v="6"/>
    <x v="0"/>
    <x v="2"/>
    <m/>
  </r>
  <r>
    <x v="1"/>
    <x v="1"/>
    <s v="3001 E Madison St"/>
    <x v="5"/>
    <n v="5884987498"/>
    <x v="6"/>
    <x v="0"/>
    <x v="2"/>
    <m/>
  </r>
  <r>
    <x v="13"/>
    <x v="13"/>
    <s v="844 E Pratt St"/>
    <x v="5"/>
    <n v="9003533298"/>
    <x v="6"/>
    <x v="0"/>
    <x v="2"/>
    <m/>
  </r>
  <r>
    <x v="9"/>
    <x v="9"/>
    <s v="802 Lombard St"/>
    <x v="5"/>
    <n v="4329338527"/>
    <x v="6"/>
    <x v="0"/>
    <x v="2"/>
    <m/>
  </r>
  <r>
    <x v="11"/>
    <x v="11"/>
    <s v="1000 Cathedral St"/>
    <x v="5"/>
    <n v="5229608030"/>
    <x v="6"/>
    <x v="0"/>
    <x v="2"/>
    <m/>
  </r>
  <r>
    <x v="12"/>
    <x v="12"/>
    <s v="620 N Caroline St"/>
    <x v="5"/>
    <n v="8752450570"/>
    <x v="6"/>
    <x v="0"/>
    <x v="2"/>
    <m/>
  </r>
  <r>
    <x v="14"/>
    <x v="14"/>
    <s v="10 Cherry Hill Rd"/>
    <x v="5"/>
    <n v="9570898813"/>
    <x v="6"/>
    <x v="0"/>
    <x v="2"/>
    <m/>
  </r>
  <r>
    <x v="8"/>
    <x v="8"/>
    <s v="1515 W North Av"/>
    <x v="5"/>
    <n v="2941429319"/>
    <x v="6"/>
    <x v="0"/>
    <x v="2"/>
    <m/>
  </r>
  <r>
    <x v="43"/>
    <x v="43"/>
    <s v="424 Fonthill Av"/>
    <x v="5"/>
    <n v="5114031637"/>
    <x v="6"/>
    <x v="0"/>
    <x v="2"/>
    <m/>
  </r>
  <r>
    <x v="7"/>
    <x v="7"/>
    <s v="1034 N Mount St"/>
    <x v="5"/>
    <n v="2774288200"/>
    <x v="6"/>
    <x v="0"/>
    <x v="2"/>
    <m/>
  </r>
  <r>
    <x v="4"/>
    <x v="4"/>
    <s v="3939 Reisterstown Rd"/>
    <x v="5"/>
    <n v="1198789641"/>
    <x v="7"/>
    <x v="0"/>
    <x v="2"/>
    <m/>
  </r>
  <r>
    <x v="33"/>
    <x v="33"/>
    <s v="242 West 29th St"/>
    <x v="5"/>
    <n v="9815932234"/>
    <x v="7"/>
    <x v="0"/>
    <x v="2"/>
    <m/>
  </r>
  <r>
    <x v="0"/>
    <x v="0"/>
    <s v="2201 West Cold Spring Lane"/>
    <x v="5"/>
    <n v="3275657721"/>
    <x v="7"/>
    <x v="0"/>
    <x v="2"/>
    <m/>
  </r>
  <r>
    <x v="31"/>
    <x v="31"/>
    <s v="5225 York Rd"/>
    <x v="5"/>
    <n v="6975185397"/>
    <x v="7"/>
    <x v="0"/>
    <x v="2"/>
    <m/>
  </r>
  <r>
    <x v="22"/>
    <x v="22"/>
    <s v="6700 Pulaski Hwy Rosedale"/>
    <x v="5"/>
    <n v="9633837395"/>
    <x v="7"/>
    <x v="0"/>
    <x v="2"/>
    <m/>
  </r>
  <r>
    <x v="20"/>
    <x v="20"/>
    <s v="620 Fallsway St"/>
    <x v="5"/>
    <n v="5129345268"/>
    <x v="7"/>
    <x v="0"/>
    <x v="2"/>
    <m/>
  </r>
  <r>
    <x v="30"/>
    <x v="30"/>
    <s v="4410 Lewin Av"/>
    <x v="5"/>
    <n v="8308434095"/>
    <x v="7"/>
    <x v="0"/>
    <x v="2"/>
    <m/>
  </r>
  <r>
    <x v="16"/>
    <x v="16"/>
    <s v="4325 York Rd"/>
    <x v="5"/>
    <n v="1467203312"/>
    <x v="7"/>
    <x v="0"/>
    <x v="2"/>
    <m/>
  </r>
  <r>
    <x v="29"/>
    <x v="29"/>
    <s v="225 N Holliday St"/>
    <x v="5"/>
    <n v="6948307469"/>
    <x v="7"/>
    <x v="0"/>
    <x v="2"/>
    <m/>
  </r>
  <r>
    <x v="23"/>
    <x v="23"/>
    <s v="201 West Baltimore St"/>
    <x v="5"/>
    <n v="6042944854"/>
    <x v="7"/>
    <x v="0"/>
    <x v="2"/>
    <m/>
  </r>
  <r>
    <x v="17"/>
    <x v="17"/>
    <s v="201 Fallsway St"/>
    <x v="5"/>
    <n v="1961752052"/>
    <x v="7"/>
    <x v="0"/>
    <x v="2"/>
    <m/>
  </r>
  <r>
    <x v="24"/>
    <x v="24"/>
    <s v="500 Fallsway"/>
    <x v="5"/>
    <n v="5601245733"/>
    <x v="7"/>
    <x v="0"/>
    <x v="2"/>
    <m/>
  </r>
  <r>
    <x v="35"/>
    <x v="35"/>
    <s v="1900 Argonne Dr"/>
    <x v="5"/>
    <n v="9108899938"/>
    <x v="7"/>
    <x v="0"/>
    <x v="2"/>
    <m/>
  </r>
  <r>
    <x v="18"/>
    <x v="18"/>
    <s v="1001 E Fayette St"/>
    <x v="5"/>
    <n v="2829986184"/>
    <x v="7"/>
    <x v="0"/>
    <x v="2"/>
    <m/>
  </r>
  <r>
    <x v="15"/>
    <x v="15"/>
    <s v="5710 Eastern Av"/>
    <x v="5"/>
    <n v="1245588905"/>
    <x v="7"/>
    <x v="0"/>
    <x v="2"/>
    <m/>
  </r>
  <r>
    <x v="17"/>
    <x v="17"/>
    <s v="201 Fallsway St"/>
    <x v="5"/>
    <n v="5992397463"/>
    <x v="7"/>
    <x v="0"/>
    <x v="2"/>
    <m/>
  </r>
  <r>
    <x v="26"/>
    <x v="26"/>
    <s v="401 E Fayette St"/>
    <x v="5"/>
    <n v="5931939751"/>
    <x v="7"/>
    <x v="0"/>
    <x v="2"/>
    <m/>
  </r>
  <r>
    <x v="25"/>
    <x v="25"/>
    <s v="3800 E Biddle St"/>
    <x v="5"/>
    <n v="5620206758"/>
    <x v="7"/>
    <x v="0"/>
    <x v="2"/>
    <m/>
  </r>
  <r>
    <x v="1"/>
    <x v="1"/>
    <s v="3001 E Madison St"/>
    <x v="5"/>
    <n v="5884987498"/>
    <x v="7"/>
    <x v="0"/>
    <x v="2"/>
    <m/>
  </r>
  <r>
    <x v="9"/>
    <x v="9"/>
    <s v="802 Lombard St"/>
    <x v="5"/>
    <n v="4329338527"/>
    <x v="7"/>
    <x v="0"/>
    <x v="2"/>
    <m/>
  </r>
  <r>
    <x v="11"/>
    <x v="11"/>
    <s v="1000 Cathedral St"/>
    <x v="5"/>
    <n v="5229608030"/>
    <x v="7"/>
    <x v="0"/>
    <x v="2"/>
    <m/>
  </r>
  <r>
    <x v="12"/>
    <x v="12"/>
    <s v="620 N Caroline St"/>
    <x v="5"/>
    <n v="8752450570"/>
    <x v="7"/>
    <x v="0"/>
    <x v="2"/>
    <m/>
  </r>
  <r>
    <x v="13"/>
    <x v="13"/>
    <s v="844 E Pratt St"/>
    <x v="5"/>
    <n v="9003533298"/>
    <x v="7"/>
    <x v="0"/>
    <x v="2"/>
    <m/>
  </r>
  <r>
    <x v="13"/>
    <x v="13"/>
    <s v="844 E Pratt St"/>
    <x v="5"/>
    <n v="9003533298"/>
    <x v="7"/>
    <x v="0"/>
    <x v="2"/>
    <m/>
  </r>
  <r>
    <x v="14"/>
    <x v="14"/>
    <s v="10 Cherry Hill Rd"/>
    <x v="5"/>
    <n v="9570898813"/>
    <x v="7"/>
    <x v="0"/>
    <x v="2"/>
    <m/>
  </r>
  <r>
    <x v="8"/>
    <x v="8"/>
    <s v="1515 W North Av"/>
    <x v="5"/>
    <n v="2941429319"/>
    <x v="7"/>
    <x v="0"/>
    <x v="2"/>
    <m/>
  </r>
  <r>
    <x v="43"/>
    <x v="43"/>
    <s v="424 Fonthill Av"/>
    <x v="5"/>
    <n v="5114031637"/>
    <x v="7"/>
    <x v="0"/>
    <x v="2"/>
    <m/>
  </r>
  <r>
    <x v="7"/>
    <x v="7"/>
    <s v="1034 N Mount St"/>
    <x v="5"/>
    <n v="2774288200"/>
    <x v="7"/>
    <x v="0"/>
    <x v="2"/>
    <m/>
  </r>
  <r>
    <x v="4"/>
    <x v="4"/>
    <s v="3939 Reisterstown Rd"/>
    <x v="5"/>
    <n v="1198789641"/>
    <x v="7"/>
    <x v="0"/>
    <x v="2"/>
    <m/>
  </r>
  <r>
    <x v="33"/>
    <x v="33"/>
    <s v="242 West 29th St"/>
    <x v="5"/>
    <n v="9815932234"/>
    <x v="8"/>
    <x v="0"/>
    <x v="2"/>
    <m/>
  </r>
  <r>
    <x v="0"/>
    <x v="0"/>
    <s v="2201 West Cold Spring Lane"/>
    <x v="5"/>
    <n v="3275657721"/>
    <x v="8"/>
    <x v="0"/>
    <x v="2"/>
    <m/>
  </r>
  <r>
    <x v="31"/>
    <x v="31"/>
    <s v="5225 York Rd"/>
    <x v="5"/>
    <n v="6975185397"/>
    <x v="8"/>
    <x v="0"/>
    <x v="2"/>
    <m/>
  </r>
  <r>
    <x v="22"/>
    <x v="22"/>
    <s v="6700 Pulaski Hwy Rosedale"/>
    <x v="5"/>
    <n v="9633837395"/>
    <x v="8"/>
    <x v="0"/>
    <x v="2"/>
    <m/>
  </r>
  <r>
    <x v="20"/>
    <x v="20"/>
    <s v="620 Fallsway St"/>
    <x v="5"/>
    <n v="5129345268"/>
    <x v="8"/>
    <x v="0"/>
    <x v="2"/>
    <m/>
  </r>
  <r>
    <x v="30"/>
    <x v="30"/>
    <s v="4410 Lewin Av"/>
    <x v="5"/>
    <n v="8308434095"/>
    <x v="8"/>
    <x v="0"/>
    <x v="2"/>
    <m/>
  </r>
  <r>
    <x v="16"/>
    <x v="16"/>
    <s v="4325 York Rd"/>
    <x v="5"/>
    <n v="1467203312"/>
    <x v="8"/>
    <x v="0"/>
    <x v="2"/>
    <m/>
  </r>
  <r>
    <x v="29"/>
    <x v="29"/>
    <s v="225 N Holliday St"/>
    <x v="5"/>
    <n v="6948307469"/>
    <x v="8"/>
    <x v="0"/>
    <x v="2"/>
    <m/>
  </r>
  <r>
    <x v="23"/>
    <x v="23"/>
    <s v="201 West Baltimore St"/>
    <x v="5"/>
    <n v="6042944854"/>
    <x v="8"/>
    <x v="0"/>
    <x v="2"/>
    <m/>
  </r>
  <r>
    <x v="17"/>
    <x v="17"/>
    <s v="201 Fallsway St"/>
    <x v="5"/>
    <n v="1961752052"/>
    <x v="8"/>
    <x v="0"/>
    <x v="2"/>
    <m/>
  </r>
  <r>
    <x v="24"/>
    <x v="24"/>
    <s v="500 Fallsway"/>
    <x v="5"/>
    <n v="5601245733"/>
    <x v="8"/>
    <x v="0"/>
    <x v="2"/>
    <m/>
  </r>
  <r>
    <x v="35"/>
    <x v="35"/>
    <s v="1900 Argonne Dr"/>
    <x v="5"/>
    <n v="9108899938"/>
    <x v="8"/>
    <x v="0"/>
    <x v="2"/>
    <m/>
  </r>
  <r>
    <x v="18"/>
    <x v="18"/>
    <s v="1001 E Fayette St"/>
    <x v="5"/>
    <n v="2829986184"/>
    <x v="8"/>
    <x v="0"/>
    <x v="2"/>
    <m/>
  </r>
  <r>
    <x v="15"/>
    <x v="15"/>
    <s v="5710 Eastern Av"/>
    <x v="5"/>
    <n v="1245588905"/>
    <x v="8"/>
    <x v="0"/>
    <x v="2"/>
    <m/>
  </r>
  <r>
    <x v="17"/>
    <x v="17"/>
    <s v="201 Fallsway St"/>
    <x v="5"/>
    <n v="5992397463"/>
    <x v="8"/>
    <x v="0"/>
    <x v="2"/>
    <m/>
  </r>
  <r>
    <x v="26"/>
    <x v="26"/>
    <s v="401 E Fayette St"/>
    <x v="5"/>
    <n v="5931939751"/>
    <x v="8"/>
    <x v="0"/>
    <x v="2"/>
    <m/>
  </r>
  <r>
    <x v="25"/>
    <x v="25"/>
    <s v="3800 E Biddle St"/>
    <x v="5"/>
    <n v="5620206758"/>
    <x v="8"/>
    <x v="0"/>
    <x v="2"/>
    <m/>
  </r>
  <r>
    <x v="1"/>
    <x v="1"/>
    <s v="3001 E Madison St"/>
    <x v="5"/>
    <n v="5884987498"/>
    <x v="8"/>
    <x v="0"/>
    <x v="2"/>
    <m/>
  </r>
  <r>
    <x v="9"/>
    <x v="9"/>
    <s v="802 Lombard St"/>
    <x v="5"/>
    <n v="4329338527"/>
    <x v="8"/>
    <x v="0"/>
    <x v="2"/>
    <m/>
  </r>
  <r>
    <x v="11"/>
    <x v="11"/>
    <s v="1000 Cathedral St"/>
    <x v="5"/>
    <n v="5229608030"/>
    <x v="8"/>
    <x v="0"/>
    <x v="2"/>
    <m/>
  </r>
  <r>
    <x v="12"/>
    <x v="12"/>
    <s v="620 N Caroline St"/>
    <x v="5"/>
    <n v="8752450570"/>
    <x v="8"/>
    <x v="0"/>
    <x v="2"/>
    <m/>
  </r>
  <r>
    <x v="13"/>
    <x v="13"/>
    <s v="844 E Pratt St"/>
    <x v="5"/>
    <n v="9003533298"/>
    <x v="8"/>
    <x v="0"/>
    <x v="2"/>
    <m/>
  </r>
  <r>
    <x v="14"/>
    <x v="14"/>
    <s v="10 Cherry Hill Rd"/>
    <x v="5"/>
    <n v="9570898813"/>
    <x v="8"/>
    <x v="0"/>
    <x v="2"/>
    <m/>
  </r>
  <r>
    <x v="8"/>
    <x v="8"/>
    <s v="1515 W North Av"/>
    <x v="5"/>
    <n v="2941429319"/>
    <x v="8"/>
    <x v="0"/>
    <x v="2"/>
    <m/>
  </r>
  <r>
    <x v="43"/>
    <x v="43"/>
    <s v="424 Fonthill Av"/>
    <x v="5"/>
    <n v="5114031637"/>
    <x v="8"/>
    <x v="0"/>
    <x v="2"/>
    <m/>
  </r>
  <r>
    <x v="7"/>
    <x v="7"/>
    <s v="1034 N Mount St"/>
    <x v="5"/>
    <n v="2774288200"/>
    <x v="8"/>
    <x v="0"/>
    <x v="2"/>
    <m/>
  </r>
  <r>
    <x v="4"/>
    <x v="4"/>
    <s v="3939 Reisterstown Rd"/>
    <x v="5"/>
    <n v="1198789641"/>
    <x v="8"/>
    <x v="0"/>
    <x v="2"/>
    <m/>
  </r>
  <r>
    <x v="33"/>
    <x v="33"/>
    <s v="242 West 29th St"/>
    <x v="5"/>
    <n v="9815932234"/>
    <x v="9"/>
    <x v="0"/>
    <x v="2"/>
    <m/>
  </r>
  <r>
    <x v="0"/>
    <x v="0"/>
    <s v="2201 West Cold Spring Lane"/>
    <x v="5"/>
    <n v="3275657721"/>
    <x v="9"/>
    <x v="0"/>
    <x v="2"/>
    <m/>
  </r>
  <r>
    <x v="31"/>
    <x v="31"/>
    <s v="5225 York Rd"/>
    <x v="5"/>
    <n v="6975185397"/>
    <x v="9"/>
    <x v="0"/>
    <x v="2"/>
    <m/>
  </r>
  <r>
    <x v="22"/>
    <x v="22"/>
    <s v="6700 Pulaski Hwy Rosedale"/>
    <x v="5"/>
    <n v="9633837395"/>
    <x v="9"/>
    <x v="0"/>
    <x v="2"/>
    <m/>
  </r>
  <r>
    <x v="20"/>
    <x v="20"/>
    <s v="620 Fallsway St"/>
    <x v="5"/>
    <n v="5129345268"/>
    <x v="9"/>
    <x v="0"/>
    <x v="2"/>
    <m/>
  </r>
  <r>
    <x v="30"/>
    <x v="30"/>
    <s v="4410 Lewin Av"/>
    <x v="5"/>
    <n v="8308434095"/>
    <x v="9"/>
    <x v="0"/>
    <x v="2"/>
    <m/>
  </r>
  <r>
    <x v="16"/>
    <x v="16"/>
    <s v="4325 York Rd"/>
    <x v="5"/>
    <n v="1467203312"/>
    <x v="9"/>
    <x v="0"/>
    <x v="2"/>
    <m/>
  </r>
  <r>
    <x v="29"/>
    <x v="29"/>
    <s v="225 N Holliday St"/>
    <x v="5"/>
    <n v="6948307469"/>
    <x v="9"/>
    <x v="0"/>
    <x v="2"/>
    <m/>
  </r>
  <r>
    <x v="23"/>
    <x v="23"/>
    <s v="201 West Baltimore St"/>
    <x v="5"/>
    <n v="6042944854"/>
    <x v="9"/>
    <x v="0"/>
    <x v="2"/>
    <m/>
  </r>
  <r>
    <x v="17"/>
    <x v="17"/>
    <s v="201 Fallsway St"/>
    <x v="5"/>
    <n v="1961752052"/>
    <x v="9"/>
    <x v="0"/>
    <x v="2"/>
    <m/>
  </r>
  <r>
    <x v="24"/>
    <x v="24"/>
    <s v="500 Fallsway"/>
    <x v="5"/>
    <n v="5601245733"/>
    <x v="9"/>
    <x v="0"/>
    <x v="2"/>
    <m/>
  </r>
  <r>
    <x v="35"/>
    <x v="35"/>
    <s v="1900 Argonne Dr"/>
    <x v="5"/>
    <n v="9108899938"/>
    <x v="9"/>
    <x v="0"/>
    <x v="2"/>
    <m/>
  </r>
  <r>
    <x v="18"/>
    <x v="18"/>
    <s v="1001 E Fayette St"/>
    <x v="5"/>
    <n v="2829986184"/>
    <x v="9"/>
    <x v="0"/>
    <x v="2"/>
    <m/>
  </r>
  <r>
    <x v="15"/>
    <x v="15"/>
    <s v="5710 Eastern Av"/>
    <x v="5"/>
    <n v="1245588905"/>
    <x v="9"/>
    <x v="0"/>
    <x v="2"/>
    <m/>
  </r>
  <r>
    <x v="17"/>
    <x v="17"/>
    <s v="201 Fallsway St"/>
    <x v="5"/>
    <n v="5992397463"/>
    <x v="9"/>
    <x v="0"/>
    <x v="2"/>
    <m/>
  </r>
  <r>
    <x v="26"/>
    <x v="26"/>
    <s v="401 E Fayette St"/>
    <x v="5"/>
    <n v="5931939751"/>
    <x v="9"/>
    <x v="0"/>
    <x v="2"/>
    <m/>
  </r>
  <r>
    <x v="25"/>
    <x v="25"/>
    <s v="3800 E Biddle St"/>
    <x v="5"/>
    <n v="5620206758"/>
    <x v="9"/>
    <x v="0"/>
    <x v="2"/>
    <m/>
  </r>
  <r>
    <x v="1"/>
    <x v="1"/>
    <s v="3001 E Madison St"/>
    <x v="5"/>
    <n v="5884987498"/>
    <x v="9"/>
    <x v="0"/>
    <x v="2"/>
    <m/>
  </r>
  <r>
    <x v="9"/>
    <x v="9"/>
    <s v="802 Lombard St"/>
    <x v="5"/>
    <n v="4329338527"/>
    <x v="9"/>
    <x v="0"/>
    <x v="2"/>
    <m/>
  </r>
  <r>
    <x v="13"/>
    <x v="13"/>
    <s v="844 E Pratt St"/>
    <x v="5"/>
    <n v="9003533298"/>
    <x v="9"/>
    <x v="0"/>
    <x v="2"/>
    <m/>
  </r>
  <r>
    <x v="11"/>
    <x v="11"/>
    <s v="1000 Cathedral St"/>
    <x v="5"/>
    <n v="5229608030"/>
    <x v="9"/>
    <x v="0"/>
    <x v="2"/>
    <m/>
  </r>
  <r>
    <x v="12"/>
    <x v="12"/>
    <s v="620 N Caroline St"/>
    <x v="5"/>
    <n v="8752450570"/>
    <x v="9"/>
    <x v="0"/>
    <x v="2"/>
    <m/>
  </r>
  <r>
    <x v="14"/>
    <x v="14"/>
    <s v="10 Cherry Hill Rd"/>
    <x v="5"/>
    <n v="9570898813"/>
    <x v="9"/>
    <x v="0"/>
    <x v="2"/>
    <m/>
  </r>
  <r>
    <x v="8"/>
    <x v="8"/>
    <s v="1515 W North Av"/>
    <x v="5"/>
    <n v="2941429319"/>
    <x v="9"/>
    <x v="0"/>
    <x v="2"/>
    <m/>
  </r>
  <r>
    <x v="43"/>
    <x v="43"/>
    <s v="424 Fonthill Av"/>
    <x v="5"/>
    <n v="5114031637"/>
    <x v="9"/>
    <x v="0"/>
    <x v="2"/>
    <m/>
  </r>
  <r>
    <x v="7"/>
    <x v="7"/>
    <s v="1034 N Mount St"/>
    <x v="5"/>
    <n v="2774288200"/>
    <x v="9"/>
    <x v="0"/>
    <x v="2"/>
    <m/>
  </r>
  <r>
    <x v="4"/>
    <x v="4"/>
    <s v="3939 Reisterstown Rd"/>
    <x v="5"/>
    <n v="1198789641"/>
    <x v="10"/>
    <x v="0"/>
    <x v="2"/>
    <m/>
  </r>
  <r>
    <x v="33"/>
    <x v="33"/>
    <s v="242 West 29th St"/>
    <x v="5"/>
    <n v="9815932234"/>
    <x v="10"/>
    <x v="0"/>
    <x v="2"/>
    <m/>
  </r>
  <r>
    <x v="0"/>
    <x v="0"/>
    <s v="2201 West Cold Spring Lane"/>
    <x v="5"/>
    <n v="3275657721"/>
    <x v="10"/>
    <x v="0"/>
    <x v="2"/>
    <m/>
  </r>
  <r>
    <x v="31"/>
    <x v="31"/>
    <s v="5225 York Rd"/>
    <x v="5"/>
    <n v="6975185397"/>
    <x v="10"/>
    <x v="0"/>
    <x v="2"/>
    <m/>
  </r>
  <r>
    <x v="22"/>
    <x v="22"/>
    <s v="6700 Pulaski Hwy Rosedale"/>
    <x v="5"/>
    <n v="9633837395"/>
    <x v="10"/>
    <x v="0"/>
    <x v="2"/>
    <m/>
  </r>
  <r>
    <x v="20"/>
    <x v="20"/>
    <s v="620 Fallsway St"/>
    <x v="5"/>
    <n v="5129345268"/>
    <x v="10"/>
    <x v="0"/>
    <x v="2"/>
    <m/>
  </r>
  <r>
    <x v="30"/>
    <x v="30"/>
    <s v="4410 Lewin Av"/>
    <x v="5"/>
    <n v="8308434095"/>
    <x v="10"/>
    <x v="0"/>
    <x v="2"/>
    <m/>
  </r>
  <r>
    <x v="16"/>
    <x v="16"/>
    <s v="4325 York Rd"/>
    <x v="5"/>
    <n v="1467203312"/>
    <x v="10"/>
    <x v="0"/>
    <x v="2"/>
    <m/>
  </r>
  <r>
    <x v="29"/>
    <x v="29"/>
    <s v="225 N Holliday St"/>
    <x v="5"/>
    <n v="6948307469"/>
    <x v="10"/>
    <x v="0"/>
    <x v="2"/>
    <m/>
  </r>
  <r>
    <x v="23"/>
    <x v="23"/>
    <s v="201 West Baltimore St"/>
    <x v="5"/>
    <n v="6042944854"/>
    <x v="10"/>
    <x v="0"/>
    <x v="2"/>
    <m/>
  </r>
  <r>
    <x v="17"/>
    <x v="17"/>
    <s v="201 Fallsway St"/>
    <x v="5"/>
    <n v="1961752052"/>
    <x v="10"/>
    <x v="0"/>
    <x v="2"/>
    <m/>
  </r>
  <r>
    <x v="24"/>
    <x v="24"/>
    <s v="500 Fallsway"/>
    <x v="5"/>
    <n v="5601245733"/>
    <x v="10"/>
    <x v="0"/>
    <x v="2"/>
    <m/>
  </r>
  <r>
    <x v="35"/>
    <x v="35"/>
    <s v="1900 Argonne Dr"/>
    <x v="5"/>
    <n v="9108899938"/>
    <x v="10"/>
    <x v="0"/>
    <x v="2"/>
    <m/>
  </r>
  <r>
    <x v="18"/>
    <x v="18"/>
    <s v="1001 E Fayette St"/>
    <x v="5"/>
    <n v="2829986184"/>
    <x v="10"/>
    <x v="0"/>
    <x v="2"/>
    <m/>
  </r>
  <r>
    <x v="15"/>
    <x v="15"/>
    <s v="5710 Eastern Av"/>
    <x v="5"/>
    <n v="1245588905"/>
    <x v="10"/>
    <x v="0"/>
    <x v="2"/>
    <m/>
  </r>
  <r>
    <x v="17"/>
    <x v="17"/>
    <s v="201 Fallsway St"/>
    <x v="5"/>
    <n v="5992397463"/>
    <x v="10"/>
    <x v="0"/>
    <x v="2"/>
    <m/>
  </r>
  <r>
    <x v="26"/>
    <x v="26"/>
    <s v="401 E Fayette St"/>
    <x v="5"/>
    <n v="5931939751"/>
    <x v="10"/>
    <x v="0"/>
    <x v="2"/>
    <m/>
  </r>
  <r>
    <x v="25"/>
    <x v="25"/>
    <s v="3800 E Biddle St"/>
    <x v="5"/>
    <n v="5620206758"/>
    <x v="10"/>
    <x v="0"/>
    <x v="2"/>
    <m/>
  </r>
  <r>
    <x v="1"/>
    <x v="1"/>
    <s v="3001 E Madison St"/>
    <x v="5"/>
    <n v="5884987498"/>
    <x v="10"/>
    <x v="0"/>
    <x v="2"/>
    <m/>
  </r>
  <r>
    <x v="9"/>
    <x v="9"/>
    <s v="802 Lombard St"/>
    <x v="5"/>
    <n v="4329338527"/>
    <x v="10"/>
    <x v="0"/>
    <x v="2"/>
    <m/>
  </r>
  <r>
    <x v="13"/>
    <x v="13"/>
    <s v="844 E Pratt St"/>
    <x v="5"/>
    <n v="9003533298"/>
    <x v="10"/>
    <x v="0"/>
    <x v="2"/>
    <m/>
  </r>
  <r>
    <x v="11"/>
    <x v="11"/>
    <s v="1000 Cathedral St"/>
    <x v="5"/>
    <n v="5229608030"/>
    <x v="10"/>
    <x v="0"/>
    <x v="2"/>
    <m/>
  </r>
  <r>
    <x v="12"/>
    <x v="12"/>
    <s v="620 N Caroline St"/>
    <x v="5"/>
    <n v="8752450570"/>
    <x v="10"/>
    <x v="0"/>
    <x v="2"/>
    <m/>
  </r>
  <r>
    <x v="14"/>
    <x v="14"/>
    <s v="10 Cherry Hill Rd"/>
    <x v="5"/>
    <n v="9570898813"/>
    <x v="10"/>
    <x v="0"/>
    <x v="2"/>
    <m/>
  </r>
  <r>
    <x v="8"/>
    <x v="8"/>
    <s v="1515 W North Av"/>
    <x v="5"/>
    <n v="2941429319"/>
    <x v="10"/>
    <x v="0"/>
    <x v="2"/>
    <m/>
  </r>
  <r>
    <x v="43"/>
    <x v="43"/>
    <s v="424 Fonthill Av"/>
    <x v="5"/>
    <n v="5114031637"/>
    <x v="10"/>
    <x v="0"/>
    <x v="2"/>
    <m/>
  </r>
  <r>
    <x v="7"/>
    <x v="7"/>
    <s v="1034 N Mount St"/>
    <x v="5"/>
    <n v="2774288200"/>
    <x v="10"/>
    <x v="0"/>
    <x v="2"/>
    <m/>
  </r>
  <r>
    <x v="4"/>
    <x v="4"/>
    <s v="3939 Reisterstown Rd"/>
    <x v="5"/>
    <n v="1198789641"/>
    <x v="0"/>
    <x v="2"/>
    <x v="2"/>
    <m/>
  </r>
  <r>
    <x v="33"/>
    <x v="33"/>
    <s v="242 West 29th St"/>
    <x v="5"/>
    <n v="9815932234"/>
    <x v="0"/>
    <x v="2"/>
    <x v="2"/>
    <m/>
  </r>
  <r>
    <x v="0"/>
    <x v="0"/>
    <s v="2201 West Cold Spring Lane"/>
    <x v="5"/>
    <n v="3275657721"/>
    <x v="0"/>
    <x v="2"/>
    <x v="2"/>
    <m/>
  </r>
  <r>
    <x v="31"/>
    <x v="31"/>
    <s v="5225 York Rd"/>
    <x v="5"/>
    <n v="6975185397"/>
    <x v="0"/>
    <x v="2"/>
    <x v="2"/>
    <m/>
  </r>
  <r>
    <x v="22"/>
    <x v="22"/>
    <s v="6700 Pulaski Hwy Rosedale"/>
    <x v="5"/>
    <n v="9633837395"/>
    <x v="0"/>
    <x v="2"/>
    <x v="2"/>
    <m/>
  </r>
  <r>
    <x v="20"/>
    <x v="20"/>
    <s v="620 Fallsway St"/>
    <x v="5"/>
    <n v="5129345268"/>
    <x v="0"/>
    <x v="2"/>
    <x v="2"/>
    <m/>
  </r>
  <r>
    <x v="30"/>
    <x v="30"/>
    <s v="4410 Lewin Av"/>
    <x v="5"/>
    <n v="8308434095"/>
    <x v="0"/>
    <x v="2"/>
    <x v="2"/>
    <m/>
  </r>
  <r>
    <x v="16"/>
    <x v="16"/>
    <s v="4325 York Rd"/>
    <x v="5"/>
    <n v="1467203312"/>
    <x v="0"/>
    <x v="2"/>
    <x v="2"/>
    <m/>
  </r>
  <r>
    <x v="29"/>
    <x v="29"/>
    <s v="225 N Holliday St"/>
    <x v="5"/>
    <n v="6948307469"/>
    <x v="0"/>
    <x v="2"/>
    <x v="2"/>
    <m/>
  </r>
  <r>
    <x v="23"/>
    <x v="23"/>
    <s v="201 West Baltimore St"/>
    <x v="5"/>
    <n v="6042944854"/>
    <x v="0"/>
    <x v="2"/>
    <x v="2"/>
    <m/>
  </r>
  <r>
    <x v="17"/>
    <x v="17"/>
    <s v="201 Fallsway St"/>
    <x v="5"/>
    <n v="1961752052"/>
    <x v="0"/>
    <x v="2"/>
    <x v="2"/>
    <m/>
  </r>
  <r>
    <x v="24"/>
    <x v="24"/>
    <s v="500 Fallsway"/>
    <x v="5"/>
    <n v="5601245733"/>
    <x v="0"/>
    <x v="2"/>
    <x v="2"/>
    <m/>
  </r>
  <r>
    <x v="35"/>
    <x v="35"/>
    <s v="1900 Argonne Dr"/>
    <x v="5"/>
    <n v="9108899938"/>
    <x v="0"/>
    <x v="2"/>
    <x v="2"/>
    <m/>
  </r>
  <r>
    <x v="18"/>
    <x v="18"/>
    <s v="1001 E Fayette St"/>
    <x v="5"/>
    <n v="2829986184"/>
    <x v="0"/>
    <x v="2"/>
    <x v="2"/>
    <m/>
  </r>
  <r>
    <x v="15"/>
    <x v="15"/>
    <s v="5710 Eastern Av"/>
    <x v="5"/>
    <n v="1245588905"/>
    <x v="0"/>
    <x v="2"/>
    <x v="2"/>
    <m/>
  </r>
  <r>
    <x v="17"/>
    <x v="17"/>
    <s v="201 Fallsway St"/>
    <x v="5"/>
    <n v="5992397463"/>
    <x v="0"/>
    <x v="2"/>
    <x v="2"/>
    <m/>
  </r>
  <r>
    <x v="26"/>
    <x v="26"/>
    <s v="401 E Fayette St"/>
    <x v="5"/>
    <n v="5931939751"/>
    <x v="0"/>
    <x v="2"/>
    <x v="2"/>
    <m/>
  </r>
  <r>
    <x v="25"/>
    <x v="25"/>
    <s v="3800 E Biddle St"/>
    <x v="5"/>
    <n v="5620206758"/>
    <x v="0"/>
    <x v="2"/>
    <x v="2"/>
    <m/>
  </r>
  <r>
    <x v="1"/>
    <x v="1"/>
    <s v="3001 E Madison St"/>
    <x v="5"/>
    <n v="5884987498"/>
    <x v="0"/>
    <x v="2"/>
    <x v="2"/>
    <m/>
  </r>
  <r>
    <x v="9"/>
    <x v="9"/>
    <s v="802 Lombard St"/>
    <x v="5"/>
    <n v="4329338527"/>
    <x v="0"/>
    <x v="2"/>
    <x v="2"/>
    <m/>
  </r>
  <r>
    <x v="13"/>
    <x v="13"/>
    <s v="844 E Pratt St"/>
    <x v="5"/>
    <n v="9003533298"/>
    <x v="0"/>
    <x v="2"/>
    <x v="2"/>
    <m/>
  </r>
  <r>
    <x v="11"/>
    <x v="11"/>
    <s v="1000 Cathedral St"/>
    <x v="5"/>
    <n v="5229608030"/>
    <x v="0"/>
    <x v="2"/>
    <x v="2"/>
    <m/>
  </r>
  <r>
    <x v="12"/>
    <x v="12"/>
    <s v="620 N Caroline St"/>
    <x v="5"/>
    <n v="8752450570"/>
    <x v="0"/>
    <x v="2"/>
    <x v="2"/>
    <m/>
  </r>
  <r>
    <x v="14"/>
    <x v="14"/>
    <s v="10 Cherry Hill Rd"/>
    <x v="5"/>
    <n v="9570898813"/>
    <x v="0"/>
    <x v="2"/>
    <x v="2"/>
    <m/>
  </r>
  <r>
    <x v="8"/>
    <x v="8"/>
    <s v="1515 W North Av"/>
    <x v="5"/>
    <n v="2941429319"/>
    <x v="0"/>
    <x v="2"/>
    <x v="2"/>
    <m/>
  </r>
  <r>
    <x v="43"/>
    <x v="43"/>
    <s v="424 Fonthill Av"/>
    <x v="5"/>
    <n v="5114031637"/>
    <x v="0"/>
    <x v="2"/>
    <x v="2"/>
    <m/>
  </r>
  <r>
    <x v="7"/>
    <x v="7"/>
    <s v="1034 N Mount St"/>
    <x v="5"/>
    <n v="2774288200"/>
    <x v="0"/>
    <x v="2"/>
    <x v="2"/>
    <m/>
  </r>
  <r>
    <x v="4"/>
    <x v="4"/>
    <s v="3939 Reisterstown Rd"/>
    <x v="5"/>
    <n v="1198789641"/>
    <x v="2"/>
    <x v="2"/>
    <x v="2"/>
    <m/>
  </r>
  <r>
    <x v="33"/>
    <x v="33"/>
    <s v="242 West 29th St"/>
    <x v="5"/>
    <n v="9815932234"/>
    <x v="2"/>
    <x v="2"/>
    <x v="2"/>
    <m/>
  </r>
  <r>
    <x v="0"/>
    <x v="0"/>
    <s v="2201 West Cold Spring Lane"/>
    <x v="5"/>
    <n v="3275657721"/>
    <x v="2"/>
    <x v="2"/>
    <x v="2"/>
    <m/>
  </r>
  <r>
    <x v="31"/>
    <x v="31"/>
    <s v="5225 York Rd"/>
    <x v="5"/>
    <n v="6975185397"/>
    <x v="2"/>
    <x v="2"/>
    <x v="2"/>
    <m/>
  </r>
  <r>
    <x v="22"/>
    <x v="22"/>
    <s v="6700 Pulaski Hwy Rosedale"/>
    <x v="5"/>
    <n v="9633837395"/>
    <x v="2"/>
    <x v="2"/>
    <x v="2"/>
    <m/>
  </r>
  <r>
    <x v="20"/>
    <x v="20"/>
    <s v="620 Fallsway St"/>
    <x v="5"/>
    <n v="5129345268"/>
    <x v="2"/>
    <x v="2"/>
    <x v="2"/>
    <m/>
  </r>
  <r>
    <x v="30"/>
    <x v="30"/>
    <s v="4410 Lewin Av"/>
    <x v="5"/>
    <n v="8308434095"/>
    <x v="2"/>
    <x v="2"/>
    <x v="2"/>
    <m/>
  </r>
  <r>
    <x v="16"/>
    <x v="16"/>
    <s v="4325 York Rd"/>
    <x v="5"/>
    <n v="1467203312"/>
    <x v="2"/>
    <x v="2"/>
    <x v="2"/>
    <m/>
  </r>
  <r>
    <x v="29"/>
    <x v="29"/>
    <s v="225 N Holliday St"/>
    <x v="5"/>
    <n v="6948307469"/>
    <x v="2"/>
    <x v="2"/>
    <x v="2"/>
    <m/>
  </r>
  <r>
    <x v="23"/>
    <x v="23"/>
    <s v="201 West Baltimore St"/>
    <x v="5"/>
    <n v="6042944854"/>
    <x v="2"/>
    <x v="2"/>
    <x v="2"/>
    <m/>
  </r>
  <r>
    <x v="17"/>
    <x v="17"/>
    <s v="201 Fallsway St"/>
    <x v="5"/>
    <n v="1961752052"/>
    <x v="2"/>
    <x v="2"/>
    <x v="2"/>
    <m/>
  </r>
  <r>
    <x v="24"/>
    <x v="24"/>
    <s v="500 Fallsway"/>
    <x v="5"/>
    <n v="5601245733"/>
    <x v="2"/>
    <x v="2"/>
    <x v="2"/>
    <m/>
  </r>
  <r>
    <x v="35"/>
    <x v="35"/>
    <s v="1900 Argonne Dr"/>
    <x v="5"/>
    <n v="9108899938"/>
    <x v="2"/>
    <x v="2"/>
    <x v="2"/>
    <m/>
  </r>
  <r>
    <x v="18"/>
    <x v="18"/>
    <s v="1001 E Fayette St"/>
    <x v="5"/>
    <n v="2829986184"/>
    <x v="2"/>
    <x v="2"/>
    <x v="2"/>
    <m/>
  </r>
  <r>
    <x v="15"/>
    <x v="15"/>
    <s v="5710 Eastern Av"/>
    <x v="5"/>
    <n v="1245588905"/>
    <x v="2"/>
    <x v="2"/>
    <x v="2"/>
    <m/>
  </r>
  <r>
    <x v="17"/>
    <x v="17"/>
    <s v="201 Fallsway St"/>
    <x v="5"/>
    <n v="5992397463"/>
    <x v="2"/>
    <x v="2"/>
    <x v="2"/>
    <m/>
  </r>
  <r>
    <x v="26"/>
    <x v="26"/>
    <s v="401 E Fayette St"/>
    <x v="5"/>
    <n v="5931939751"/>
    <x v="2"/>
    <x v="2"/>
    <x v="2"/>
    <m/>
  </r>
  <r>
    <x v="25"/>
    <x v="25"/>
    <s v="3800 E Biddle St"/>
    <x v="5"/>
    <n v="5620206758"/>
    <x v="2"/>
    <x v="2"/>
    <x v="2"/>
    <m/>
  </r>
  <r>
    <x v="1"/>
    <x v="1"/>
    <s v="3001 E Madison St"/>
    <x v="5"/>
    <n v="5884987498"/>
    <x v="2"/>
    <x v="2"/>
    <x v="2"/>
    <m/>
  </r>
  <r>
    <x v="9"/>
    <x v="9"/>
    <s v="802 Lombard St"/>
    <x v="5"/>
    <n v="4329338527"/>
    <x v="2"/>
    <x v="2"/>
    <x v="2"/>
    <m/>
  </r>
  <r>
    <x v="13"/>
    <x v="13"/>
    <s v="844 E Pratt St"/>
    <x v="5"/>
    <n v="9003533298"/>
    <x v="2"/>
    <x v="2"/>
    <x v="2"/>
    <m/>
  </r>
  <r>
    <x v="11"/>
    <x v="11"/>
    <s v="1000 Cathedral St"/>
    <x v="5"/>
    <n v="5229608030"/>
    <x v="2"/>
    <x v="2"/>
    <x v="2"/>
    <m/>
  </r>
  <r>
    <x v="12"/>
    <x v="12"/>
    <s v="620 N Caroline St"/>
    <x v="5"/>
    <n v="8752450570"/>
    <x v="2"/>
    <x v="2"/>
    <x v="2"/>
    <m/>
  </r>
  <r>
    <x v="14"/>
    <x v="14"/>
    <s v="10 Cherry Hill Rd"/>
    <x v="5"/>
    <n v="9570898813"/>
    <x v="2"/>
    <x v="2"/>
    <x v="2"/>
    <m/>
  </r>
  <r>
    <x v="8"/>
    <x v="8"/>
    <s v="1515 W North Av"/>
    <x v="5"/>
    <n v="2941429319"/>
    <x v="2"/>
    <x v="2"/>
    <x v="2"/>
    <m/>
  </r>
  <r>
    <x v="43"/>
    <x v="43"/>
    <s v="424 Fonthill Av"/>
    <x v="5"/>
    <n v="5114031637"/>
    <x v="2"/>
    <x v="2"/>
    <x v="2"/>
    <m/>
  </r>
  <r>
    <x v="7"/>
    <x v="7"/>
    <s v="1034 N Mount St"/>
    <x v="5"/>
    <n v="2774288200"/>
    <x v="3"/>
    <x v="2"/>
    <x v="2"/>
    <m/>
  </r>
  <r>
    <x v="4"/>
    <x v="4"/>
    <s v="3939 Reisterstown Rd"/>
    <x v="5"/>
    <n v="1198789641"/>
    <x v="3"/>
    <x v="2"/>
    <x v="2"/>
    <m/>
  </r>
  <r>
    <x v="33"/>
    <x v="33"/>
    <s v="242 West 29th St"/>
    <x v="5"/>
    <n v="9815932234"/>
    <x v="3"/>
    <x v="2"/>
    <x v="2"/>
    <m/>
  </r>
  <r>
    <x v="0"/>
    <x v="0"/>
    <s v="2201 West Cold Spring Lane"/>
    <x v="5"/>
    <n v="3275657721"/>
    <x v="3"/>
    <x v="2"/>
    <x v="2"/>
    <m/>
  </r>
  <r>
    <x v="31"/>
    <x v="31"/>
    <s v="5225 York Rd"/>
    <x v="5"/>
    <n v="6975185397"/>
    <x v="3"/>
    <x v="2"/>
    <x v="2"/>
    <m/>
  </r>
  <r>
    <x v="22"/>
    <x v="22"/>
    <s v="6700 Pulaski Hwy Rosedale"/>
    <x v="5"/>
    <n v="9633837395"/>
    <x v="3"/>
    <x v="2"/>
    <x v="2"/>
    <m/>
  </r>
  <r>
    <x v="20"/>
    <x v="20"/>
    <s v="620 Fallsway St"/>
    <x v="5"/>
    <n v="5129345268"/>
    <x v="3"/>
    <x v="2"/>
    <x v="2"/>
    <m/>
  </r>
  <r>
    <x v="30"/>
    <x v="30"/>
    <s v="4410 Lewin Av"/>
    <x v="5"/>
    <n v="8308434095"/>
    <x v="3"/>
    <x v="2"/>
    <x v="2"/>
    <m/>
  </r>
  <r>
    <x v="16"/>
    <x v="16"/>
    <s v="4325 York Rd"/>
    <x v="5"/>
    <n v="1467203312"/>
    <x v="3"/>
    <x v="2"/>
    <x v="2"/>
    <m/>
  </r>
  <r>
    <x v="29"/>
    <x v="29"/>
    <s v="225 N Holliday St"/>
    <x v="5"/>
    <n v="6948307469"/>
    <x v="3"/>
    <x v="2"/>
    <x v="2"/>
    <m/>
  </r>
  <r>
    <x v="23"/>
    <x v="23"/>
    <s v="201 West Baltimore St"/>
    <x v="5"/>
    <n v="6042944854"/>
    <x v="3"/>
    <x v="2"/>
    <x v="2"/>
    <m/>
  </r>
  <r>
    <x v="17"/>
    <x v="17"/>
    <s v="201 Fallsway St"/>
    <x v="5"/>
    <n v="1961752052"/>
    <x v="3"/>
    <x v="2"/>
    <x v="2"/>
    <m/>
  </r>
  <r>
    <x v="24"/>
    <x v="24"/>
    <s v="500 Fallsway"/>
    <x v="5"/>
    <n v="5601245733"/>
    <x v="3"/>
    <x v="2"/>
    <x v="2"/>
    <m/>
  </r>
  <r>
    <x v="35"/>
    <x v="35"/>
    <s v="1900 Argonne Dr"/>
    <x v="5"/>
    <n v="9108899938"/>
    <x v="3"/>
    <x v="2"/>
    <x v="2"/>
    <m/>
  </r>
  <r>
    <x v="18"/>
    <x v="18"/>
    <s v="1001 E Fayette St"/>
    <x v="5"/>
    <n v="2829986184"/>
    <x v="3"/>
    <x v="2"/>
    <x v="2"/>
    <m/>
  </r>
  <r>
    <x v="15"/>
    <x v="15"/>
    <s v="5710 Eastern Av"/>
    <x v="5"/>
    <n v="1245588905"/>
    <x v="3"/>
    <x v="2"/>
    <x v="2"/>
    <m/>
  </r>
  <r>
    <x v="17"/>
    <x v="17"/>
    <s v="201 Fallsway St"/>
    <x v="5"/>
    <n v="5992397463"/>
    <x v="3"/>
    <x v="2"/>
    <x v="2"/>
    <m/>
  </r>
  <r>
    <x v="26"/>
    <x v="26"/>
    <s v="401 E Fayette St"/>
    <x v="5"/>
    <n v="5931939751"/>
    <x v="3"/>
    <x v="2"/>
    <x v="2"/>
    <m/>
  </r>
  <r>
    <x v="25"/>
    <x v="25"/>
    <s v="3800 E Biddle St"/>
    <x v="5"/>
    <n v="5620206758"/>
    <x v="3"/>
    <x v="2"/>
    <x v="2"/>
    <m/>
  </r>
  <r>
    <x v="1"/>
    <x v="1"/>
    <s v="3001 E Madison St"/>
    <x v="5"/>
    <n v="5884987498"/>
    <x v="3"/>
    <x v="2"/>
    <x v="2"/>
    <m/>
  </r>
  <r>
    <x v="9"/>
    <x v="9"/>
    <s v="802 Lombard St"/>
    <x v="5"/>
    <n v="4329338527"/>
    <x v="3"/>
    <x v="2"/>
    <x v="2"/>
    <m/>
  </r>
  <r>
    <x v="13"/>
    <x v="13"/>
    <s v="844 E Pratt St"/>
    <x v="5"/>
    <n v="9003533298"/>
    <x v="3"/>
    <x v="2"/>
    <x v="2"/>
    <m/>
  </r>
  <r>
    <x v="11"/>
    <x v="11"/>
    <s v="1000 Cathedral St"/>
    <x v="5"/>
    <n v="5229608030"/>
    <x v="3"/>
    <x v="2"/>
    <x v="2"/>
    <m/>
  </r>
  <r>
    <x v="12"/>
    <x v="12"/>
    <s v="620 N Caroline St"/>
    <x v="5"/>
    <n v="8752450570"/>
    <x v="3"/>
    <x v="2"/>
    <x v="2"/>
    <m/>
  </r>
  <r>
    <x v="14"/>
    <x v="14"/>
    <s v="10 Cherry Hill Rd"/>
    <x v="5"/>
    <n v="9570898813"/>
    <x v="3"/>
    <x v="2"/>
    <x v="2"/>
    <m/>
  </r>
  <r>
    <x v="8"/>
    <x v="8"/>
    <s v="1515 W North Av"/>
    <x v="5"/>
    <n v="2941429319"/>
    <x v="3"/>
    <x v="2"/>
    <x v="2"/>
    <m/>
  </r>
  <r>
    <x v="43"/>
    <x v="43"/>
    <s v="424 Fonthill Av"/>
    <x v="5"/>
    <n v="5114031637"/>
    <x v="3"/>
    <x v="2"/>
    <x v="2"/>
    <m/>
  </r>
  <r>
    <x v="7"/>
    <x v="7"/>
    <s v="1034 N Mount St"/>
    <x v="5"/>
    <n v="2774288200"/>
    <x v="3"/>
    <x v="2"/>
    <x v="2"/>
    <m/>
  </r>
  <r>
    <x v="4"/>
    <x v="4"/>
    <s v="3939 Reisterstown Rd"/>
    <x v="5"/>
    <n v="1198789641"/>
    <x v="3"/>
    <x v="2"/>
    <x v="2"/>
    <m/>
  </r>
  <r>
    <x v="33"/>
    <x v="33"/>
    <s v="242 West 29th St"/>
    <x v="5"/>
    <n v="9815932234"/>
    <x v="11"/>
    <x v="2"/>
    <x v="2"/>
    <m/>
  </r>
  <r>
    <x v="0"/>
    <x v="0"/>
    <s v="2201 West Cold Spring Lane"/>
    <x v="5"/>
    <n v="3275657721"/>
    <x v="11"/>
    <x v="2"/>
    <x v="2"/>
    <m/>
  </r>
  <r>
    <x v="31"/>
    <x v="31"/>
    <s v="5225 York Rd"/>
    <x v="5"/>
    <n v="6975185397"/>
    <x v="11"/>
    <x v="2"/>
    <x v="2"/>
    <m/>
  </r>
  <r>
    <x v="22"/>
    <x v="22"/>
    <s v="6700 Pulaski Hwy Rosedale"/>
    <x v="5"/>
    <n v="9633837395"/>
    <x v="11"/>
    <x v="2"/>
    <x v="2"/>
    <m/>
  </r>
  <r>
    <x v="20"/>
    <x v="20"/>
    <s v="620 Fallsway St"/>
    <x v="5"/>
    <n v="5129345268"/>
    <x v="11"/>
    <x v="2"/>
    <x v="2"/>
    <m/>
  </r>
  <r>
    <x v="30"/>
    <x v="30"/>
    <s v="4410 Lewin Av"/>
    <x v="5"/>
    <n v="8308434095"/>
    <x v="11"/>
    <x v="2"/>
    <x v="2"/>
    <m/>
  </r>
  <r>
    <x v="16"/>
    <x v="16"/>
    <s v="4325 York Rd"/>
    <x v="5"/>
    <n v="1467203312"/>
    <x v="11"/>
    <x v="2"/>
    <x v="2"/>
    <m/>
  </r>
  <r>
    <x v="29"/>
    <x v="29"/>
    <s v="225 N Holliday St"/>
    <x v="5"/>
    <n v="6948307469"/>
    <x v="11"/>
    <x v="2"/>
    <x v="2"/>
    <m/>
  </r>
  <r>
    <x v="23"/>
    <x v="23"/>
    <s v="201 West Baltimore St"/>
    <x v="5"/>
    <n v="6042944854"/>
    <x v="11"/>
    <x v="2"/>
    <x v="2"/>
    <m/>
  </r>
  <r>
    <x v="17"/>
    <x v="17"/>
    <s v="201 Fallsway St"/>
    <x v="5"/>
    <n v="1961752052"/>
    <x v="11"/>
    <x v="2"/>
    <x v="2"/>
    <m/>
  </r>
  <r>
    <x v="24"/>
    <x v="24"/>
    <s v="500 Fallsway"/>
    <x v="5"/>
    <n v="5601245733"/>
    <x v="11"/>
    <x v="2"/>
    <x v="2"/>
    <m/>
  </r>
  <r>
    <x v="35"/>
    <x v="35"/>
    <s v="1900 Argonne Dr"/>
    <x v="5"/>
    <n v="9108899938"/>
    <x v="11"/>
    <x v="2"/>
    <x v="2"/>
    <m/>
  </r>
  <r>
    <x v="18"/>
    <x v="18"/>
    <s v="1001 E Fayette St"/>
    <x v="5"/>
    <n v="2829986184"/>
    <x v="11"/>
    <x v="2"/>
    <x v="2"/>
    <m/>
  </r>
  <r>
    <x v="15"/>
    <x v="15"/>
    <s v="5710 Eastern Av"/>
    <x v="5"/>
    <n v="1245588905"/>
    <x v="11"/>
    <x v="2"/>
    <x v="2"/>
    <m/>
  </r>
  <r>
    <x v="17"/>
    <x v="17"/>
    <s v="201 Fallsway St"/>
    <x v="5"/>
    <n v="5992397463"/>
    <x v="11"/>
    <x v="2"/>
    <x v="2"/>
    <m/>
  </r>
  <r>
    <x v="26"/>
    <x v="26"/>
    <s v="401 E Fayette St"/>
    <x v="5"/>
    <n v="5931939751"/>
    <x v="11"/>
    <x v="2"/>
    <x v="2"/>
    <m/>
  </r>
  <r>
    <x v="25"/>
    <x v="25"/>
    <s v="3800 E Biddle St"/>
    <x v="5"/>
    <n v="5620206758"/>
    <x v="11"/>
    <x v="2"/>
    <x v="2"/>
    <m/>
  </r>
  <r>
    <x v="1"/>
    <x v="1"/>
    <s v="3001 E Madison St"/>
    <x v="5"/>
    <n v="5884987498"/>
    <x v="11"/>
    <x v="2"/>
    <x v="2"/>
    <m/>
  </r>
  <r>
    <x v="9"/>
    <x v="9"/>
    <s v="802 Lombard St"/>
    <x v="5"/>
    <n v="4329338527"/>
    <x v="11"/>
    <x v="2"/>
    <x v="2"/>
    <m/>
  </r>
  <r>
    <x v="13"/>
    <x v="13"/>
    <s v="844 E Pratt St"/>
    <x v="5"/>
    <n v="9003533298"/>
    <x v="11"/>
    <x v="2"/>
    <x v="2"/>
    <m/>
  </r>
  <r>
    <x v="11"/>
    <x v="11"/>
    <s v="1000 Cathedral St"/>
    <x v="5"/>
    <n v="5229608030"/>
    <x v="11"/>
    <x v="2"/>
    <x v="2"/>
    <m/>
  </r>
  <r>
    <x v="12"/>
    <x v="12"/>
    <s v="620 N Caroline St"/>
    <x v="5"/>
    <n v="8752450570"/>
    <x v="11"/>
    <x v="2"/>
    <x v="2"/>
    <m/>
  </r>
  <r>
    <x v="14"/>
    <x v="14"/>
    <s v="10 Cherry Hill Rd"/>
    <x v="5"/>
    <n v="9570898813"/>
    <x v="11"/>
    <x v="2"/>
    <x v="2"/>
    <m/>
  </r>
  <r>
    <x v="8"/>
    <x v="8"/>
    <s v="1515 W North Av"/>
    <x v="5"/>
    <n v="2941429319"/>
    <x v="11"/>
    <x v="2"/>
    <x v="2"/>
    <m/>
  </r>
  <r>
    <x v="43"/>
    <x v="43"/>
    <s v="424 Fonthill Av"/>
    <x v="5"/>
    <n v="5114031637"/>
    <x v="11"/>
    <x v="2"/>
    <x v="2"/>
    <m/>
  </r>
  <r>
    <x v="7"/>
    <x v="7"/>
    <s v="1034 N Mount St"/>
    <x v="5"/>
    <n v="2774288200"/>
    <x v="11"/>
    <x v="2"/>
    <x v="2"/>
    <m/>
  </r>
  <r>
    <x v="4"/>
    <x v="4"/>
    <s v="3939 Reisterstown Rd"/>
    <x v="5"/>
    <n v="1198789641"/>
    <x v="11"/>
    <x v="2"/>
    <x v="2"/>
    <m/>
  </r>
  <r>
    <x v="33"/>
    <x v="33"/>
    <s v="242 West 29th St"/>
    <x v="5"/>
    <n v="9815932234"/>
    <x v="12"/>
    <x v="2"/>
    <x v="2"/>
    <m/>
  </r>
  <r>
    <x v="0"/>
    <x v="0"/>
    <s v="2201 West Cold Spring Lane"/>
    <x v="5"/>
    <n v="3275657721"/>
    <x v="12"/>
    <x v="2"/>
    <x v="2"/>
    <m/>
  </r>
  <r>
    <x v="31"/>
    <x v="31"/>
    <s v="5225 York Rd"/>
    <x v="5"/>
    <n v="6975185397"/>
    <x v="12"/>
    <x v="2"/>
    <x v="2"/>
    <m/>
  </r>
  <r>
    <x v="22"/>
    <x v="22"/>
    <s v="6700 Pulaski Hwy Rosedale"/>
    <x v="5"/>
    <n v="9633837395"/>
    <x v="12"/>
    <x v="2"/>
    <x v="2"/>
    <m/>
  </r>
  <r>
    <x v="20"/>
    <x v="20"/>
    <s v="620 Fallsway St"/>
    <x v="5"/>
    <n v="5129345268"/>
    <x v="12"/>
    <x v="2"/>
    <x v="2"/>
    <m/>
  </r>
  <r>
    <x v="30"/>
    <x v="30"/>
    <s v="4410 Lewin Av"/>
    <x v="5"/>
    <n v="8308434095"/>
    <x v="12"/>
    <x v="2"/>
    <x v="2"/>
    <m/>
  </r>
  <r>
    <x v="16"/>
    <x v="16"/>
    <s v="4325 York Rd"/>
    <x v="5"/>
    <n v="1467203312"/>
    <x v="12"/>
    <x v="2"/>
    <x v="2"/>
    <m/>
  </r>
  <r>
    <x v="29"/>
    <x v="29"/>
    <s v="225 N Holliday St"/>
    <x v="5"/>
    <n v="6948307469"/>
    <x v="12"/>
    <x v="2"/>
    <x v="2"/>
    <m/>
  </r>
  <r>
    <x v="23"/>
    <x v="23"/>
    <s v="201 West Baltimore St"/>
    <x v="5"/>
    <n v="6042944854"/>
    <x v="12"/>
    <x v="2"/>
    <x v="2"/>
    <m/>
  </r>
  <r>
    <x v="17"/>
    <x v="17"/>
    <s v="201 Fallsway St"/>
    <x v="5"/>
    <n v="1961752052"/>
    <x v="12"/>
    <x v="2"/>
    <x v="2"/>
    <m/>
  </r>
  <r>
    <x v="24"/>
    <x v="24"/>
    <s v="500 Fallsway"/>
    <x v="5"/>
    <n v="5601245733"/>
    <x v="12"/>
    <x v="2"/>
    <x v="2"/>
    <m/>
  </r>
  <r>
    <x v="35"/>
    <x v="35"/>
    <s v="1900 Argonne Dr"/>
    <x v="5"/>
    <n v="9108899938"/>
    <x v="12"/>
    <x v="2"/>
    <x v="2"/>
    <m/>
  </r>
  <r>
    <x v="18"/>
    <x v="18"/>
    <s v="1001 E Fayette St"/>
    <x v="5"/>
    <n v="2829986184"/>
    <x v="12"/>
    <x v="2"/>
    <x v="2"/>
    <m/>
  </r>
  <r>
    <x v="15"/>
    <x v="15"/>
    <s v="5710 Eastern Av"/>
    <x v="5"/>
    <n v="1245588905"/>
    <x v="12"/>
    <x v="2"/>
    <x v="2"/>
    <m/>
  </r>
  <r>
    <x v="17"/>
    <x v="17"/>
    <s v="201 Fallsway St"/>
    <x v="5"/>
    <n v="5992397463"/>
    <x v="12"/>
    <x v="2"/>
    <x v="2"/>
    <m/>
  </r>
  <r>
    <x v="26"/>
    <x v="26"/>
    <s v="401 E Fayette St"/>
    <x v="5"/>
    <n v="5931939751"/>
    <x v="12"/>
    <x v="2"/>
    <x v="2"/>
    <m/>
  </r>
  <r>
    <x v="25"/>
    <x v="25"/>
    <s v="3800 E Biddle St"/>
    <x v="5"/>
    <n v="5620206758"/>
    <x v="12"/>
    <x v="2"/>
    <x v="2"/>
    <m/>
  </r>
  <r>
    <x v="1"/>
    <x v="1"/>
    <s v="3001 E Madison St"/>
    <x v="5"/>
    <n v="5884987498"/>
    <x v="12"/>
    <x v="2"/>
    <x v="2"/>
    <m/>
  </r>
  <r>
    <x v="9"/>
    <x v="9"/>
    <s v="802 Lombard St"/>
    <x v="5"/>
    <n v="4329338527"/>
    <x v="12"/>
    <x v="2"/>
    <x v="2"/>
    <m/>
  </r>
  <r>
    <x v="13"/>
    <x v="13"/>
    <s v="844 E Pratt St"/>
    <x v="5"/>
    <n v="9003533298"/>
    <x v="12"/>
    <x v="2"/>
    <x v="2"/>
    <m/>
  </r>
  <r>
    <x v="11"/>
    <x v="11"/>
    <s v="1000 Cathedral St"/>
    <x v="5"/>
    <n v="5229608030"/>
    <x v="12"/>
    <x v="2"/>
    <x v="2"/>
    <m/>
  </r>
  <r>
    <x v="12"/>
    <x v="12"/>
    <s v="620 N Caroline St"/>
    <x v="5"/>
    <n v="8752450570"/>
    <x v="12"/>
    <x v="2"/>
    <x v="2"/>
    <m/>
  </r>
  <r>
    <x v="14"/>
    <x v="14"/>
    <s v="10 Cherry Hill Rd"/>
    <x v="5"/>
    <n v="9570898813"/>
    <x v="12"/>
    <x v="2"/>
    <x v="2"/>
    <m/>
  </r>
  <r>
    <x v="8"/>
    <x v="8"/>
    <s v="1515 W North Av"/>
    <x v="5"/>
    <n v="2941429319"/>
    <x v="12"/>
    <x v="2"/>
    <x v="2"/>
    <m/>
  </r>
  <r>
    <x v="43"/>
    <x v="43"/>
    <s v="424 Fonthill Av"/>
    <x v="5"/>
    <n v="5114031637"/>
    <x v="12"/>
    <x v="2"/>
    <x v="2"/>
    <m/>
  </r>
  <r>
    <x v="7"/>
    <x v="7"/>
    <s v="1034 N Mount St"/>
    <x v="5"/>
    <n v="2774288200"/>
    <x v="12"/>
    <x v="2"/>
    <x v="2"/>
    <m/>
  </r>
  <r>
    <x v="4"/>
    <x v="4"/>
    <s v="3939 Reisterstown Rd"/>
    <x v="5"/>
    <n v="1198789641"/>
    <x v="12"/>
    <x v="2"/>
    <x v="2"/>
    <m/>
  </r>
  <r>
    <x v="33"/>
    <x v="33"/>
    <s v="242 West 29th St"/>
    <x v="5"/>
    <n v="9815932234"/>
    <x v="4"/>
    <x v="2"/>
    <x v="2"/>
    <m/>
  </r>
  <r>
    <x v="0"/>
    <x v="0"/>
    <s v="2201 West Cold Spring Lane"/>
    <x v="5"/>
    <n v="3275657721"/>
    <x v="4"/>
    <x v="2"/>
    <x v="2"/>
    <m/>
  </r>
  <r>
    <x v="31"/>
    <x v="31"/>
    <s v="5225 York Rd"/>
    <x v="5"/>
    <n v="6975185397"/>
    <x v="4"/>
    <x v="2"/>
    <x v="2"/>
    <m/>
  </r>
  <r>
    <x v="22"/>
    <x v="22"/>
    <s v="6700 Pulaski Hwy Rosedale"/>
    <x v="5"/>
    <n v="9633837395"/>
    <x v="4"/>
    <x v="2"/>
    <x v="2"/>
    <m/>
  </r>
  <r>
    <x v="20"/>
    <x v="20"/>
    <s v="620 Fallsway St"/>
    <x v="5"/>
    <n v="5129345268"/>
    <x v="4"/>
    <x v="2"/>
    <x v="2"/>
    <m/>
  </r>
  <r>
    <x v="30"/>
    <x v="30"/>
    <s v="4410 Lewin Av"/>
    <x v="5"/>
    <n v="8308434095"/>
    <x v="4"/>
    <x v="2"/>
    <x v="2"/>
    <m/>
  </r>
  <r>
    <x v="16"/>
    <x v="16"/>
    <s v="4325 York Rd"/>
    <x v="5"/>
    <n v="1467203312"/>
    <x v="4"/>
    <x v="2"/>
    <x v="2"/>
    <m/>
  </r>
  <r>
    <x v="29"/>
    <x v="29"/>
    <s v="225 N Holliday St"/>
    <x v="5"/>
    <n v="6948307469"/>
    <x v="4"/>
    <x v="2"/>
    <x v="2"/>
    <m/>
  </r>
  <r>
    <x v="23"/>
    <x v="23"/>
    <s v="201 West Baltimore St"/>
    <x v="5"/>
    <n v="6042944854"/>
    <x v="4"/>
    <x v="2"/>
    <x v="2"/>
    <m/>
  </r>
  <r>
    <x v="17"/>
    <x v="17"/>
    <s v="201 Fallsway St"/>
    <x v="5"/>
    <n v="1961752052"/>
    <x v="4"/>
    <x v="2"/>
    <x v="2"/>
    <m/>
  </r>
  <r>
    <x v="24"/>
    <x v="24"/>
    <s v="500 Fallsway"/>
    <x v="5"/>
    <n v="5601245733"/>
    <x v="4"/>
    <x v="2"/>
    <x v="2"/>
    <m/>
  </r>
  <r>
    <x v="35"/>
    <x v="35"/>
    <s v="1900 Argonne Dr"/>
    <x v="5"/>
    <n v="9108899938"/>
    <x v="4"/>
    <x v="2"/>
    <x v="2"/>
    <m/>
  </r>
  <r>
    <x v="18"/>
    <x v="18"/>
    <s v="1001 E Fayette St"/>
    <x v="5"/>
    <n v="2829986184"/>
    <x v="4"/>
    <x v="2"/>
    <x v="2"/>
    <m/>
  </r>
  <r>
    <x v="15"/>
    <x v="15"/>
    <s v="5710 Eastern Av"/>
    <x v="5"/>
    <n v="1245588905"/>
    <x v="4"/>
    <x v="2"/>
    <x v="2"/>
    <m/>
  </r>
  <r>
    <x v="17"/>
    <x v="17"/>
    <s v="201 Fallsway St"/>
    <x v="5"/>
    <n v="5992397463"/>
    <x v="4"/>
    <x v="2"/>
    <x v="2"/>
    <m/>
  </r>
  <r>
    <x v="26"/>
    <x v="26"/>
    <s v="401 E Fayette St"/>
    <x v="5"/>
    <n v="5931939751"/>
    <x v="4"/>
    <x v="2"/>
    <x v="2"/>
    <m/>
  </r>
  <r>
    <x v="25"/>
    <x v="25"/>
    <s v="3800 E Biddle St"/>
    <x v="5"/>
    <n v="5620206758"/>
    <x v="4"/>
    <x v="2"/>
    <x v="2"/>
    <m/>
  </r>
  <r>
    <x v="1"/>
    <x v="1"/>
    <s v="3001 E Madison St"/>
    <x v="5"/>
    <n v="5884987498"/>
    <x v="4"/>
    <x v="2"/>
    <x v="2"/>
    <m/>
  </r>
  <r>
    <x v="9"/>
    <x v="9"/>
    <s v="802 Lombard St"/>
    <x v="5"/>
    <n v="4329338527"/>
    <x v="4"/>
    <x v="2"/>
    <x v="2"/>
    <m/>
  </r>
  <r>
    <x v="13"/>
    <x v="13"/>
    <s v="844 E Pratt St"/>
    <x v="5"/>
    <n v="9003533298"/>
    <x v="4"/>
    <x v="2"/>
    <x v="2"/>
    <m/>
  </r>
  <r>
    <x v="11"/>
    <x v="11"/>
    <s v="1000 Cathedral St"/>
    <x v="5"/>
    <n v="5229608030"/>
    <x v="4"/>
    <x v="2"/>
    <x v="2"/>
    <m/>
  </r>
  <r>
    <x v="12"/>
    <x v="12"/>
    <s v="620 N Caroline St"/>
    <x v="5"/>
    <n v="8752450570"/>
    <x v="4"/>
    <x v="2"/>
    <x v="2"/>
    <m/>
  </r>
  <r>
    <x v="14"/>
    <x v="14"/>
    <s v="10 Cherry Hill Rd"/>
    <x v="5"/>
    <n v="9570898813"/>
    <x v="4"/>
    <x v="2"/>
    <x v="2"/>
    <m/>
  </r>
  <r>
    <x v="8"/>
    <x v="8"/>
    <s v="1515 W North Av"/>
    <x v="5"/>
    <n v="2941429319"/>
    <x v="4"/>
    <x v="2"/>
    <x v="2"/>
    <m/>
  </r>
  <r>
    <x v="43"/>
    <x v="43"/>
    <s v="424 Fonthill Av"/>
    <x v="5"/>
    <n v="5114031637"/>
    <x v="4"/>
    <x v="2"/>
    <x v="2"/>
    <m/>
  </r>
  <r>
    <x v="7"/>
    <x v="7"/>
    <s v="1034 N Mount St"/>
    <x v="5"/>
    <n v="2774288200"/>
    <x v="4"/>
    <x v="2"/>
    <x v="2"/>
    <m/>
  </r>
  <r>
    <x v="4"/>
    <x v="4"/>
    <s v="3939 Reisterstown Rd"/>
    <x v="5"/>
    <n v="1198789641"/>
    <x v="4"/>
    <x v="2"/>
    <x v="2"/>
    <m/>
  </r>
  <r>
    <x v="33"/>
    <x v="33"/>
    <s v="242 West 29th St"/>
    <x v="5"/>
    <n v="9815932234"/>
    <x v="5"/>
    <x v="2"/>
    <x v="2"/>
    <m/>
  </r>
  <r>
    <x v="0"/>
    <x v="0"/>
    <s v="2201 West Cold Spring Lane"/>
    <x v="5"/>
    <n v="3275657721"/>
    <x v="5"/>
    <x v="2"/>
    <x v="2"/>
    <m/>
  </r>
  <r>
    <x v="31"/>
    <x v="31"/>
    <s v="5225 York Rd"/>
    <x v="5"/>
    <n v="6975185397"/>
    <x v="5"/>
    <x v="2"/>
    <x v="2"/>
    <m/>
  </r>
  <r>
    <x v="22"/>
    <x v="22"/>
    <s v="6700 Pulaski Hwy Rosedale"/>
    <x v="5"/>
    <n v="9633837395"/>
    <x v="5"/>
    <x v="2"/>
    <x v="2"/>
    <m/>
  </r>
  <r>
    <x v="20"/>
    <x v="20"/>
    <s v="620 Fallsway St"/>
    <x v="5"/>
    <n v="5129345268"/>
    <x v="5"/>
    <x v="2"/>
    <x v="2"/>
    <m/>
  </r>
  <r>
    <x v="30"/>
    <x v="30"/>
    <s v="4410 Lewin Av"/>
    <x v="5"/>
    <n v="8308434095"/>
    <x v="5"/>
    <x v="2"/>
    <x v="2"/>
    <m/>
  </r>
  <r>
    <x v="16"/>
    <x v="16"/>
    <s v="4325 York Rd"/>
    <x v="5"/>
    <n v="1467203312"/>
    <x v="5"/>
    <x v="2"/>
    <x v="2"/>
    <m/>
  </r>
  <r>
    <x v="29"/>
    <x v="29"/>
    <s v="225 N Holliday St"/>
    <x v="5"/>
    <n v="6948307469"/>
    <x v="5"/>
    <x v="2"/>
    <x v="2"/>
    <m/>
  </r>
  <r>
    <x v="23"/>
    <x v="23"/>
    <s v="201 West Baltimore St"/>
    <x v="5"/>
    <n v="6042944854"/>
    <x v="5"/>
    <x v="2"/>
    <x v="2"/>
    <m/>
  </r>
  <r>
    <x v="17"/>
    <x v="17"/>
    <s v="201 Fallsway St"/>
    <x v="5"/>
    <n v="1961752052"/>
    <x v="5"/>
    <x v="2"/>
    <x v="2"/>
    <m/>
  </r>
  <r>
    <x v="24"/>
    <x v="24"/>
    <s v="500 Fallsway"/>
    <x v="5"/>
    <n v="5601245733"/>
    <x v="5"/>
    <x v="2"/>
    <x v="2"/>
    <m/>
  </r>
  <r>
    <x v="35"/>
    <x v="35"/>
    <s v="1900 Argonne Dr"/>
    <x v="5"/>
    <n v="9108899938"/>
    <x v="5"/>
    <x v="2"/>
    <x v="2"/>
    <m/>
  </r>
  <r>
    <x v="18"/>
    <x v="18"/>
    <s v="1001 E Fayette St"/>
    <x v="5"/>
    <n v="2829986184"/>
    <x v="5"/>
    <x v="2"/>
    <x v="2"/>
    <m/>
  </r>
  <r>
    <x v="15"/>
    <x v="15"/>
    <s v="5710 Eastern Av"/>
    <x v="5"/>
    <n v="1245588905"/>
    <x v="5"/>
    <x v="2"/>
    <x v="2"/>
    <m/>
  </r>
  <r>
    <x v="17"/>
    <x v="17"/>
    <s v="201 Fallsway St"/>
    <x v="5"/>
    <n v="5992397463"/>
    <x v="5"/>
    <x v="2"/>
    <x v="2"/>
    <m/>
  </r>
  <r>
    <x v="26"/>
    <x v="26"/>
    <s v="401 E Fayette St"/>
    <x v="5"/>
    <n v="5931939751"/>
    <x v="5"/>
    <x v="2"/>
    <x v="2"/>
    <m/>
  </r>
  <r>
    <x v="25"/>
    <x v="25"/>
    <s v="3800 E Biddle St"/>
    <x v="5"/>
    <n v="5620206758"/>
    <x v="5"/>
    <x v="2"/>
    <x v="2"/>
    <m/>
  </r>
  <r>
    <x v="1"/>
    <x v="1"/>
    <s v="3001 E Madison St"/>
    <x v="5"/>
    <n v="5884987498"/>
    <x v="5"/>
    <x v="2"/>
    <x v="2"/>
    <m/>
  </r>
  <r>
    <x v="9"/>
    <x v="9"/>
    <s v="802 Lombard St"/>
    <x v="5"/>
    <n v="4329338527"/>
    <x v="5"/>
    <x v="2"/>
    <x v="2"/>
    <m/>
  </r>
  <r>
    <x v="13"/>
    <x v="13"/>
    <s v="844 E Pratt St"/>
    <x v="5"/>
    <n v="9003533298"/>
    <x v="5"/>
    <x v="2"/>
    <x v="2"/>
    <m/>
  </r>
  <r>
    <x v="11"/>
    <x v="11"/>
    <s v="1000 Cathedral St"/>
    <x v="5"/>
    <n v="5229608030"/>
    <x v="5"/>
    <x v="2"/>
    <x v="2"/>
    <m/>
  </r>
  <r>
    <x v="12"/>
    <x v="12"/>
    <s v="620 N Caroline St"/>
    <x v="5"/>
    <n v="8752450570"/>
    <x v="5"/>
    <x v="2"/>
    <x v="2"/>
    <m/>
  </r>
  <r>
    <x v="14"/>
    <x v="14"/>
    <s v="10 Cherry Hill Rd"/>
    <x v="5"/>
    <n v="9570898813"/>
    <x v="5"/>
    <x v="2"/>
    <x v="2"/>
    <m/>
  </r>
  <r>
    <x v="43"/>
    <x v="43"/>
    <s v="424 Fonthill Av"/>
    <x v="5"/>
    <n v="5114031637"/>
    <x v="5"/>
    <x v="2"/>
    <x v="2"/>
    <m/>
  </r>
  <r>
    <x v="8"/>
    <x v="8"/>
    <s v="1515 W North Av"/>
    <x v="5"/>
    <n v="2941429319"/>
    <x v="5"/>
    <x v="2"/>
    <x v="2"/>
    <m/>
  </r>
  <r>
    <x v="7"/>
    <x v="7"/>
    <s v="1034 N Mount St"/>
    <x v="5"/>
    <n v="2774288200"/>
    <x v="5"/>
    <x v="2"/>
    <x v="2"/>
    <m/>
  </r>
  <r>
    <x v="4"/>
    <x v="4"/>
    <s v="3939 Reisterstown Rd"/>
    <x v="5"/>
    <n v="1198789641"/>
    <x v="5"/>
    <x v="2"/>
    <x v="2"/>
    <m/>
  </r>
  <r>
    <x v="33"/>
    <x v="33"/>
    <s v="242 West 29th St"/>
    <x v="5"/>
    <n v="9815932234"/>
    <x v="6"/>
    <x v="2"/>
    <x v="2"/>
    <m/>
  </r>
  <r>
    <x v="0"/>
    <x v="0"/>
    <s v="2201 West Cold Spring Lane"/>
    <x v="5"/>
    <n v="3275657721"/>
    <x v="6"/>
    <x v="2"/>
    <x v="2"/>
    <m/>
  </r>
  <r>
    <x v="31"/>
    <x v="31"/>
    <s v="5225 York Rd"/>
    <x v="5"/>
    <n v="6975185397"/>
    <x v="6"/>
    <x v="2"/>
    <x v="2"/>
    <m/>
  </r>
  <r>
    <x v="22"/>
    <x v="22"/>
    <s v="6700 Pulaski Hwy Rosedale"/>
    <x v="5"/>
    <n v="9633837395"/>
    <x v="6"/>
    <x v="2"/>
    <x v="2"/>
    <m/>
  </r>
  <r>
    <x v="20"/>
    <x v="20"/>
    <s v="620 Fallsway St"/>
    <x v="5"/>
    <n v="5129345268"/>
    <x v="6"/>
    <x v="2"/>
    <x v="2"/>
    <m/>
  </r>
  <r>
    <x v="30"/>
    <x v="30"/>
    <s v="4410 Lewin Av"/>
    <x v="5"/>
    <n v="8308434095"/>
    <x v="6"/>
    <x v="2"/>
    <x v="2"/>
    <m/>
  </r>
  <r>
    <x v="16"/>
    <x v="16"/>
    <s v="4325 York Rd"/>
    <x v="5"/>
    <n v="1467203312"/>
    <x v="6"/>
    <x v="2"/>
    <x v="2"/>
    <m/>
  </r>
  <r>
    <x v="29"/>
    <x v="29"/>
    <s v="225 N Holliday St"/>
    <x v="5"/>
    <n v="6948307469"/>
    <x v="6"/>
    <x v="2"/>
    <x v="2"/>
    <m/>
  </r>
  <r>
    <x v="23"/>
    <x v="23"/>
    <s v="201 West Baltimore St"/>
    <x v="5"/>
    <n v="6042944854"/>
    <x v="6"/>
    <x v="2"/>
    <x v="2"/>
    <m/>
  </r>
  <r>
    <x v="17"/>
    <x v="17"/>
    <s v="201 Fallsway St"/>
    <x v="5"/>
    <n v="1961752052"/>
    <x v="6"/>
    <x v="2"/>
    <x v="2"/>
    <m/>
  </r>
  <r>
    <x v="24"/>
    <x v="24"/>
    <s v="500 Fallsway"/>
    <x v="5"/>
    <n v="5601245733"/>
    <x v="6"/>
    <x v="2"/>
    <x v="2"/>
    <m/>
  </r>
  <r>
    <x v="35"/>
    <x v="35"/>
    <s v="1900 Argonne Dr"/>
    <x v="5"/>
    <n v="9108899938"/>
    <x v="6"/>
    <x v="2"/>
    <x v="2"/>
    <m/>
  </r>
  <r>
    <x v="18"/>
    <x v="18"/>
    <s v="1001 E Fayette St"/>
    <x v="5"/>
    <n v="2829986184"/>
    <x v="6"/>
    <x v="2"/>
    <x v="2"/>
    <m/>
  </r>
  <r>
    <x v="15"/>
    <x v="15"/>
    <s v="5710 Eastern Av"/>
    <x v="5"/>
    <n v="1245588905"/>
    <x v="6"/>
    <x v="2"/>
    <x v="2"/>
    <m/>
  </r>
  <r>
    <x v="17"/>
    <x v="17"/>
    <s v="201 Fallsway St"/>
    <x v="5"/>
    <n v="5992397463"/>
    <x v="6"/>
    <x v="2"/>
    <x v="2"/>
    <m/>
  </r>
  <r>
    <x v="26"/>
    <x v="26"/>
    <s v="401 E Fayette St"/>
    <x v="5"/>
    <n v="5931939751"/>
    <x v="6"/>
    <x v="2"/>
    <x v="2"/>
    <m/>
  </r>
  <r>
    <x v="25"/>
    <x v="25"/>
    <s v="3800 E Biddle St"/>
    <x v="5"/>
    <n v="5620206758"/>
    <x v="6"/>
    <x v="2"/>
    <x v="2"/>
    <m/>
  </r>
  <r>
    <x v="1"/>
    <x v="1"/>
    <s v="3001 E Madison St"/>
    <x v="5"/>
    <n v="5884987498"/>
    <x v="6"/>
    <x v="2"/>
    <x v="2"/>
    <m/>
  </r>
  <r>
    <x v="9"/>
    <x v="9"/>
    <s v="802 Lombard St"/>
    <x v="5"/>
    <n v="4329338527"/>
    <x v="6"/>
    <x v="2"/>
    <x v="2"/>
    <m/>
  </r>
  <r>
    <x v="13"/>
    <x v="13"/>
    <s v="844 E Pratt St"/>
    <x v="5"/>
    <n v="9003533298"/>
    <x v="6"/>
    <x v="2"/>
    <x v="2"/>
    <m/>
  </r>
  <r>
    <x v="11"/>
    <x v="11"/>
    <s v="1000 Cathedral St"/>
    <x v="5"/>
    <n v="5229608030"/>
    <x v="6"/>
    <x v="2"/>
    <x v="2"/>
    <m/>
  </r>
  <r>
    <x v="12"/>
    <x v="12"/>
    <s v="620 N Caroline St"/>
    <x v="5"/>
    <n v="8752450570"/>
    <x v="6"/>
    <x v="2"/>
    <x v="2"/>
    <m/>
  </r>
  <r>
    <x v="14"/>
    <x v="14"/>
    <s v="10 Cherry Hill Rd"/>
    <x v="5"/>
    <n v="9570898813"/>
    <x v="6"/>
    <x v="2"/>
    <x v="2"/>
    <m/>
  </r>
  <r>
    <x v="43"/>
    <x v="43"/>
    <s v="424 Fonthill Av"/>
    <x v="5"/>
    <n v="5114031637"/>
    <x v="6"/>
    <x v="2"/>
    <x v="2"/>
    <m/>
  </r>
  <r>
    <x v="8"/>
    <x v="8"/>
    <s v="1515 W North Av"/>
    <x v="5"/>
    <n v="2941429319"/>
    <x v="6"/>
    <x v="2"/>
    <x v="2"/>
    <m/>
  </r>
  <r>
    <x v="7"/>
    <x v="7"/>
    <s v="1034 N Mount St"/>
    <x v="5"/>
    <n v="2774288200"/>
    <x v="6"/>
    <x v="2"/>
    <x v="2"/>
    <m/>
  </r>
  <r>
    <x v="4"/>
    <x v="4"/>
    <s v="3939 Reisterstown Rd"/>
    <x v="5"/>
    <n v="1198789641"/>
    <x v="6"/>
    <x v="2"/>
    <x v="2"/>
    <m/>
  </r>
  <r>
    <x v="33"/>
    <x v="33"/>
    <s v="242 West 29th St"/>
    <x v="5"/>
    <n v="9815932234"/>
    <x v="7"/>
    <x v="2"/>
    <x v="2"/>
    <m/>
  </r>
  <r>
    <x v="0"/>
    <x v="0"/>
    <s v="2201 West Cold Spring Lane"/>
    <x v="5"/>
    <n v="3275657721"/>
    <x v="7"/>
    <x v="2"/>
    <x v="2"/>
    <m/>
  </r>
  <r>
    <x v="31"/>
    <x v="31"/>
    <s v="5225 York Rd"/>
    <x v="5"/>
    <n v="6975185397"/>
    <x v="7"/>
    <x v="2"/>
    <x v="2"/>
    <m/>
  </r>
  <r>
    <x v="22"/>
    <x v="22"/>
    <s v="6700 Pulaski Hwy Rosedale"/>
    <x v="5"/>
    <n v="9633837395"/>
    <x v="7"/>
    <x v="2"/>
    <x v="2"/>
    <m/>
  </r>
  <r>
    <x v="20"/>
    <x v="20"/>
    <s v="620 Fallsway St"/>
    <x v="5"/>
    <n v="5129345268"/>
    <x v="7"/>
    <x v="2"/>
    <x v="2"/>
    <m/>
  </r>
  <r>
    <x v="30"/>
    <x v="30"/>
    <s v="4410 Lewin Av"/>
    <x v="5"/>
    <n v="8308434095"/>
    <x v="7"/>
    <x v="2"/>
    <x v="2"/>
    <m/>
  </r>
  <r>
    <x v="16"/>
    <x v="16"/>
    <s v="4325 York Rd"/>
    <x v="5"/>
    <n v="1467203312"/>
    <x v="7"/>
    <x v="2"/>
    <x v="2"/>
    <m/>
  </r>
  <r>
    <x v="29"/>
    <x v="29"/>
    <s v="225 N Holliday St"/>
    <x v="5"/>
    <n v="6948307469"/>
    <x v="7"/>
    <x v="2"/>
    <x v="2"/>
    <m/>
  </r>
  <r>
    <x v="23"/>
    <x v="23"/>
    <s v="201 West Baltimore St"/>
    <x v="5"/>
    <n v="6042944854"/>
    <x v="7"/>
    <x v="2"/>
    <x v="2"/>
    <m/>
  </r>
  <r>
    <x v="17"/>
    <x v="17"/>
    <s v="201 Fallsway St"/>
    <x v="5"/>
    <n v="1961752052"/>
    <x v="7"/>
    <x v="2"/>
    <x v="2"/>
    <m/>
  </r>
  <r>
    <x v="24"/>
    <x v="24"/>
    <s v="500 Fallsway"/>
    <x v="5"/>
    <n v="5601245733"/>
    <x v="7"/>
    <x v="2"/>
    <x v="2"/>
    <m/>
  </r>
  <r>
    <x v="35"/>
    <x v="35"/>
    <s v="1900 Argonne Dr"/>
    <x v="5"/>
    <n v="9108899938"/>
    <x v="7"/>
    <x v="2"/>
    <x v="2"/>
    <m/>
  </r>
  <r>
    <x v="18"/>
    <x v="18"/>
    <s v="1001 E Fayette St"/>
    <x v="5"/>
    <n v="2829986184"/>
    <x v="7"/>
    <x v="2"/>
    <x v="2"/>
    <m/>
  </r>
  <r>
    <x v="15"/>
    <x v="15"/>
    <s v="5710 Eastern Av"/>
    <x v="5"/>
    <n v="1245588905"/>
    <x v="7"/>
    <x v="2"/>
    <x v="2"/>
    <m/>
  </r>
  <r>
    <x v="17"/>
    <x v="17"/>
    <s v="201 Fallsway St"/>
    <x v="5"/>
    <n v="5992397463"/>
    <x v="7"/>
    <x v="2"/>
    <x v="2"/>
    <m/>
  </r>
  <r>
    <x v="26"/>
    <x v="26"/>
    <s v="401 E Fayette St"/>
    <x v="5"/>
    <n v="5931939751"/>
    <x v="7"/>
    <x v="2"/>
    <x v="2"/>
    <m/>
  </r>
  <r>
    <x v="25"/>
    <x v="25"/>
    <s v="3800 E Biddle St"/>
    <x v="5"/>
    <n v="5620206758"/>
    <x v="7"/>
    <x v="2"/>
    <x v="2"/>
    <m/>
  </r>
  <r>
    <x v="1"/>
    <x v="1"/>
    <s v="3001 E Madison St"/>
    <x v="5"/>
    <n v="5884987498"/>
    <x v="7"/>
    <x v="2"/>
    <x v="2"/>
    <m/>
  </r>
  <r>
    <x v="9"/>
    <x v="9"/>
    <s v="802 Lombard St"/>
    <x v="5"/>
    <n v="4329338527"/>
    <x v="7"/>
    <x v="2"/>
    <x v="2"/>
    <m/>
  </r>
  <r>
    <x v="13"/>
    <x v="13"/>
    <s v="844 E Pratt St"/>
    <x v="5"/>
    <n v="9003533298"/>
    <x v="7"/>
    <x v="2"/>
    <x v="2"/>
    <m/>
  </r>
  <r>
    <x v="11"/>
    <x v="11"/>
    <s v="1000 Cathedral St"/>
    <x v="5"/>
    <n v="5229608030"/>
    <x v="7"/>
    <x v="2"/>
    <x v="2"/>
    <m/>
  </r>
  <r>
    <x v="12"/>
    <x v="12"/>
    <s v="620 N Caroline St"/>
    <x v="5"/>
    <n v="8752450570"/>
    <x v="7"/>
    <x v="2"/>
    <x v="2"/>
    <m/>
  </r>
  <r>
    <x v="4"/>
    <x v="4"/>
    <s v="3939 Reisterstown Rd"/>
    <x v="6"/>
    <n v="1198789642"/>
    <x v="3"/>
    <x v="0"/>
    <x v="2"/>
    <m/>
  </r>
  <r>
    <x v="15"/>
    <x v="15"/>
    <s v="5710 Eastern Av"/>
    <x v="6"/>
    <n v="1245588904"/>
    <x v="2"/>
    <x v="0"/>
    <x v="2"/>
    <m/>
  </r>
  <r>
    <x v="16"/>
    <x v="16"/>
    <s v="4325 York Rd"/>
    <x v="6"/>
    <n v="1467203311"/>
    <x v="11"/>
    <x v="0"/>
    <x v="2"/>
    <m/>
  </r>
  <r>
    <x v="17"/>
    <x v="17"/>
    <s v="201 Fallsway St"/>
    <x v="6"/>
    <n v="1961752053"/>
    <x v="3"/>
    <x v="0"/>
    <x v="2"/>
    <m/>
  </r>
  <r>
    <x v="17"/>
    <x v="17"/>
    <s v="201 Fallsway St"/>
    <x v="6"/>
    <n v="1961752053"/>
    <x v="11"/>
    <x v="0"/>
    <x v="2"/>
    <m/>
  </r>
  <r>
    <x v="6"/>
    <x v="6"/>
    <s v="601 President St"/>
    <x v="6"/>
    <n v="2211208648"/>
    <x v="3"/>
    <x v="0"/>
    <x v="2"/>
    <m/>
  </r>
  <r>
    <x v="7"/>
    <x v="7"/>
    <s v="1034 N Mount St"/>
    <x v="6"/>
    <n v="2774288201"/>
    <x v="3"/>
    <x v="0"/>
    <x v="2"/>
    <m/>
  </r>
  <r>
    <x v="18"/>
    <x v="18"/>
    <s v="1001 E Fayette St"/>
    <x v="6"/>
    <n v="2829986185"/>
    <x v="3"/>
    <x v="0"/>
    <x v="2"/>
    <m/>
  </r>
  <r>
    <x v="8"/>
    <x v="8"/>
    <s v="1515 W North Av"/>
    <x v="6"/>
    <n v="2941429318"/>
    <x v="3"/>
    <x v="0"/>
    <x v="2"/>
    <m/>
  </r>
  <r>
    <x v="9"/>
    <x v="9"/>
    <s v="802 Lombard St"/>
    <x v="6"/>
    <n v="3047471480"/>
    <x v="3"/>
    <x v="0"/>
    <x v="2"/>
    <m/>
  </r>
  <r>
    <x v="19"/>
    <x v="19"/>
    <s v="200 West Lombard St Suite B"/>
    <x v="6"/>
    <n v="3138164296"/>
    <x v="3"/>
    <x v="0"/>
    <x v="2"/>
    <m/>
  </r>
  <r>
    <x v="19"/>
    <x v="19"/>
    <s v="200 West Lombard St Suite B"/>
    <x v="6"/>
    <n v="3138164296"/>
    <x v="11"/>
    <x v="0"/>
    <x v="2"/>
    <m/>
  </r>
  <r>
    <x v="0"/>
    <x v="0"/>
    <s v="2201 West Cold Spring Lane"/>
    <x v="6"/>
    <n v="3275657720"/>
    <x v="11"/>
    <x v="0"/>
    <x v="2"/>
    <m/>
  </r>
  <r>
    <x v="19"/>
    <x v="19"/>
    <s v="200 West Lombard St Suite B"/>
    <x v="6"/>
    <n v="3618420597"/>
    <x v="11"/>
    <x v="0"/>
    <x v="2"/>
    <m/>
  </r>
  <r>
    <x v="19"/>
    <x v="19"/>
    <s v="200 West Lombard St Suite B"/>
    <x v="6"/>
    <n v="3618420597"/>
    <x v="3"/>
    <x v="0"/>
    <x v="2"/>
    <m/>
  </r>
  <r>
    <x v="20"/>
    <x v="20"/>
    <s v="620 Fallsway St"/>
    <x v="6"/>
    <n v="3720593040"/>
    <x v="11"/>
    <x v="0"/>
    <x v="2"/>
    <m/>
  </r>
  <r>
    <x v="22"/>
    <x v="22"/>
    <s v="6700 Pulaski Hwy Rosedale"/>
    <x v="6"/>
    <n v="4360007311"/>
    <x v="11"/>
    <x v="0"/>
    <x v="2"/>
    <m/>
  </r>
  <r>
    <x v="23"/>
    <x v="23"/>
    <s v="201 West Baltimore St"/>
    <x v="6"/>
    <n v="4561036115"/>
    <x v="3"/>
    <x v="0"/>
    <x v="2"/>
    <m/>
  </r>
  <r>
    <x v="10"/>
    <x v="10"/>
    <s v="5271 Reisterstown Rd"/>
    <x v="6"/>
    <n v="4751385672"/>
    <x v="3"/>
    <x v="0"/>
    <x v="2"/>
    <m/>
  </r>
  <r>
    <x v="20"/>
    <x v="20"/>
    <s v="620 Fallsway St"/>
    <x v="6"/>
    <n v="5129345267"/>
    <x v="11"/>
    <x v="0"/>
    <x v="2"/>
    <m/>
  </r>
  <r>
    <x v="11"/>
    <x v="11"/>
    <s v="1000 Cathedral St"/>
    <x v="6"/>
    <n v="5229608029"/>
    <x v="3"/>
    <x v="0"/>
    <x v="2"/>
    <m/>
  </r>
  <r>
    <x v="24"/>
    <x v="24"/>
    <s v="500 Fallsway"/>
    <x v="6"/>
    <n v="5601267702"/>
    <x v="11"/>
    <x v="0"/>
    <x v="2"/>
    <m/>
  </r>
  <r>
    <x v="24"/>
    <x v="24"/>
    <s v="500 Fallsway"/>
    <x v="6"/>
    <n v="5601267702"/>
    <x v="3"/>
    <x v="0"/>
    <x v="2"/>
    <m/>
  </r>
  <r>
    <x v="25"/>
    <x v="25"/>
    <s v="3800 E Biddle St"/>
    <x v="6"/>
    <n v="5620206759"/>
    <x v="3"/>
    <x v="0"/>
    <x v="2"/>
    <m/>
  </r>
  <r>
    <x v="22"/>
    <x v="22"/>
    <s v="6700 Pulaski Hwy Rosedale"/>
    <x v="6"/>
    <n v="5777645330"/>
    <x v="3"/>
    <x v="0"/>
    <x v="2"/>
    <m/>
  </r>
  <r>
    <x v="1"/>
    <x v="1"/>
    <s v="3001 E Madison St"/>
    <x v="6"/>
    <n v="5884987497"/>
    <x v="3"/>
    <x v="0"/>
    <x v="2"/>
    <m/>
  </r>
  <r>
    <x v="26"/>
    <x v="26"/>
    <s v="401 E Fayette St"/>
    <x v="6"/>
    <n v="5931924190"/>
    <x v="3"/>
    <x v="0"/>
    <x v="2"/>
    <m/>
  </r>
  <r>
    <x v="26"/>
    <x v="26"/>
    <s v="401 E Fayette St"/>
    <x v="6"/>
    <n v="5931939750"/>
    <x v="3"/>
    <x v="0"/>
    <x v="2"/>
    <m/>
  </r>
  <r>
    <x v="17"/>
    <x v="17"/>
    <s v="201 Fallsway St"/>
    <x v="6"/>
    <n v="5992397464"/>
    <x v="3"/>
    <x v="0"/>
    <x v="2"/>
    <m/>
  </r>
  <r>
    <x v="27"/>
    <x v="27"/>
    <s v="4325 York Rd"/>
    <x v="6"/>
    <n v="6159247030"/>
    <x v="11"/>
    <x v="0"/>
    <x v="2"/>
    <m/>
  </r>
  <r>
    <x v="28"/>
    <x v="28"/>
    <s v="Mansion House Dr"/>
    <x v="6"/>
    <n v="6756220768"/>
    <x v="11"/>
    <x v="0"/>
    <x v="2"/>
    <m/>
  </r>
  <r>
    <x v="29"/>
    <x v="29"/>
    <s v="225 N Holliday St"/>
    <x v="6"/>
    <n v="6948307470"/>
    <x v="3"/>
    <x v="0"/>
    <x v="2"/>
    <m/>
  </r>
  <r>
    <x v="29"/>
    <x v="29"/>
    <s v="225 N Holliday St"/>
    <x v="6"/>
    <n v="6948307470"/>
    <x v="11"/>
    <x v="0"/>
    <x v="2"/>
    <m/>
  </r>
  <r>
    <x v="22"/>
    <x v="22"/>
    <s v="6700 Pulaski Hwy Rosedale"/>
    <x v="6"/>
    <n v="7560038603"/>
    <x v="11"/>
    <x v="0"/>
    <x v="2"/>
    <m/>
  </r>
  <r>
    <x v="30"/>
    <x v="30"/>
    <s v="4410 Lewin Av"/>
    <x v="6"/>
    <n v="8010759597"/>
    <x v="3"/>
    <x v="0"/>
    <x v="2"/>
    <m/>
  </r>
  <r>
    <x v="30"/>
    <x v="30"/>
    <s v="4410 Lewin Av"/>
    <x v="6"/>
    <n v="8308434096"/>
    <x v="11"/>
    <x v="0"/>
    <x v="2"/>
    <m/>
  </r>
  <r>
    <x v="31"/>
    <x v="31"/>
    <s v="5225 York Rd"/>
    <x v="6"/>
    <n v="8499277487"/>
    <x v="11"/>
    <x v="0"/>
    <x v="2"/>
    <m/>
  </r>
  <r>
    <x v="12"/>
    <x v="12"/>
    <s v="620 N Caroline St"/>
    <x v="6"/>
    <n v="8752450569"/>
    <x v="3"/>
    <x v="0"/>
    <x v="2"/>
    <m/>
  </r>
  <r>
    <x v="13"/>
    <x v="13"/>
    <s v="844 E Pratt St"/>
    <x v="6"/>
    <n v="9003533297"/>
    <x v="3"/>
    <x v="0"/>
    <x v="2"/>
    <m/>
  </r>
  <r>
    <x v="19"/>
    <x v="19"/>
    <s v="200 West Lombard St Suite B"/>
    <x v="6"/>
    <n v="9330841761"/>
    <x v="11"/>
    <x v="0"/>
    <x v="2"/>
    <m/>
  </r>
  <r>
    <x v="19"/>
    <x v="19"/>
    <s v="200 West Lombard St Suite B"/>
    <x v="6"/>
    <n v="9330841761"/>
    <x v="3"/>
    <x v="0"/>
    <x v="2"/>
    <m/>
  </r>
  <r>
    <x v="14"/>
    <x v="14"/>
    <s v="10 Cherry Hill Rd"/>
    <x v="6"/>
    <n v="9570810214"/>
    <x v="3"/>
    <x v="0"/>
    <x v="2"/>
    <m/>
  </r>
  <r>
    <x v="32"/>
    <x v="32"/>
    <s v="621 North Eden Street"/>
    <x v="6"/>
    <n v="9629060544"/>
    <x v="3"/>
    <x v="0"/>
    <x v="2"/>
    <m/>
  </r>
  <r>
    <x v="32"/>
    <x v="32"/>
    <s v="621 North Eden Street"/>
    <x v="6"/>
    <n v="9629060544"/>
    <x v="11"/>
    <x v="0"/>
    <x v="2"/>
    <m/>
  </r>
  <r>
    <x v="22"/>
    <x v="22"/>
    <s v="6700 Pulaski Hwy Rosedale"/>
    <x v="6"/>
    <n v="9633837396"/>
    <x v="11"/>
    <x v="0"/>
    <x v="2"/>
    <m/>
  </r>
  <r>
    <x v="4"/>
    <x v="4"/>
    <s v="3939 Reisterstown Rd"/>
    <x v="6"/>
    <n v="1198789642"/>
    <x v="3"/>
    <x v="0"/>
    <x v="2"/>
    <m/>
  </r>
  <r>
    <x v="15"/>
    <x v="15"/>
    <s v="5710 Eastern Av"/>
    <x v="6"/>
    <n v="1245588904"/>
    <x v="3"/>
    <x v="0"/>
    <x v="2"/>
    <m/>
  </r>
  <r>
    <x v="16"/>
    <x v="16"/>
    <s v="4325 York Rd"/>
    <x v="6"/>
    <n v="1467203311"/>
    <x v="3"/>
    <x v="0"/>
    <x v="2"/>
    <m/>
  </r>
  <r>
    <x v="6"/>
    <x v="6"/>
    <s v="601 President St"/>
    <x v="6"/>
    <n v="2211208648"/>
    <x v="2"/>
    <x v="0"/>
    <x v="2"/>
    <m/>
  </r>
  <r>
    <x v="7"/>
    <x v="7"/>
    <s v="1034 N Mount St"/>
    <x v="6"/>
    <n v="2774288201"/>
    <x v="2"/>
    <x v="0"/>
    <x v="2"/>
    <m/>
  </r>
  <r>
    <x v="18"/>
    <x v="18"/>
    <s v="1001 E Fayette St"/>
    <x v="6"/>
    <n v="2829986185"/>
    <x v="2"/>
    <x v="0"/>
    <x v="2"/>
    <m/>
  </r>
  <r>
    <x v="8"/>
    <x v="8"/>
    <s v="1515 W North Av"/>
    <x v="6"/>
    <n v="2941429318"/>
    <x v="2"/>
    <x v="0"/>
    <x v="2"/>
    <m/>
  </r>
  <r>
    <x v="9"/>
    <x v="9"/>
    <s v="802 Lombard St"/>
    <x v="6"/>
    <n v="3047471480"/>
    <x v="2"/>
    <x v="0"/>
    <x v="2"/>
    <m/>
  </r>
  <r>
    <x v="0"/>
    <x v="0"/>
    <s v="2201 West Cold Spring Lane"/>
    <x v="6"/>
    <n v="3275657720"/>
    <x v="3"/>
    <x v="0"/>
    <x v="2"/>
    <m/>
  </r>
  <r>
    <x v="20"/>
    <x v="20"/>
    <s v="620 Fallsway St"/>
    <x v="6"/>
    <n v="3720593040"/>
    <x v="3"/>
    <x v="0"/>
    <x v="2"/>
    <m/>
  </r>
  <r>
    <x v="22"/>
    <x v="22"/>
    <s v="6700 Pulaski Hwy Rosedale"/>
    <x v="6"/>
    <n v="4360007311"/>
    <x v="3"/>
    <x v="0"/>
    <x v="2"/>
    <m/>
  </r>
  <r>
    <x v="23"/>
    <x v="23"/>
    <s v="201 West Baltimore St"/>
    <x v="6"/>
    <n v="4561036115"/>
    <x v="2"/>
    <x v="0"/>
    <x v="2"/>
    <m/>
  </r>
  <r>
    <x v="10"/>
    <x v="10"/>
    <s v="5271 Reisterstown Rd"/>
    <x v="6"/>
    <n v="4751385672"/>
    <x v="2"/>
    <x v="0"/>
    <x v="2"/>
    <m/>
  </r>
  <r>
    <x v="20"/>
    <x v="20"/>
    <s v="620 Fallsway St"/>
    <x v="6"/>
    <n v="5129345267"/>
    <x v="3"/>
    <x v="0"/>
    <x v="2"/>
    <m/>
  </r>
  <r>
    <x v="11"/>
    <x v="11"/>
    <s v="1000 Cathedral St"/>
    <x v="6"/>
    <n v="5229608029"/>
    <x v="2"/>
    <x v="0"/>
    <x v="2"/>
    <m/>
  </r>
  <r>
    <x v="25"/>
    <x v="25"/>
    <s v="3800 E Biddle St"/>
    <x v="6"/>
    <n v="5620206759"/>
    <x v="2"/>
    <x v="0"/>
    <x v="2"/>
    <m/>
  </r>
  <r>
    <x v="22"/>
    <x v="22"/>
    <s v="6700 Pulaski Hwy Rosedale"/>
    <x v="6"/>
    <n v="5777645330"/>
    <x v="2"/>
    <x v="0"/>
    <x v="2"/>
    <m/>
  </r>
  <r>
    <x v="1"/>
    <x v="1"/>
    <s v="3001 E Madison St"/>
    <x v="6"/>
    <n v="5884987497"/>
    <x v="2"/>
    <x v="0"/>
    <x v="2"/>
    <m/>
  </r>
  <r>
    <x v="26"/>
    <x v="26"/>
    <s v="401 E Fayette St"/>
    <x v="6"/>
    <n v="5931924190"/>
    <x v="2"/>
    <x v="0"/>
    <x v="2"/>
    <m/>
  </r>
  <r>
    <x v="26"/>
    <x v="26"/>
    <s v="401 E Fayette St"/>
    <x v="6"/>
    <n v="5931939750"/>
    <x v="2"/>
    <x v="0"/>
    <x v="2"/>
    <m/>
  </r>
  <r>
    <x v="17"/>
    <x v="17"/>
    <s v="201 Fallsway St"/>
    <x v="6"/>
    <n v="5992397464"/>
    <x v="2"/>
    <x v="0"/>
    <x v="2"/>
    <m/>
  </r>
  <r>
    <x v="27"/>
    <x v="27"/>
    <s v="4325 York Rd"/>
    <x v="6"/>
    <n v="6159247030"/>
    <x v="3"/>
    <x v="0"/>
    <x v="2"/>
    <m/>
  </r>
  <r>
    <x v="28"/>
    <x v="28"/>
    <s v="Mansion House Dr"/>
    <x v="6"/>
    <n v="6756220768"/>
    <x v="3"/>
    <x v="0"/>
    <x v="2"/>
    <m/>
  </r>
  <r>
    <x v="22"/>
    <x v="22"/>
    <s v="6700 Pulaski Hwy Rosedale"/>
    <x v="6"/>
    <n v="7560038603"/>
    <x v="3"/>
    <x v="0"/>
    <x v="2"/>
    <m/>
  </r>
  <r>
    <x v="30"/>
    <x v="30"/>
    <s v="4410 Lewin Av"/>
    <x v="6"/>
    <n v="8010759597"/>
    <x v="2"/>
    <x v="0"/>
    <x v="2"/>
    <m/>
  </r>
  <r>
    <x v="30"/>
    <x v="30"/>
    <s v="4410 Lewin Av"/>
    <x v="6"/>
    <n v="8308434096"/>
    <x v="3"/>
    <x v="0"/>
    <x v="2"/>
    <m/>
  </r>
  <r>
    <x v="31"/>
    <x v="31"/>
    <s v="5225 York Rd"/>
    <x v="6"/>
    <n v="8499277487"/>
    <x v="3"/>
    <x v="0"/>
    <x v="2"/>
    <m/>
  </r>
  <r>
    <x v="12"/>
    <x v="12"/>
    <s v="620 N Caroline St"/>
    <x v="6"/>
    <n v="8752450569"/>
    <x v="2"/>
    <x v="0"/>
    <x v="2"/>
    <m/>
  </r>
  <r>
    <x v="13"/>
    <x v="13"/>
    <s v="844 E Pratt St"/>
    <x v="6"/>
    <n v="9003533297"/>
    <x v="2"/>
    <x v="0"/>
    <x v="2"/>
    <m/>
  </r>
  <r>
    <x v="14"/>
    <x v="14"/>
    <s v="10 Cherry Hill Rd"/>
    <x v="6"/>
    <n v="9570810214"/>
    <x v="2"/>
    <x v="0"/>
    <x v="2"/>
    <m/>
  </r>
  <r>
    <x v="22"/>
    <x v="22"/>
    <s v="6700 Pulaski Hwy Rosedale"/>
    <x v="6"/>
    <n v="9633837396"/>
    <x v="3"/>
    <x v="0"/>
    <x v="2"/>
    <m/>
  </r>
  <r>
    <x v="4"/>
    <x v="4"/>
    <s v="3939 Reisterstown Rd"/>
    <x v="6"/>
    <n v="1198789642"/>
    <x v="8"/>
    <x v="2"/>
    <x v="2"/>
    <m/>
  </r>
  <r>
    <x v="15"/>
    <x v="15"/>
    <s v="5710 Eastern Av"/>
    <x v="6"/>
    <n v="1245588904"/>
    <x v="12"/>
    <x v="0"/>
    <x v="2"/>
    <m/>
  </r>
  <r>
    <x v="16"/>
    <x v="16"/>
    <s v="4325 York Rd"/>
    <x v="6"/>
    <n v="1467203311"/>
    <x v="9"/>
    <x v="2"/>
    <x v="2"/>
    <m/>
  </r>
  <r>
    <x v="17"/>
    <x v="17"/>
    <s v="201 Fallsway St"/>
    <x v="6"/>
    <n v="1961752053"/>
    <x v="9"/>
    <x v="2"/>
    <x v="2"/>
    <m/>
  </r>
  <r>
    <x v="6"/>
    <x v="6"/>
    <s v="601 President St"/>
    <x v="6"/>
    <n v="2211208648"/>
    <x v="8"/>
    <x v="2"/>
    <x v="2"/>
    <m/>
  </r>
  <r>
    <x v="7"/>
    <x v="7"/>
    <s v="1034 N Mount St"/>
    <x v="6"/>
    <n v="2774288201"/>
    <x v="8"/>
    <x v="2"/>
    <x v="2"/>
    <m/>
  </r>
  <r>
    <x v="18"/>
    <x v="18"/>
    <s v="1001 E Fayette St"/>
    <x v="6"/>
    <n v="2829986185"/>
    <x v="8"/>
    <x v="2"/>
    <x v="2"/>
    <m/>
  </r>
  <r>
    <x v="8"/>
    <x v="8"/>
    <s v="1515 W North Av"/>
    <x v="6"/>
    <n v="2941429318"/>
    <x v="8"/>
    <x v="2"/>
    <x v="2"/>
    <m/>
  </r>
  <r>
    <x v="9"/>
    <x v="9"/>
    <s v="802 Lombard St"/>
    <x v="6"/>
    <n v="3047471480"/>
    <x v="8"/>
    <x v="2"/>
    <x v="2"/>
    <m/>
  </r>
  <r>
    <x v="19"/>
    <x v="19"/>
    <s v="200 West Lombard St Suite B"/>
    <x v="6"/>
    <n v="3138164296"/>
    <x v="9"/>
    <x v="2"/>
    <x v="2"/>
    <m/>
  </r>
  <r>
    <x v="19"/>
    <x v="19"/>
    <s v="200 West Lombard St Suite B"/>
    <x v="6"/>
    <n v="3179514603"/>
    <x v="9"/>
    <x v="2"/>
    <x v="2"/>
    <m/>
  </r>
  <r>
    <x v="0"/>
    <x v="0"/>
    <s v="2201 West Cold Spring Lane"/>
    <x v="6"/>
    <n v="3275657720"/>
    <x v="9"/>
    <x v="2"/>
    <x v="2"/>
    <m/>
  </r>
  <r>
    <x v="23"/>
    <x v="23"/>
    <s v="201 West Baltimore St"/>
    <x v="6"/>
    <n v="4561036115"/>
    <x v="8"/>
    <x v="2"/>
    <x v="2"/>
    <m/>
  </r>
  <r>
    <x v="10"/>
    <x v="10"/>
    <s v="5271 Reisterstown Rd"/>
    <x v="6"/>
    <n v="4751385672"/>
    <x v="8"/>
    <x v="2"/>
    <x v="2"/>
    <m/>
  </r>
  <r>
    <x v="20"/>
    <x v="20"/>
    <s v="620 Fallsway St"/>
    <x v="6"/>
    <n v="5129345267"/>
    <x v="9"/>
    <x v="2"/>
    <x v="2"/>
    <m/>
  </r>
  <r>
    <x v="11"/>
    <x v="11"/>
    <s v="1000 Cathedral St"/>
    <x v="6"/>
    <n v="5229608029"/>
    <x v="8"/>
    <x v="2"/>
    <x v="2"/>
    <m/>
  </r>
  <r>
    <x v="24"/>
    <x v="24"/>
    <s v="500 Fallsway"/>
    <x v="6"/>
    <n v="5601267702"/>
    <x v="9"/>
    <x v="2"/>
    <x v="2"/>
    <m/>
  </r>
  <r>
    <x v="25"/>
    <x v="25"/>
    <s v="3800 E Biddle St"/>
    <x v="6"/>
    <n v="5620206759"/>
    <x v="8"/>
    <x v="2"/>
    <x v="2"/>
    <m/>
  </r>
  <r>
    <x v="22"/>
    <x v="22"/>
    <s v="6700 Pulaski Hwy Rosedale"/>
    <x v="6"/>
    <n v="5777645330"/>
    <x v="8"/>
    <x v="2"/>
    <x v="2"/>
    <m/>
  </r>
  <r>
    <x v="1"/>
    <x v="1"/>
    <s v="3001 E Madison St"/>
    <x v="6"/>
    <n v="5884987497"/>
    <x v="8"/>
    <x v="2"/>
    <x v="2"/>
    <m/>
  </r>
  <r>
    <x v="26"/>
    <x v="26"/>
    <s v="401 E Fayette St"/>
    <x v="6"/>
    <n v="5931924190"/>
    <x v="8"/>
    <x v="2"/>
    <x v="2"/>
    <m/>
  </r>
  <r>
    <x v="26"/>
    <x v="26"/>
    <s v="401 E Fayette St"/>
    <x v="6"/>
    <n v="5931939750"/>
    <x v="8"/>
    <x v="2"/>
    <x v="2"/>
    <m/>
  </r>
  <r>
    <x v="17"/>
    <x v="17"/>
    <s v="201 Fallsway St"/>
    <x v="6"/>
    <n v="5992397464"/>
    <x v="8"/>
    <x v="2"/>
    <x v="2"/>
    <m/>
  </r>
  <r>
    <x v="27"/>
    <x v="27"/>
    <s v="4325 York Rd"/>
    <x v="6"/>
    <n v="6159247030"/>
    <x v="9"/>
    <x v="2"/>
    <x v="2"/>
    <m/>
  </r>
  <r>
    <x v="28"/>
    <x v="28"/>
    <s v="Mansion House Dr"/>
    <x v="6"/>
    <n v="6756220768"/>
    <x v="9"/>
    <x v="2"/>
    <x v="2"/>
    <m/>
  </r>
  <r>
    <x v="29"/>
    <x v="29"/>
    <s v="225 N Holliday St"/>
    <x v="6"/>
    <n v="6948307470"/>
    <x v="9"/>
    <x v="2"/>
    <x v="2"/>
    <m/>
  </r>
  <r>
    <x v="22"/>
    <x v="22"/>
    <s v="6700 Pulaski Hwy Rosedale"/>
    <x v="6"/>
    <n v="7560038603"/>
    <x v="9"/>
    <x v="2"/>
    <x v="2"/>
    <m/>
  </r>
  <r>
    <x v="30"/>
    <x v="30"/>
    <s v="4410 Lewin Av"/>
    <x v="6"/>
    <n v="8010759597"/>
    <x v="8"/>
    <x v="2"/>
    <x v="2"/>
    <m/>
  </r>
  <r>
    <x v="30"/>
    <x v="30"/>
    <s v="4410 Lewin Av"/>
    <x v="6"/>
    <n v="8308434096"/>
    <x v="9"/>
    <x v="2"/>
    <x v="2"/>
    <m/>
  </r>
  <r>
    <x v="31"/>
    <x v="31"/>
    <s v="5225 York Rd"/>
    <x v="6"/>
    <n v="8499277487"/>
    <x v="9"/>
    <x v="2"/>
    <x v="2"/>
    <m/>
  </r>
  <r>
    <x v="12"/>
    <x v="12"/>
    <s v="620 N Caroline St"/>
    <x v="6"/>
    <n v="8752450569"/>
    <x v="8"/>
    <x v="2"/>
    <x v="2"/>
    <m/>
  </r>
  <r>
    <x v="13"/>
    <x v="13"/>
    <s v="844 E Pratt St"/>
    <x v="6"/>
    <n v="9003533297"/>
    <x v="8"/>
    <x v="2"/>
    <x v="2"/>
    <m/>
  </r>
  <r>
    <x v="19"/>
    <x v="19"/>
    <s v="200 West Lombard St Suite B"/>
    <x v="6"/>
    <n v="9330841761"/>
    <x v="9"/>
    <x v="2"/>
    <x v="2"/>
    <m/>
  </r>
  <r>
    <x v="14"/>
    <x v="14"/>
    <s v="10 Cherry Hill Rd"/>
    <x v="6"/>
    <n v="9570810214"/>
    <x v="8"/>
    <x v="2"/>
    <x v="2"/>
    <m/>
  </r>
  <r>
    <x v="32"/>
    <x v="32"/>
    <s v="621 North Eden Street"/>
    <x v="6"/>
    <n v="9629060544"/>
    <x v="9"/>
    <x v="2"/>
    <x v="2"/>
    <m/>
  </r>
  <r>
    <x v="22"/>
    <x v="22"/>
    <s v="6700 Pulaski Hwy Rosedale"/>
    <x v="6"/>
    <n v="9633837396"/>
    <x v="9"/>
    <x v="2"/>
    <x v="2"/>
    <m/>
  </r>
  <r>
    <x v="4"/>
    <x v="4"/>
    <s v="3939 Reisterstown Rd"/>
    <x v="6"/>
    <n v="1198789642"/>
    <x v="6"/>
    <x v="3"/>
    <x v="2"/>
    <m/>
  </r>
  <r>
    <x v="15"/>
    <x v="15"/>
    <s v="5710 Eastern Av"/>
    <x v="6"/>
    <n v="1245588904"/>
    <x v="4"/>
    <x v="0"/>
    <x v="2"/>
    <m/>
  </r>
  <r>
    <x v="16"/>
    <x v="16"/>
    <s v="4325 York Rd"/>
    <x v="6"/>
    <n v="1467203311"/>
    <x v="7"/>
    <x v="3"/>
    <x v="2"/>
    <m/>
  </r>
  <r>
    <x v="17"/>
    <x v="17"/>
    <s v="201 Fallsway St"/>
    <x v="6"/>
    <n v="1961752053"/>
    <x v="6"/>
    <x v="3"/>
    <x v="2"/>
    <m/>
  </r>
  <r>
    <x v="7"/>
    <x v="7"/>
    <s v="1034 N Mount St"/>
    <x v="6"/>
    <n v="2774288201"/>
    <x v="6"/>
    <x v="3"/>
    <x v="2"/>
    <m/>
  </r>
  <r>
    <x v="18"/>
    <x v="18"/>
    <s v="1001 E Fayette St"/>
    <x v="6"/>
    <n v="2829986185"/>
    <x v="6"/>
    <x v="3"/>
    <x v="2"/>
    <m/>
  </r>
  <r>
    <x v="8"/>
    <x v="8"/>
    <s v="1515 W North Av"/>
    <x v="6"/>
    <n v="2941429318"/>
    <x v="6"/>
    <x v="3"/>
    <x v="2"/>
    <m/>
  </r>
  <r>
    <x v="9"/>
    <x v="9"/>
    <s v="802 Lombard St"/>
    <x v="6"/>
    <n v="3047471480"/>
    <x v="6"/>
    <x v="3"/>
    <x v="2"/>
    <m/>
  </r>
  <r>
    <x v="19"/>
    <x v="19"/>
    <s v="200 West Lombard St Suite B"/>
    <x v="6"/>
    <n v="3138164296"/>
    <x v="6"/>
    <x v="3"/>
    <x v="2"/>
    <m/>
  </r>
  <r>
    <x v="19"/>
    <x v="19"/>
    <s v="200 West Lombard St Suite B"/>
    <x v="6"/>
    <n v="3179514603"/>
    <x v="6"/>
    <x v="3"/>
    <x v="2"/>
    <m/>
  </r>
  <r>
    <x v="0"/>
    <x v="0"/>
    <s v="2201 West Cold Spring Lane"/>
    <x v="6"/>
    <n v="3275657720"/>
    <x v="7"/>
    <x v="3"/>
    <x v="2"/>
    <m/>
  </r>
  <r>
    <x v="19"/>
    <x v="19"/>
    <s v="200 West Lombard St Suite B"/>
    <x v="6"/>
    <n v="3618420597"/>
    <x v="6"/>
    <x v="3"/>
    <x v="2"/>
    <m/>
  </r>
  <r>
    <x v="20"/>
    <x v="20"/>
    <s v="620 Fallsway St"/>
    <x v="6"/>
    <n v="3720593040"/>
    <x v="7"/>
    <x v="3"/>
    <x v="2"/>
    <m/>
  </r>
  <r>
    <x v="22"/>
    <x v="22"/>
    <s v="6700 Pulaski Hwy Rosedale"/>
    <x v="6"/>
    <n v="4360007311"/>
    <x v="7"/>
    <x v="3"/>
    <x v="2"/>
    <m/>
  </r>
  <r>
    <x v="23"/>
    <x v="23"/>
    <s v="201 West Baltimore St"/>
    <x v="6"/>
    <n v="4561036115"/>
    <x v="6"/>
    <x v="3"/>
    <x v="2"/>
    <m/>
  </r>
  <r>
    <x v="20"/>
    <x v="20"/>
    <s v="620 Fallsway St"/>
    <x v="6"/>
    <n v="5129345267"/>
    <x v="7"/>
    <x v="3"/>
    <x v="2"/>
    <m/>
  </r>
  <r>
    <x v="11"/>
    <x v="11"/>
    <s v="1000 Cathedral St"/>
    <x v="6"/>
    <n v="5229608029"/>
    <x v="6"/>
    <x v="3"/>
    <x v="2"/>
    <m/>
  </r>
  <r>
    <x v="24"/>
    <x v="24"/>
    <s v="500 Fallsway"/>
    <x v="6"/>
    <n v="5601267702"/>
    <x v="7"/>
    <x v="3"/>
    <x v="2"/>
    <m/>
  </r>
  <r>
    <x v="25"/>
    <x v="25"/>
    <s v="3800 E Biddle St"/>
    <x v="6"/>
    <n v="5620206759"/>
    <x v="6"/>
    <x v="3"/>
    <x v="2"/>
    <m/>
  </r>
  <r>
    <x v="22"/>
    <x v="22"/>
    <s v="6700 Pulaski Hwy Rosedale"/>
    <x v="6"/>
    <n v="5777645330"/>
    <x v="6"/>
    <x v="3"/>
    <x v="2"/>
    <m/>
  </r>
  <r>
    <x v="1"/>
    <x v="1"/>
    <s v="3001 E Madison St"/>
    <x v="6"/>
    <n v="5884987497"/>
    <x v="6"/>
    <x v="3"/>
    <x v="2"/>
    <m/>
  </r>
  <r>
    <x v="26"/>
    <x v="26"/>
    <s v="401 E Fayette St"/>
    <x v="6"/>
    <n v="5931924190"/>
    <x v="6"/>
    <x v="3"/>
    <x v="2"/>
    <m/>
  </r>
  <r>
    <x v="26"/>
    <x v="26"/>
    <s v="401 E Fayette St"/>
    <x v="6"/>
    <n v="5931939750"/>
    <x v="6"/>
    <x v="3"/>
    <x v="2"/>
    <m/>
  </r>
  <r>
    <x v="17"/>
    <x v="17"/>
    <s v="201 Fallsway St"/>
    <x v="6"/>
    <n v="5992397464"/>
    <x v="6"/>
    <x v="3"/>
    <x v="2"/>
    <m/>
  </r>
  <r>
    <x v="28"/>
    <x v="28"/>
    <s v="Mansion House Dr"/>
    <x v="6"/>
    <n v="6756220768"/>
    <x v="7"/>
    <x v="3"/>
    <x v="2"/>
    <m/>
  </r>
  <r>
    <x v="29"/>
    <x v="29"/>
    <s v="225 N Holliday St"/>
    <x v="6"/>
    <n v="6948307470"/>
    <x v="6"/>
    <x v="3"/>
    <x v="2"/>
    <m/>
  </r>
  <r>
    <x v="22"/>
    <x v="22"/>
    <s v="6700 Pulaski Hwy Rosedale"/>
    <x v="6"/>
    <n v="7560038603"/>
    <x v="7"/>
    <x v="3"/>
    <x v="2"/>
    <m/>
  </r>
  <r>
    <x v="30"/>
    <x v="30"/>
    <s v="4410 Lewin Av"/>
    <x v="6"/>
    <n v="8010759597"/>
    <x v="6"/>
    <x v="3"/>
    <x v="2"/>
    <m/>
  </r>
  <r>
    <x v="30"/>
    <x v="30"/>
    <s v="4410 Lewin Av"/>
    <x v="6"/>
    <n v="8308434096"/>
    <x v="6"/>
    <x v="3"/>
    <x v="2"/>
    <m/>
  </r>
  <r>
    <x v="31"/>
    <x v="31"/>
    <s v="5225 York Rd"/>
    <x v="6"/>
    <n v="8499277487"/>
    <x v="7"/>
    <x v="3"/>
    <x v="2"/>
    <m/>
  </r>
  <r>
    <x v="12"/>
    <x v="12"/>
    <s v="620 N Caroline St"/>
    <x v="6"/>
    <n v="8752450569"/>
    <x v="7"/>
    <x v="3"/>
    <x v="2"/>
    <m/>
  </r>
  <r>
    <x v="13"/>
    <x v="13"/>
    <s v="844 E Pratt St"/>
    <x v="6"/>
    <n v="9003533297"/>
    <x v="6"/>
    <x v="3"/>
    <x v="2"/>
    <m/>
  </r>
  <r>
    <x v="19"/>
    <x v="19"/>
    <s v="200 West Lombard St Suite B"/>
    <x v="6"/>
    <n v="9330841761"/>
    <x v="6"/>
    <x v="3"/>
    <x v="2"/>
    <m/>
  </r>
  <r>
    <x v="14"/>
    <x v="14"/>
    <s v="10 Cherry Hill Rd"/>
    <x v="6"/>
    <n v="9570810214"/>
    <x v="6"/>
    <x v="3"/>
    <x v="2"/>
    <m/>
  </r>
  <r>
    <x v="32"/>
    <x v="32"/>
    <s v="621 North Eden Street"/>
    <x v="6"/>
    <n v="9629060544"/>
    <x v="7"/>
    <x v="3"/>
    <x v="2"/>
    <m/>
  </r>
  <r>
    <x v="22"/>
    <x v="22"/>
    <s v="6700 Pulaski Hwy Rosedale"/>
    <x v="6"/>
    <n v="9633837396"/>
    <x v="7"/>
    <x v="3"/>
    <x v="2"/>
    <m/>
  </r>
  <r>
    <x v="16"/>
    <x v="16"/>
    <s v="4325 York Rd"/>
    <x v="6"/>
    <n v="1467203311"/>
    <x v="9"/>
    <x v="2"/>
    <x v="2"/>
    <m/>
  </r>
  <r>
    <x v="30"/>
    <x v="30"/>
    <s v="4410 Lewin Av"/>
    <x v="6"/>
    <n v="8010759597"/>
    <x v="7"/>
    <x v="2"/>
    <x v="2"/>
    <m/>
  </r>
  <r>
    <x v="13"/>
    <x v="13"/>
    <s v="844 E Pratt St"/>
    <x v="6"/>
    <n v="9003533297"/>
    <x v="7"/>
    <x v="2"/>
    <x v="2"/>
    <m/>
  </r>
  <r>
    <x v="27"/>
    <x v="27"/>
    <s v="4325 York Rd"/>
    <x v="6"/>
    <n v="6159247030"/>
    <x v="8"/>
    <x v="2"/>
    <x v="2"/>
    <m/>
  </r>
  <r>
    <x v="20"/>
    <x v="20"/>
    <s v="620 Fallsway St"/>
    <x v="6"/>
    <n v="3720593040"/>
    <x v="8"/>
    <x v="2"/>
    <x v="2"/>
    <m/>
  </r>
  <r>
    <x v="17"/>
    <x v="17"/>
    <s v="201 Fallsway St"/>
    <x v="6"/>
    <n v="1961752053"/>
    <x v="8"/>
    <x v="2"/>
    <x v="2"/>
    <m/>
  </r>
  <r>
    <x v="9"/>
    <x v="9"/>
    <s v="802 Lombard St"/>
    <x v="6"/>
    <n v="3047471480"/>
    <x v="7"/>
    <x v="2"/>
    <x v="2"/>
    <m/>
  </r>
  <r>
    <x v="22"/>
    <x v="22"/>
    <s v="6700 Pulaski Hwy Rosedale"/>
    <x v="6"/>
    <n v="9633837396"/>
    <x v="8"/>
    <x v="2"/>
    <x v="2"/>
    <m/>
  </r>
  <r>
    <x v="22"/>
    <x v="22"/>
    <s v="6700 Pulaski Hwy Rosedale"/>
    <x v="6"/>
    <n v="5777645330"/>
    <x v="7"/>
    <x v="2"/>
    <x v="2"/>
    <m/>
  </r>
  <r>
    <x v="22"/>
    <x v="22"/>
    <s v="6700 Pulaski Hwy Rosedale"/>
    <x v="6"/>
    <n v="7560038603"/>
    <x v="8"/>
    <x v="2"/>
    <x v="2"/>
    <m/>
  </r>
  <r>
    <x v="16"/>
    <x v="16"/>
    <s v="4325 York Rd"/>
    <x v="6"/>
    <n v="1467203311"/>
    <x v="9"/>
    <x v="2"/>
    <x v="2"/>
    <m/>
  </r>
  <r>
    <x v="30"/>
    <x v="30"/>
    <s v="4410 Lewin Av"/>
    <x v="6"/>
    <n v="8308434096"/>
    <x v="8"/>
    <x v="2"/>
    <x v="2"/>
    <m/>
  </r>
  <r>
    <x v="16"/>
    <x v="16"/>
    <s v="4325 York Rd"/>
    <x v="6"/>
    <n v="1467203311"/>
    <x v="8"/>
    <x v="2"/>
    <x v="2"/>
    <m/>
  </r>
  <r>
    <x v="6"/>
    <x v="6"/>
    <s v="601 President St"/>
    <x v="6"/>
    <n v="2211208648"/>
    <x v="7"/>
    <x v="2"/>
    <x v="2"/>
    <m/>
  </r>
  <r>
    <x v="17"/>
    <x v="17"/>
    <s v="201 Fallsway St"/>
    <x v="6"/>
    <n v="5992397464"/>
    <x v="7"/>
    <x v="2"/>
    <x v="2"/>
    <m/>
  </r>
  <r>
    <x v="26"/>
    <x v="26"/>
    <s v="401 E Fayette St"/>
    <x v="6"/>
    <n v="5931924190"/>
    <x v="7"/>
    <x v="2"/>
    <x v="2"/>
    <m/>
  </r>
  <r>
    <x v="3"/>
    <x v="3"/>
    <s v="411 Fallsway St"/>
    <x v="0"/>
    <n v="2119590000"/>
    <x v="8"/>
    <x v="0"/>
    <x v="1139"/>
    <n v="0"/>
  </r>
  <r>
    <x v="10"/>
    <x v="10"/>
    <s v="5271 Reisterstown Rd"/>
    <x v="6"/>
    <n v="4751385672"/>
    <x v="7"/>
    <x v="2"/>
    <x v="2"/>
    <m/>
  </r>
  <r>
    <x v="29"/>
    <x v="29"/>
    <s v="225 N Holliday St"/>
    <x v="6"/>
    <n v="6948307470"/>
    <x v="8"/>
    <x v="2"/>
    <x v="2"/>
    <m/>
  </r>
  <r>
    <x v="1"/>
    <x v="1"/>
    <s v="3001 E Madison St"/>
    <x v="6"/>
    <n v="5884987497"/>
    <x v="7"/>
    <x v="2"/>
    <x v="2"/>
    <m/>
  </r>
  <r>
    <x v="31"/>
    <x v="31"/>
    <s v="5225 York Rd"/>
    <x v="6"/>
    <n v="8499277487"/>
    <x v="8"/>
    <x v="2"/>
    <x v="2"/>
    <m/>
  </r>
  <r>
    <x v="7"/>
    <x v="7"/>
    <s v="1034 N Mount St"/>
    <x v="6"/>
    <n v="2774288201"/>
    <x v="7"/>
    <x v="2"/>
    <x v="2"/>
    <m/>
  </r>
  <r>
    <x v="15"/>
    <x v="15"/>
    <s v="5710 Eastern Av"/>
    <x v="6"/>
    <n v="1245588904"/>
    <x v="5"/>
    <x v="0"/>
    <x v="2"/>
    <m/>
  </r>
  <r>
    <x v="22"/>
    <x v="22"/>
    <s v="6700 Pulaski Hwy Rosedale"/>
    <x v="6"/>
    <n v="4360007311"/>
    <x v="8"/>
    <x v="2"/>
    <x v="2"/>
    <m/>
  </r>
  <r>
    <x v="19"/>
    <x v="19"/>
    <s v="200 West Lombard St Suite B"/>
    <x v="6"/>
    <n v="3138164296"/>
    <x v="8"/>
    <x v="2"/>
    <x v="2"/>
    <m/>
  </r>
  <r>
    <x v="14"/>
    <x v="14"/>
    <s v="10 Cherry Hill Rd"/>
    <x v="6"/>
    <n v="9570810214"/>
    <x v="7"/>
    <x v="2"/>
    <x v="2"/>
    <m/>
  </r>
  <r>
    <x v="28"/>
    <x v="28"/>
    <s v="Mansion House Dr"/>
    <x v="6"/>
    <n v="6756220768"/>
    <x v="8"/>
    <x v="2"/>
    <x v="2"/>
    <m/>
  </r>
  <r>
    <x v="32"/>
    <x v="32"/>
    <s v="621 North Eden Street"/>
    <x v="6"/>
    <n v="9629060544"/>
    <x v="8"/>
    <x v="2"/>
    <x v="2"/>
    <m/>
  </r>
  <r>
    <x v="12"/>
    <x v="12"/>
    <s v="620 N Caroline St"/>
    <x v="6"/>
    <n v="8752450569"/>
    <x v="7"/>
    <x v="2"/>
    <x v="2"/>
    <m/>
  </r>
  <r>
    <x v="19"/>
    <x v="19"/>
    <s v="200 West Lombard St Suite B"/>
    <x v="6"/>
    <n v="9330841761"/>
    <x v="8"/>
    <x v="2"/>
    <x v="2"/>
    <m/>
  </r>
  <r>
    <x v="4"/>
    <x v="4"/>
    <s v="3939 Reisterstown Rd"/>
    <x v="6"/>
    <n v="1198789642"/>
    <x v="7"/>
    <x v="2"/>
    <x v="2"/>
    <m/>
  </r>
  <r>
    <x v="19"/>
    <x v="19"/>
    <s v="200 West Lombard St Suite B"/>
    <x v="6"/>
    <n v="3618420597"/>
    <x v="8"/>
    <x v="2"/>
    <x v="2"/>
    <m/>
  </r>
  <r>
    <x v="24"/>
    <x v="24"/>
    <s v="500 Fallsway"/>
    <x v="6"/>
    <n v="5601267702"/>
    <x v="8"/>
    <x v="2"/>
    <x v="2"/>
    <m/>
  </r>
  <r>
    <x v="8"/>
    <x v="8"/>
    <s v="1515 W North Av"/>
    <x v="6"/>
    <n v="2941429318"/>
    <x v="7"/>
    <x v="2"/>
    <x v="2"/>
    <m/>
  </r>
  <r>
    <x v="11"/>
    <x v="11"/>
    <s v="1000 Cathedral St"/>
    <x v="6"/>
    <n v="5229608029"/>
    <x v="7"/>
    <x v="2"/>
    <x v="2"/>
    <m/>
  </r>
  <r>
    <x v="0"/>
    <x v="0"/>
    <s v="2201 West Cold Spring Lane"/>
    <x v="6"/>
    <n v="3275657720"/>
    <x v="8"/>
    <x v="2"/>
    <x v="2"/>
    <m/>
  </r>
  <r>
    <x v="18"/>
    <x v="18"/>
    <s v="1001 E Fayette St"/>
    <x v="6"/>
    <n v="2829986185"/>
    <x v="7"/>
    <x v="2"/>
    <x v="2"/>
    <m/>
  </r>
  <r>
    <x v="25"/>
    <x v="25"/>
    <s v="3800 E Biddle St"/>
    <x v="6"/>
    <n v="5620206759"/>
    <x v="7"/>
    <x v="2"/>
    <x v="2"/>
    <m/>
  </r>
  <r>
    <x v="20"/>
    <x v="20"/>
    <s v="620 Fallsway St"/>
    <x v="6"/>
    <n v="5129345267"/>
    <x v="8"/>
    <x v="2"/>
    <x v="2"/>
    <m/>
  </r>
  <r>
    <x v="26"/>
    <x v="26"/>
    <s v="401 E Fayette St"/>
    <x v="6"/>
    <n v="5931939750"/>
    <x v="7"/>
    <x v="2"/>
    <x v="2"/>
    <m/>
  </r>
  <r>
    <x v="23"/>
    <x v="23"/>
    <s v="201 West Baltimore St"/>
    <x v="6"/>
    <n v="4561036115"/>
    <x v="7"/>
    <x v="2"/>
    <x v="2"/>
    <m/>
  </r>
  <r>
    <x v="19"/>
    <x v="19"/>
    <s v="200 West Lombard St Suite B"/>
    <x v="6"/>
    <n v="3179514603"/>
    <x v="8"/>
    <x v="2"/>
    <x v="2"/>
    <m/>
  </r>
  <r>
    <x v="17"/>
    <x v="17"/>
    <s v="201 Fallsway St"/>
    <x v="6"/>
    <n v="1961752053"/>
    <x v="5"/>
    <x v="3"/>
    <x v="2"/>
    <m/>
  </r>
  <r>
    <x v="6"/>
    <x v="6"/>
    <s v="601 President St"/>
    <x v="6"/>
    <n v="2211208648"/>
    <x v="5"/>
    <x v="3"/>
    <x v="2"/>
    <m/>
  </r>
  <r>
    <x v="13"/>
    <x v="13"/>
    <s v="844 E Pratt St"/>
    <x v="6"/>
    <n v="9003533297"/>
    <x v="5"/>
    <x v="3"/>
    <x v="2"/>
    <m/>
  </r>
  <r>
    <x v="9"/>
    <x v="9"/>
    <s v="802 Lombard St"/>
    <x v="6"/>
    <n v="3047471480"/>
    <x v="5"/>
    <x v="3"/>
    <x v="2"/>
    <m/>
  </r>
  <r>
    <x v="22"/>
    <x v="22"/>
    <s v="6700 Pulaski Hwy Rosedale"/>
    <x v="6"/>
    <n v="5777645330"/>
    <x v="5"/>
    <x v="3"/>
    <x v="2"/>
    <m/>
  </r>
  <r>
    <x v="26"/>
    <x v="26"/>
    <s v="401 E Fayette St"/>
    <x v="6"/>
    <n v="5931924190"/>
    <x v="5"/>
    <x v="3"/>
    <x v="2"/>
    <m/>
  </r>
  <r>
    <x v="19"/>
    <x v="19"/>
    <s v="200 West Lombard St Suite B"/>
    <x v="6"/>
    <n v="9330841761"/>
    <x v="5"/>
    <x v="3"/>
    <x v="2"/>
    <m/>
  </r>
  <r>
    <x v="3"/>
    <x v="3"/>
    <s v="411 Fallsway St"/>
    <x v="0"/>
    <n v="2119590000"/>
    <x v="8"/>
    <x v="2"/>
    <x v="1140"/>
    <n v="0"/>
  </r>
  <r>
    <x v="17"/>
    <x v="17"/>
    <s v="201 Fallsway St"/>
    <x v="6"/>
    <n v="5992397464"/>
    <x v="5"/>
    <x v="3"/>
    <x v="2"/>
    <m/>
  </r>
  <r>
    <x v="29"/>
    <x v="29"/>
    <s v="225 N Holliday St"/>
    <x v="6"/>
    <n v="6948307470"/>
    <x v="5"/>
    <x v="3"/>
    <x v="2"/>
    <m/>
  </r>
  <r>
    <x v="19"/>
    <x v="19"/>
    <s v="200 West Lombard St Suite B"/>
    <x v="6"/>
    <n v="3138164296"/>
    <x v="5"/>
    <x v="3"/>
    <x v="2"/>
    <m/>
  </r>
  <r>
    <x v="19"/>
    <x v="19"/>
    <s v="200 West Lombard St Suite B"/>
    <x v="6"/>
    <n v="3179514603"/>
    <x v="5"/>
    <x v="3"/>
    <x v="2"/>
    <m/>
  </r>
  <r>
    <x v="10"/>
    <x v="10"/>
    <s v="5271 Reisterstown Rd"/>
    <x v="6"/>
    <n v="4751385672"/>
    <x v="9"/>
    <x v="3"/>
    <x v="2"/>
    <m/>
  </r>
  <r>
    <x v="10"/>
    <x v="10"/>
    <s v="5271 Reisterstown Rd"/>
    <x v="6"/>
    <n v="4751385672"/>
    <x v="0"/>
    <x v="4"/>
    <x v="2"/>
    <m/>
  </r>
  <r>
    <x v="10"/>
    <x v="10"/>
    <s v="5271 Reisterstown Rd"/>
    <x v="6"/>
    <n v="4751385672"/>
    <x v="7"/>
    <x v="3"/>
    <x v="2"/>
    <m/>
  </r>
  <r>
    <x v="10"/>
    <x v="10"/>
    <s v="5271 Reisterstown Rd"/>
    <x v="6"/>
    <n v="4751385672"/>
    <x v="8"/>
    <x v="3"/>
    <x v="2"/>
    <m/>
  </r>
  <r>
    <x v="10"/>
    <x v="10"/>
    <s v="5271 Reisterstown Rd"/>
    <x v="6"/>
    <n v="4751385672"/>
    <x v="2"/>
    <x v="4"/>
    <x v="2"/>
    <m/>
  </r>
  <r>
    <x v="10"/>
    <x v="10"/>
    <s v="5271 Reisterstown Rd"/>
    <x v="6"/>
    <n v="4751385672"/>
    <x v="10"/>
    <x v="3"/>
    <x v="2"/>
    <m/>
  </r>
  <r>
    <x v="30"/>
    <x v="30"/>
    <s v="4410 Lewin Av"/>
    <x v="6"/>
    <n v="8010759597"/>
    <x v="5"/>
    <x v="3"/>
    <x v="2"/>
    <m/>
  </r>
  <r>
    <x v="27"/>
    <x v="27"/>
    <s v="4325 York Rd"/>
    <x v="6"/>
    <n v="6159247030"/>
    <x v="6"/>
    <x v="3"/>
    <x v="2"/>
    <m/>
  </r>
  <r>
    <x v="20"/>
    <x v="20"/>
    <s v="620 Fallsway St"/>
    <x v="6"/>
    <n v="3720593040"/>
    <x v="6"/>
    <x v="3"/>
    <x v="2"/>
    <m/>
  </r>
  <r>
    <x v="22"/>
    <x v="22"/>
    <s v="6700 Pulaski Hwy Rosedale"/>
    <x v="6"/>
    <n v="9633837396"/>
    <x v="6"/>
    <x v="3"/>
    <x v="2"/>
    <m/>
  </r>
  <r>
    <x v="22"/>
    <x v="22"/>
    <s v="6700 Pulaski Hwy Rosedale"/>
    <x v="6"/>
    <n v="7560038603"/>
    <x v="6"/>
    <x v="3"/>
    <x v="2"/>
    <m/>
  </r>
  <r>
    <x v="16"/>
    <x v="16"/>
    <s v="4325 York Rd"/>
    <x v="6"/>
    <n v="1467203311"/>
    <x v="6"/>
    <x v="3"/>
    <x v="2"/>
    <m/>
  </r>
  <r>
    <x v="30"/>
    <x v="30"/>
    <s v="4410 Lewin Av"/>
    <x v="6"/>
    <n v="8308434096"/>
    <x v="5"/>
    <x v="3"/>
    <x v="2"/>
    <m/>
  </r>
  <r>
    <x v="31"/>
    <x v="31"/>
    <s v="5225 York Rd"/>
    <x v="6"/>
    <n v="8499277487"/>
    <x v="6"/>
    <x v="3"/>
    <x v="2"/>
    <m/>
  </r>
  <r>
    <x v="22"/>
    <x v="22"/>
    <s v="6700 Pulaski Hwy Rosedale"/>
    <x v="6"/>
    <n v="4360007311"/>
    <x v="6"/>
    <x v="3"/>
    <x v="2"/>
    <m/>
  </r>
  <r>
    <x v="32"/>
    <x v="32"/>
    <s v="621 North Eden Street"/>
    <x v="6"/>
    <n v="9629060544"/>
    <x v="6"/>
    <x v="3"/>
    <x v="2"/>
    <m/>
  </r>
  <r>
    <x v="28"/>
    <x v="28"/>
    <s v="Mansion House Dr"/>
    <x v="6"/>
    <n v="6756220768"/>
    <x v="6"/>
    <x v="3"/>
    <x v="2"/>
    <m/>
  </r>
  <r>
    <x v="12"/>
    <x v="12"/>
    <s v="620 N Caroline St"/>
    <x v="6"/>
    <n v="8752450569"/>
    <x v="6"/>
    <x v="3"/>
    <x v="2"/>
    <m/>
  </r>
  <r>
    <x v="7"/>
    <x v="7"/>
    <s v="1034 N Mount St"/>
    <x v="6"/>
    <n v="2774288201"/>
    <x v="5"/>
    <x v="3"/>
    <x v="2"/>
    <m/>
  </r>
  <r>
    <x v="24"/>
    <x v="24"/>
    <s v="500 Fallsway"/>
    <x v="6"/>
    <n v="5601267702"/>
    <x v="6"/>
    <x v="3"/>
    <x v="2"/>
    <m/>
  </r>
  <r>
    <x v="14"/>
    <x v="14"/>
    <s v="10 Cherry Hill Rd"/>
    <x v="6"/>
    <n v="9570810214"/>
    <x v="5"/>
    <x v="3"/>
    <x v="2"/>
    <m/>
  </r>
  <r>
    <x v="4"/>
    <x v="4"/>
    <s v="3939 Reisterstown Rd"/>
    <x v="6"/>
    <n v="1198789642"/>
    <x v="5"/>
    <x v="3"/>
    <x v="2"/>
    <m/>
  </r>
  <r>
    <x v="8"/>
    <x v="8"/>
    <s v="1515 W North Av"/>
    <x v="6"/>
    <n v="2941429318"/>
    <x v="5"/>
    <x v="3"/>
    <x v="2"/>
    <m/>
  </r>
  <r>
    <x v="0"/>
    <x v="0"/>
    <s v="2201 West Cold Spring Lane"/>
    <x v="6"/>
    <n v="3275657720"/>
    <x v="6"/>
    <x v="3"/>
    <x v="2"/>
    <m/>
  </r>
  <r>
    <x v="20"/>
    <x v="20"/>
    <s v="620 Fallsway St"/>
    <x v="6"/>
    <n v="5129345267"/>
    <x v="6"/>
    <x v="3"/>
    <x v="2"/>
    <m/>
  </r>
  <r>
    <x v="10"/>
    <x v="10"/>
    <s v="5271 Reisterstown Rd"/>
    <x v="6"/>
    <n v="4751385672"/>
    <x v="0"/>
    <x v="4"/>
    <x v="2"/>
    <m/>
  </r>
  <r>
    <x v="10"/>
    <x v="10"/>
    <s v="5271 Reisterstown Rd"/>
    <x v="6"/>
    <n v="4751385672"/>
    <x v="2"/>
    <x v="4"/>
    <x v="2"/>
    <m/>
  </r>
  <r>
    <x v="10"/>
    <x v="10"/>
    <s v="5271 Reisterstown Rd"/>
    <x v="6"/>
    <n v="4751385672"/>
    <x v="5"/>
    <x v="4"/>
    <x v="2"/>
    <m/>
  </r>
  <r>
    <x v="10"/>
    <x v="10"/>
    <s v="5271 Reisterstown Rd"/>
    <x v="6"/>
    <n v="4751385672"/>
    <x v="6"/>
    <x v="4"/>
    <x v="2"/>
    <m/>
  </r>
  <r>
    <x v="10"/>
    <x v="10"/>
    <s v="5271 Reisterstown Rd"/>
    <x v="6"/>
    <n v="4751385672"/>
    <x v="5"/>
    <x v="4"/>
    <x v="2"/>
    <m/>
  </r>
  <r>
    <x v="10"/>
    <x v="10"/>
    <s v="5271 Reisterstown Rd"/>
    <x v="6"/>
    <n v="4751385672"/>
    <x v="6"/>
    <x v="4"/>
    <x v="2"/>
    <m/>
  </r>
  <r>
    <x v="10"/>
    <x v="10"/>
    <s v="5271 Reisterstown Rd"/>
    <x v="6"/>
    <n v="4751385672"/>
    <x v="11"/>
    <x v="4"/>
    <x v="2"/>
    <m/>
  </r>
  <r>
    <x v="10"/>
    <x v="10"/>
    <s v="5271 Reisterstown Rd"/>
    <x v="6"/>
    <n v="4751385672"/>
    <x v="12"/>
    <x v="4"/>
    <x v="2"/>
    <m/>
  </r>
  <r>
    <x v="10"/>
    <x v="10"/>
    <s v="5271 Reisterstown Rd"/>
    <x v="6"/>
    <n v="4751385672"/>
    <x v="4"/>
    <x v="4"/>
    <x v="2"/>
    <m/>
  </r>
  <r>
    <x v="10"/>
    <x v="10"/>
    <s v="5271 Reisterstown Rd"/>
    <x v="6"/>
    <n v="4751385672"/>
    <x v="3"/>
    <x v="4"/>
    <x v="2"/>
    <m/>
  </r>
  <r>
    <x v="10"/>
    <x v="10"/>
    <s v="5271 Reisterstown Rd"/>
    <x v="6"/>
    <n v="4751385672"/>
    <x v="11"/>
    <x v="4"/>
    <x v="2"/>
    <m/>
  </r>
  <r>
    <x v="10"/>
    <x v="10"/>
    <s v="5271 Reisterstown Rd"/>
    <x v="6"/>
    <n v="4751385672"/>
    <x v="12"/>
    <x v="4"/>
    <x v="2"/>
    <m/>
  </r>
  <r>
    <x v="10"/>
    <x v="10"/>
    <s v="5271 Reisterstown Rd"/>
    <x v="6"/>
    <n v="4751385672"/>
    <x v="4"/>
    <x v="4"/>
    <x v="2"/>
    <m/>
  </r>
  <r>
    <x v="30"/>
    <x v="30"/>
    <s v="4410 Lewin Av"/>
    <x v="6"/>
    <n v="8010759597"/>
    <x v="0"/>
    <x v="3"/>
    <x v="2"/>
    <m/>
  </r>
  <r>
    <x v="26"/>
    <x v="26"/>
    <s v="401 E Fayette St"/>
    <x v="6"/>
    <n v="5931924190"/>
    <x v="0"/>
    <x v="3"/>
    <x v="2"/>
    <m/>
  </r>
  <r>
    <x v="27"/>
    <x v="27"/>
    <s v="4325 York Rd"/>
    <x v="6"/>
    <n v="6159247030"/>
    <x v="2"/>
    <x v="3"/>
    <x v="2"/>
    <m/>
  </r>
  <r>
    <x v="20"/>
    <x v="20"/>
    <s v="620 Fallsway St"/>
    <x v="6"/>
    <n v="3720593040"/>
    <x v="2"/>
    <x v="3"/>
    <x v="2"/>
    <m/>
  </r>
  <r>
    <x v="13"/>
    <x v="13"/>
    <s v="844 E Pratt St"/>
    <x v="6"/>
    <n v="9003533297"/>
    <x v="0"/>
    <x v="3"/>
    <x v="2"/>
    <m/>
  </r>
  <r>
    <x v="9"/>
    <x v="9"/>
    <s v="802 Lombard St"/>
    <x v="6"/>
    <n v="3047471480"/>
    <x v="0"/>
    <x v="3"/>
    <x v="2"/>
    <m/>
  </r>
  <r>
    <x v="22"/>
    <x v="22"/>
    <s v="6700 Pulaski Hwy Rosedale"/>
    <x v="6"/>
    <n v="9633837396"/>
    <x v="2"/>
    <x v="3"/>
    <x v="2"/>
    <m/>
  </r>
  <r>
    <x v="16"/>
    <x v="16"/>
    <s v="4325 York Rd"/>
    <x v="6"/>
    <n v="1467203311"/>
    <x v="2"/>
    <x v="3"/>
    <x v="2"/>
    <m/>
  </r>
  <r>
    <x v="22"/>
    <x v="22"/>
    <s v="6700 Pulaski Hwy Rosedale"/>
    <x v="6"/>
    <n v="7560038603"/>
    <x v="2"/>
    <x v="3"/>
    <x v="2"/>
    <m/>
  </r>
  <r>
    <x v="30"/>
    <x v="30"/>
    <s v="4410 Lewin Av"/>
    <x v="6"/>
    <n v="8308434096"/>
    <x v="2"/>
    <x v="3"/>
    <x v="2"/>
    <m/>
  </r>
  <r>
    <x v="22"/>
    <x v="22"/>
    <s v="6700 Pulaski Hwy Rosedale"/>
    <x v="6"/>
    <n v="5777645330"/>
    <x v="0"/>
    <x v="3"/>
    <x v="2"/>
    <m/>
  </r>
  <r>
    <x v="6"/>
    <x v="6"/>
    <s v="601 President St"/>
    <x v="6"/>
    <n v="2211208648"/>
    <x v="0"/>
    <x v="3"/>
    <x v="2"/>
    <m/>
  </r>
  <r>
    <x v="17"/>
    <x v="17"/>
    <s v="201 Fallsway St"/>
    <x v="6"/>
    <n v="5992397464"/>
    <x v="0"/>
    <x v="3"/>
    <x v="2"/>
    <m/>
  </r>
  <r>
    <x v="31"/>
    <x v="31"/>
    <s v="5225 York Rd"/>
    <x v="6"/>
    <n v="8499277487"/>
    <x v="2"/>
    <x v="3"/>
    <x v="2"/>
    <m/>
  </r>
  <r>
    <x v="1"/>
    <x v="1"/>
    <s v="3001 E Madison St"/>
    <x v="6"/>
    <n v="5884987497"/>
    <x v="0"/>
    <x v="3"/>
    <x v="2"/>
    <m/>
  </r>
  <r>
    <x v="32"/>
    <x v="32"/>
    <s v="621 North Eden Street"/>
    <x v="6"/>
    <n v="9629060544"/>
    <x v="2"/>
    <x v="3"/>
    <x v="2"/>
    <m/>
  </r>
  <r>
    <x v="7"/>
    <x v="7"/>
    <s v="1034 N Mount St"/>
    <x v="6"/>
    <n v="2774288201"/>
    <x v="0"/>
    <x v="3"/>
    <x v="2"/>
    <m/>
  </r>
  <r>
    <x v="15"/>
    <x v="15"/>
    <s v="5710 Eastern Av"/>
    <x v="6"/>
    <n v="1245588904"/>
    <x v="6"/>
    <x v="0"/>
    <x v="2"/>
    <m/>
  </r>
  <r>
    <x v="22"/>
    <x v="22"/>
    <s v="6700 Pulaski Hwy Rosedale"/>
    <x v="6"/>
    <n v="4360007311"/>
    <x v="2"/>
    <x v="3"/>
    <x v="2"/>
    <m/>
  </r>
  <r>
    <x v="14"/>
    <x v="14"/>
    <s v="10 Cherry Hill Rd"/>
    <x v="6"/>
    <n v="9570810214"/>
    <x v="0"/>
    <x v="3"/>
    <x v="2"/>
    <m/>
  </r>
  <r>
    <x v="12"/>
    <x v="12"/>
    <s v="620 N Caroline St"/>
    <x v="6"/>
    <n v="8752450569"/>
    <x v="0"/>
    <x v="3"/>
    <x v="2"/>
    <m/>
  </r>
  <r>
    <x v="4"/>
    <x v="4"/>
    <s v="3939 Reisterstown Rd"/>
    <x v="6"/>
    <n v="1198789642"/>
    <x v="2"/>
    <x v="3"/>
    <x v="2"/>
    <m/>
  </r>
  <r>
    <x v="28"/>
    <x v="28"/>
    <s v="Mansion House Dr"/>
    <x v="6"/>
    <n v="6756220768"/>
    <x v="2"/>
    <x v="3"/>
    <x v="2"/>
    <m/>
  </r>
  <r>
    <x v="8"/>
    <x v="8"/>
    <s v="1515 W North Av"/>
    <x v="6"/>
    <n v="2941429318"/>
    <x v="0"/>
    <x v="3"/>
    <x v="2"/>
    <m/>
  </r>
  <r>
    <x v="0"/>
    <x v="0"/>
    <s v="2201 West Cold Spring Lane"/>
    <x v="6"/>
    <n v="3275657720"/>
    <x v="2"/>
    <x v="3"/>
    <x v="2"/>
    <m/>
  </r>
  <r>
    <x v="11"/>
    <x v="11"/>
    <s v="1000 Cathedral St"/>
    <x v="6"/>
    <n v="5229608029"/>
    <x v="0"/>
    <x v="3"/>
    <x v="2"/>
    <m/>
  </r>
  <r>
    <x v="18"/>
    <x v="18"/>
    <s v="1001 E Fayette St"/>
    <x v="6"/>
    <n v="2829986185"/>
    <x v="0"/>
    <x v="3"/>
    <x v="2"/>
    <m/>
  </r>
  <r>
    <x v="20"/>
    <x v="20"/>
    <s v="620 Fallsway St"/>
    <x v="6"/>
    <n v="5129345267"/>
    <x v="2"/>
    <x v="3"/>
    <x v="2"/>
    <m/>
  </r>
  <r>
    <x v="25"/>
    <x v="25"/>
    <s v="3800 E Biddle St"/>
    <x v="6"/>
    <n v="5620206759"/>
    <x v="0"/>
    <x v="3"/>
    <x v="2"/>
    <m/>
  </r>
  <r>
    <x v="26"/>
    <x v="26"/>
    <s v="401 E Fayette St"/>
    <x v="6"/>
    <n v="5931939750"/>
    <x v="0"/>
    <x v="3"/>
    <x v="2"/>
    <m/>
  </r>
  <r>
    <x v="23"/>
    <x v="23"/>
    <s v="201 West Baltimore St"/>
    <x v="6"/>
    <n v="4561036115"/>
    <x v="0"/>
    <x v="3"/>
    <x v="2"/>
    <m/>
  </r>
  <r>
    <x v="10"/>
    <x v="10"/>
    <s v="5271 Reisterstown Rd"/>
    <x v="6"/>
    <n v="4751385672"/>
    <x v="0"/>
    <x v="3"/>
    <x v="2"/>
    <m/>
  </r>
  <r>
    <x v="19"/>
    <x v="19"/>
    <s v="200 West Lombard St Suite B"/>
    <x v="6"/>
    <n v="3179514603"/>
    <x v="2"/>
    <x v="3"/>
    <x v="2"/>
    <m/>
  </r>
  <r>
    <x v="26"/>
    <x v="26"/>
    <s v="401 E Fayette St"/>
    <x v="6"/>
    <n v="5931924190"/>
    <x v="10"/>
    <x v="2"/>
    <x v="2"/>
    <m/>
  </r>
  <r>
    <x v="30"/>
    <x v="30"/>
    <s v="4410 Lewin Av"/>
    <x v="6"/>
    <n v="8010759597"/>
    <x v="10"/>
    <x v="2"/>
    <x v="2"/>
    <m/>
  </r>
  <r>
    <x v="17"/>
    <x v="17"/>
    <s v="201 Fallsway St"/>
    <x v="6"/>
    <n v="1961752053"/>
    <x v="10"/>
    <x v="2"/>
    <x v="2"/>
    <m/>
  </r>
  <r>
    <x v="27"/>
    <x v="27"/>
    <s v="4325 York Rd"/>
    <x v="6"/>
    <n v="6159247030"/>
    <x v="0"/>
    <x v="3"/>
    <x v="2"/>
    <m/>
  </r>
  <r>
    <x v="20"/>
    <x v="20"/>
    <s v="620 Fallsway St"/>
    <x v="6"/>
    <n v="3720593040"/>
    <x v="0"/>
    <x v="3"/>
    <x v="2"/>
    <m/>
  </r>
  <r>
    <x v="22"/>
    <x v="22"/>
    <s v="6700 Pulaski Hwy Rosedale"/>
    <x v="6"/>
    <n v="9633837396"/>
    <x v="0"/>
    <x v="3"/>
    <x v="2"/>
    <m/>
  </r>
  <r>
    <x v="3"/>
    <x v="3"/>
    <s v="411 Fallsway St"/>
    <x v="2"/>
    <n v="11000258330"/>
    <x v="8"/>
    <x v="2"/>
    <x v="2"/>
    <m/>
  </r>
  <r>
    <x v="16"/>
    <x v="16"/>
    <s v="4325 York Rd"/>
    <x v="6"/>
    <n v="1467203311"/>
    <x v="0"/>
    <x v="3"/>
    <x v="2"/>
    <m/>
  </r>
  <r>
    <x v="3"/>
    <x v="3"/>
    <s v="411 Fallsway St"/>
    <x v="0"/>
    <n v="2119590000"/>
    <x v="8"/>
    <x v="3"/>
    <x v="1141"/>
    <n v="0"/>
  </r>
  <r>
    <x v="1"/>
    <x v="1"/>
    <s v="3001 E Madison St"/>
    <x v="6"/>
    <n v="5884987497"/>
    <x v="10"/>
    <x v="2"/>
    <x v="2"/>
    <m/>
  </r>
  <r>
    <x v="29"/>
    <x v="29"/>
    <s v="225 N Holliday St"/>
    <x v="6"/>
    <n v="6948307470"/>
    <x v="10"/>
    <x v="2"/>
    <x v="2"/>
    <m/>
  </r>
  <r>
    <x v="29"/>
    <x v="29"/>
    <s v="225 N Holliday St"/>
    <x v="6"/>
    <n v="6948307470"/>
    <x v="0"/>
    <x v="3"/>
    <x v="2"/>
    <m/>
  </r>
  <r>
    <x v="31"/>
    <x v="31"/>
    <s v="5225 York Rd"/>
    <x v="6"/>
    <n v="8499277487"/>
    <x v="0"/>
    <x v="3"/>
    <x v="2"/>
    <m/>
  </r>
  <r>
    <x v="15"/>
    <x v="15"/>
    <s v="5710 Eastern Av"/>
    <x v="6"/>
    <n v="1245588904"/>
    <x v="9"/>
    <x v="0"/>
    <x v="2"/>
    <m/>
  </r>
  <r>
    <x v="19"/>
    <x v="19"/>
    <s v="200 West Lombard St Suite B"/>
    <x v="6"/>
    <n v="3138164296"/>
    <x v="10"/>
    <x v="2"/>
    <x v="2"/>
    <m/>
  </r>
  <r>
    <x v="7"/>
    <x v="7"/>
    <s v="1034 N Mount St"/>
    <x v="6"/>
    <n v="2774288201"/>
    <x v="10"/>
    <x v="2"/>
    <x v="2"/>
    <m/>
  </r>
  <r>
    <x v="14"/>
    <x v="14"/>
    <s v="10 Cherry Hill Rd"/>
    <x v="6"/>
    <n v="9570810214"/>
    <x v="10"/>
    <x v="2"/>
    <x v="2"/>
    <m/>
  </r>
  <r>
    <x v="19"/>
    <x v="19"/>
    <s v="200 West Lombard St Suite B"/>
    <x v="6"/>
    <n v="9330841761"/>
    <x v="10"/>
    <x v="2"/>
    <x v="2"/>
    <m/>
  </r>
  <r>
    <x v="22"/>
    <x v="22"/>
    <s v="6700 Pulaski Hwy Rosedale"/>
    <x v="6"/>
    <n v="4360007311"/>
    <x v="0"/>
    <x v="3"/>
    <x v="2"/>
    <m/>
  </r>
  <r>
    <x v="19"/>
    <x v="19"/>
    <s v="200 West Lombard St Suite B"/>
    <x v="6"/>
    <n v="3138164296"/>
    <x v="0"/>
    <x v="3"/>
    <x v="2"/>
    <m/>
  </r>
  <r>
    <x v="24"/>
    <x v="24"/>
    <s v="500 Fallsway"/>
    <x v="6"/>
    <n v="5601267702"/>
    <x v="10"/>
    <x v="2"/>
    <x v="2"/>
    <m/>
  </r>
  <r>
    <x v="32"/>
    <x v="32"/>
    <s v="621 North Eden Street"/>
    <x v="6"/>
    <n v="9629060544"/>
    <x v="0"/>
    <x v="3"/>
    <x v="2"/>
    <m/>
  </r>
  <r>
    <x v="4"/>
    <x v="4"/>
    <s v="3939 Reisterstown Rd"/>
    <x v="6"/>
    <n v="1198789642"/>
    <x v="10"/>
    <x v="2"/>
    <x v="2"/>
    <m/>
  </r>
  <r>
    <x v="19"/>
    <x v="19"/>
    <s v="200 West Lombard St Suite B"/>
    <x v="6"/>
    <n v="3618420597"/>
    <x v="10"/>
    <x v="2"/>
    <x v="2"/>
    <m/>
  </r>
  <r>
    <x v="8"/>
    <x v="8"/>
    <s v="1515 W North Av"/>
    <x v="6"/>
    <n v="2941429318"/>
    <x v="10"/>
    <x v="2"/>
    <x v="2"/>
    <m/>
  </r>
  <r>
    <x v="19"/>
    <x v="19"/>
    <s v="200 West Lombard St Suite B"/>
    <x v="6"/>
    <n v="3618420597"/>
    <x v="0"/>
    <x v="3"/>
    <x v="2"/>
    <m/>
  </r>
  <r>
    <x v="19"/>
    <x v="19"/>
    <s v="200 West Lombard St Suite B"/>
    <x v="6"/>
    <n v="9330841761"/>
    <x v="0"/>
    <x v="3"/>
    <x v="2"/>
    <m/>
  </r>
  <r>
    <x v="26"/>
    <x v="26"/>
    <s v="401 E Fayette St"/>
    <x v="6"/>
    <n v="5931939750"/>
    <x v="10"/>
    <x v="2"/>
    <x v="2"/>
    <m/>
  </r>
  <r>
    <x v="23"/>
    <x v="23"/>
    <s v="201 West Baltimore St"/>
    <x v="6"/>
    <n v="4561036115"/>
    <x v="10"/>
    <x v="2"/>
    <x v="2"/>
    <m/>
  </r>
  <r>
    <x v="19"/>
    <x v="19"/>
    <s v="200 West Lombard St Suite B"/>
    <x v="6"/>
    <n v="3179514603"/>
    <x v="0"/>
    <x v="3"/>
    <x v="2"/>
    <m/>
  </r>
  <r>
    <x v="9"/>
    <x v="9"/>
    <s v="802 Lombard St"/>
    <x v="6"/>
    <n v="3047471480"/>
    <x v="10"/>
    <x v="2"/>
    <x v="2"/>
    <m/>
  </r>
  <r>
    <x v="13"/>
    <x v="13"/>
    <s v="844 E Pratt St"/>
    <x v="6"/>
    <n v="9003533297"/>
    <x v="10"/>
    <x v="2"/>
    <x v="2"/>
    <m/>
  </r>
  <r>
    <x v="6"/>
    <x v="6"/>
    <s v="601 President St"/>
    <x v="6"/>
    <n v="2211208648"/>
    <x v="10"/>
    <x v="2"/>
    <x v="2"/>
    <m/>
  </r>
  <r>
    <x v="12"/>
    <x v="12"/>
    <s v="620 N Caroline St"/>
    <x v="6"/>
    <n v="8752450569"/>
    <x v="10"/>
    <x v="2"/>
    <x v="2"/>
    <m/>
  </r>
  <r>
    <x v="11"/>
    <x v="11"/>
    <s v="1000 Cathedral St"/>
    <x v="6"/>
    <n v="5229608029"/>
    <x v="10"/>
    <x v="2"/>
    <x v="2"/>
    <m/>
  </r>
  <r>
    <x v="4"/>
    <x v="4"/>
    <s v="3939 Reisterstown Rd"/>
    <x v="6"/>
    <n v="1198789642"/>
    <x v="9"/>
    <x v="2"/>
    <x v="2"/>
    <m/>
  </r>
  <r>
    <x v="15"/>
    <x v="15"/>
    <s v="5710 Eastern Av"/>
    <x v="6"/>
    <n v="1245588904"/>
    <x v="10"/>
    <x v="0"/>
    <x v="2"/>
    <m/>
  </r>
  <r>
    <x v="16"/>
    <x v="16"/>
    <s v="4325 York Rd"/>
    <x v="6"/>
    <n v="1467203311"/>
    <x v="10"/>
    <x v="2"/>
    <x v="2"/>
    <m/>
  </r>
  <r>
    <x v="6"/>
    <x v="6"/>
    <s v="601 President St"/>
    <x v="6"/>
    <n v="2211208648"/>
    <x v="9"/>
    <x v="2"/>
    <x v="2"/>
    <m/>
  </r>
  <r>
    <x v="7"/>
    <x v="7"/>
    <s v="1034 N Mount St"/>
    <x v="6"/>
    <n v="2774288201"/>
    <x v="9"/>
    <x v="2"/>
    <x v="2"/>
    <m/>
  </r>
  <r>
    <x v="18"/>
    <x v="18"/>
    <s v="1001 E Fayette St"/>
    <x v="6"/>
    <n v="2829986185"/>
    <x v="9"/>
    <x v="2"/>
    <x v="2"/>
    <m/>
  </r>
  <r>
    <x v="8"/>
    <x v="8"/>
    <s v="1515 W North Av"/>
    <x v="6"/>
    <n v="2941429318"/>
    <x v="9"/>
    <x v="2"/>
    <x v="2"/>
    <m/>
  </r>
  <r>
    <x v="9"/>
    <x v="9"/>
    <s v="802 Lombard St"/>
    <x v="6"/>
    <n v="3047471480"/>
    <x v="9"/>
    <x v="2"/>
    <x v="2"/>
    <m/>
  </r>
  <r>
    <x v="19"/>
    <x v="19"/>
    <s v="200 West Lombard St Suite B"/>
    <x v="6"/>
    <n v="3179514603"/>
    <x v="10"/>
    <x v="2"/>
    <x v="2"/>
    <m/>
  </r>
  <r>
    <x v="0"/>
    <x v="0"/>
    <s v="2201 West Cold Spring Lane"/>
    <x v="6"/>
    <n v="3275657720"/>
    <x v="10"/>
    <x v="2"/>
    <x v="2"/>
    <m/>
  </r>
  <r>
    <x v="20"/>
    <x v="20"/>
    <s v="620 Fallsway St"/>
    <x v="6"/>
    <n v="3720593040"/>
    <x v="10"/>
    <x v="2"/>
    <x v="2"/>
    <m/>
  </r>
  <r>
    <x v="22"/>
    <x v="22"/>
    <s v="6700 Pulaski Hwy Rosedale"/>
    <x v="6"/>
    <n v="4360007311"/>
    <x v="10"/>
    <x v="2"/>
    <x v="2"/>
    <m/>
  </r>
  <r>
    <x v="23"/>
    <x v="23"/>
    <s v="201 West Baltimore St"/>
    <x v="6"/>
    <n v="4561036115"/>
    <x v="9"/>
    <x v="2"/>
    <x v="2"/>
    <m/>
  </r>
  <r>
    <x v="10"/>
    <x v="10"/>
    <s v="5271 Reisterstown Rd"/>
    <x v="6"/>
    <n v="4751385672"/>
    <x v="9"/>
    <x v="2"/>
    <x v="2"/>
    <m/>
  </r>
  <r>
    <x v="20"/>
    <x v="20"/>
    <s v="620 Fallsway St"/>
    <x v="6"/>
    <n v="5129345267"/>
    <x v="10"/>
    <x v="2"/>
    <x v="2"/>
    <m/>
  </r>
  <r>
    <x v="11"/>
    <x v="11"/>
    <s v="1000 Cathedral St"/>
    <x v="6"/>
    <n v="5229608029"/>
    <x v="9"/>
    <x v="2"/>
    <x v="2"/>
    <m/>
  </r>
  <r>
    <x v="25"/>
    <x v="25"/>
    <s v="3800 E Biddle St"/>
    <x v="6"/>
    <n v="5620206759"/>
    <x v="9"/>
    <x v="2"/>
    <x v="2"/>
    <m/>
  </r>
  <r>
    <x v="22"/>
    <x v="22"/>
    <s v="6700 Pulaski Hwy Rosedale"/>
    <x v="6"/>
    <n v="5777645330"/>
    <x v="9"/>
    <x v="2"/>
    <x v="2"/>
    <m/>
  </r>
  <r>
    <x v="1"/>
    <x v="1"/>
    <s v="3001 E Madison St"/>
    <x v="6"/>
    <n v="5884987497"/>
    <x v="9"/>
    <x v="2"/>
    <x v="2"/>
    <m/>
  </r>
  <r>
    <x v="26"/>
    <x v="26"/>
    <s v="401 E Fayette St"/>
    <x v="6"/>
    <n v="5931924190"/>
    <x v="9"/>
    <x v="2"/>
    <x v="2"/>
    <m/>
  </r>
  <r>
    <x v="26"/>
    <x v="26"/>
    <s v="401 E Fayette St"/>
    <x v="6"/>
    <n v="5931939750"/>
    <x v="9"/>
    <x v="2"/>
    <x v="2"/>
    <m/>
  </r>
  <r>
    <x v="17"/>
    <x v="17"/>
    <s v="201 Fallsway St"/>
    <x v="6"/>
    <n v="5992397464"/>
    <x v="9"/>
    <x v="2"/>
    <x v="2"/>
    <m/>
  </r>
  <r>
    <x v="27"/>
    <x v="27"/>
    <s v="4325 York Rd"/>
    <x v="6"/>
    <n v="6159247030"/>
    <x v="10"/>
    <x v="2"/>
    <x v="2"/>
    <m/>
  </r>
  <r>
    <x v="28"/>
    <x v="28"/>
    <s v="Mansion House Dr"/>
    <x v="6"/>
    <n v="6756220768"/>
    <x v="10"/>
    <x v="2"/>
    <x v="2"/>
    <m/>
  </r>
  <r>
    <x v="29"/>
    <x v="29"/>
    <s v="225 N Holliday St"/>
    <x v="6"/>
    <n v="6948307470"/>
    <x v="10"/>
    <x v="2"/>
    <x v="2"/>
    <m/>
  </r>
  <r>
    <x v="29"/>
    <x v="29"/>
    <s v="225 N Holliday St"/>
    <x v="6"/>
    <n v="6948307470"/>
    <x v="10"/>
    <x v="2"/>
    <x v="2"/>
    <m/>
  </r>
  <r>
    <x v="22"/>
    <x v="22"/>
    <s v="6700 Pulaski Hwy Rosedale"/>
    <x v="6"/>
    <n v="7560038603"/>
    <x v="10"/>
    <x v="2"/>
    <x v="2"/>
    <m/>
  </r>
  <r>
    <x v="30"/>
    <x v="30"/>
    <s v="4410 Lewin Av"/>
    <x v="6"/>
    <n v="8010759597"/>
    <x v="9"/>
    <x v="2"/>
    <x v="2"/>
    <m/>
  </r>
  <r>
    <x v="30"/>
    <x v="30"/>
    <s v="4410 Lewin Av"/>
    <x v="6"/>
    <n v="8308434096"/>
    <x v="10"/>
    <x v="2"/>
    <x v="2"/>
    <m/>
  </r>
  <r>
    <x v="31"/>
    <x v="31"/>
    <s v="5225 York Rd"/>
    <x v="6"/>
    <n v="8499277487"/>
    <x v="10"/>
    <x v="2"/>
    <x v="2"/>
    <m/>
  </r>
  <r>
    <x v="12"/>
    <x v="12"/>
    <s v="620 N Caroline St"/>
    <x v="6"/>
    <n v="8752450569"/>
    <x v="9"/>
    <x v="2"/>
    <x v="2"/>
    <m/>
  </r>
  <r>
    <x v="13"/>
    <x v="13"/>
    <s v="844 E Pratt St"/>
    <x v="6"/>
    <n v="9003533297"/>
    <x v="9"/>
    <x v="2"/>
    <x v="2"/>
    <m/>
  </r>
  <r>
    <x v="14"/>
    <x v="14"/>
    <s v="10 Cherry Hill Rd"/>
    <x v="6"/>
    <n v="9570810214"/>
    <x v="9"/>
    <x v="2"/>
    <x v="2"/>
    <m/>
  </r>
  <r>
    <x v="32"/>
    <x v="32"/>
    <s v="621 North Eden Street"/>
    <x v="6"/>
    <n v="9629060544"/>
    <x v="10"/>
    <x v="2"/>
    <x v="2"/>
    <m/>
  </r>
  <r>
    <x v="22"/>
    <x v="22"/>
    <s v="6700 Pulaski Hwy Rosedale"/>
    <x v="6"/>
    <n v="9633837396"/>
    <x v="10"/>
    <x v="2"/>
    <x v="2"/>
    <m/>
  </r>
  <r>
    <x v="30"/>
    <x v="30"/>
    <s v="4410 Lewin Av"/>
    <x v="6"/>
    <n v="8010759597"/>
    <x v="5"/>
    <x v="2"/>
    <x v="2"/>
    <m/>
  </r>
  <r>
    <x v="17"/>
    <x v="17"/>
    <s v="201 Fallsway St"/>
    <x v="6"/>
    <n v="1961752053"/>
    <x v="6"/>
    <x v="2"/>
    <x v="2"/>
    <m/>
  </r>
  <r>
    <x v="6"/>
    <x v="6"/>
    <s v="601 President St"/>
    <x v="6"/>
    <n v="2211208648"/>
    <x v="5"/>
    <x v="2"/>
    <x v="2"/>
    <m/>
  </r>
  <r>
    <x v="27"/>
    <x v="27"/>
    <s v="4325 York Rd"/>
    <x v="6"/>
    <n v="6159247030"/>
    <x v="6"/>
    <x v="2"/>
    <x v="2"/>
    <m/>
  </r>
  <r>
    <x v="13"/>
    <x v="13"/>
    <s v="844 E Pratt St"/>
    <x v="6"/>
    <n v="9003533297"/>
    <x v="5"/>
    <x v="2"/>
    <x v="2"/>
    <m/>
  </r>
  <r>
    <x v="20"/>
    <x v="20"/>
    <s v="620 Fallsway St"/>
    <x v="6"/>
    <n v="3720593040"/>
    <x v="6"/>
    <x v="2"/>
    <x v="2"/>
    <m/>
  </r>
  <r>
    <x v="9"/>
    <x v="9"/>
    <s v="802 Lombard St"/>
    <x v="6"/>
    <n v="3047471480"/>
    <x v="5"/>
    <x v="2"/>
    <x v="2"/>
    <m/>
  </r>
  <r>
    <x v="22"/>
    <x v="22"/>
    <s v="6700 Pulaski Hwy Rosedale"/>
    <x v="6"/>
    <n v="9633837396"/>
    <x v="6"/>
    <x v="2"/>
    <x v="2"/>
    <m/>
  </r>
  <r>
    <x v="22"/>
    <x v="22"/>
    <s v="6700 Pulaski Hwy Rosedale"/>
    <x v="6"/>
    <n v="7560038603"/>
    <x v="6"/>
    <x v="2"/>
    <x v="2"/>
    <m/>
  </r>
  <r>
    <x v="16"/>
    <x v="16"/>
    <s v="4325 York Rd"/>
    <x v="6"/>
    <n v="1467203311"/>
    <x v="6"/>
    <x v="2"/>
    <x v="2"/>
    <m/>
  </r>
  <r>
    <x v="22"/>
    <x v="22"/>
    <s v="6700 Pulaski Hwy Rosedale"/>
    <x v="6"/>
    <n v="5777645330"/>
    <x v="5"/>
    <x v="2"/>
    <x v="2"/>
    <m/>
  </r>
  <r>
    <x v="30"/>
    <x v="30"/>
    <s v="4410 Lewin Av"/>
    <x v="6"/>
    <n v="8308434096"/>
    <x v="6"/>
    <x v="2"/>
    <x v="2"/>
    <m/>
  </r>
  <r>
    <x v="26"/>
    <x v="26"/>
    <s v="401 E Fayette St"/>
    <x v="6"/>
    <n v="5931924190"/>
    <x v="5"/>
    <x v="2"/>
    <x v="2"/>
    <m/>
  </r>
  <r>
    <x v="19"/>
    <x v="19"/>
    <s v="200 West Lombard St Suite B"/>
    <x v="6"/>
    <n v="9330841761"/>
    <x v="6"/>
    <x v="2"/>
    <x v="2"/>
    <m/>
  </r>
  <r>
    <x v="17"/>
    <x v="17"/>
    <s v="201 Fallsway St"/>
    <x v="6"/>
    <n v="5992397464"/>
    <x v="5"/>
    <x v="2"/>
    <x v="2"/>
    <m/>
  </r>
  <r>
    <x v="3"/>
    <x v="3"/>
    <s v="411 Fallsway St"/>
    <x v="0"/>
    <n v="2119590000"/>
    <x v="9"/>
    <x v="0"/>
    <x v="1142"/>
    <n v="0"/>
  </r>
  <r>
    <x v="22"/>
    <x v="22"/>
    <s v="6700 Pulaski Hwy Rosedale"/>
    <x v="6"/>
    <n v="4360007311"/>
    <x v="6"/>
    <x v="2"/>
    <x v="2"/>
    <m/>
  </r>
  <r>
    <x v="31"/>
    <x v="31"/>
    <s v="5225 York Rd"/>
    <x v="6"/>
    <n v="8499277487"/>
    <x v="6"/>
    <x v="2"/>
    <x v="2"/>
    <m/>
  </r>
  <r>
    <x v="10"/>
    <x v="10"/>
    <s v="5271 Reisterstown Rd"/>
    <x v="6"/>
    <n v="4751385672"/>
    <x v="5"/>
    <x v="2"/>
    <x v="2"/>
    <m/>
  </r>
  <r>
    <x v="32"/>
    <x v="32"/>
    <s v="621 North Eden Street"/>
    <x v="6"/>
    <n v="9629060544"/>
    <x v="6"/>
    <x v="2"/>
    <x v="2"/>
    <m/>
  </r>
  <r>
    <x v="19"/>
    <x v="19"/>
    <s v="200 West Lombard St Suite B"/>
    <x v="6"/>
    <n v="3138164296"/>
    <x v="6"/>
    <x v="2"/>
    <x v="2"/>
    <m/>
  </r>
  <r>
    <x v="29"/>
    <x v="29"/>
    <s v="225 N Holliday St"/>
    <x v="6"/>
    <n v="6948307470"/>
    <x v="6"/>
    <x v="2"/>
    <x v="2"/>
    <m/>
  </r>
  <r>
    <x v="1"/>
    <x v="1"/>
    <s v="3001 E Madison St"/>
    <x v="6"/>
    <n v="5884987497"/>
    <x v="5"/>
    <x v="2"/>
    <x v="2"/>
    <m/>
  </r>
  <r>
    <x v="28"/>
    <x v="28"/>
    <s v="Mansion House Dr"/>
    <x v="6"/>
    <n v="6756220768"/>
    <x v="6"/>
    <x v="2"/>
    <x v="2"/>
    <m/>
  </r>
  <r>
    <x v="7"/>
    <x v="7"/>
    <s v="1034 N Mount St"/>
    <x v="6"/>
    <n v="2774288201"/>
    <x v="5"/>
    <x v="2"/>
    <x v="2"/>
    <m/>
  </r>
  <r>
    <x v="14"/>
    <x v="14"/>
    <s v="10 Cherry Hill Rd"/>
    <x v="6"/>
    <n v="9570810214"/>
    <x v="5"/>
    <x v="2"/>
    <x v="2"/>
    <m/>
  </r>
  <r>
    <x v="19"/>
    <x v="19"/>
    <s v="200 West Lombard St Suite B"/>
    <x v="6"/>
    <n v="3618420597"/>
    <x v="6"/>
    <x v="2"/>
    <x v="2"/>
    <m/>
  </r>
  <r>
    <x v="12"/>
    <x v="12"/>
    <s v="620 N Caroline St"/>
    <x v="6"/>
    <n v="8752450569"/>
    <x v="5"/>
    <x v="2"/>
    <x v="2"/>
    <m/>
  </r>
  <r>
    <x v="24"/>
    <x v="24"/>
    <s v="500 Fallsway"/>
    <x v="6"/>
    <n v="5601267702"/>
    <x v="6"/>
    <x v="2"/>
    <x v="2"/>
    <m/>
  </r>
  <r>
    <x v="8"/>
    <x v="8"/>
    <s v="1515 W North Av"/>
    <x v="6"/>
    <n v="2941429318"/>
    <x v="5"/>
    <x v="2"/>
    <x v="2"/>
    <m/>
  </r>
  <r>
    <x v="4"/>
    <x v="4"/>
    <s v="3939 Reisterstown Rd"/>
    <x v="6"/>
    <n v="1198789642"/>
    <x v="5"/>
    <x v="2"/>
    <x v="2"/>
    <m/>
  </r>
  <r>
    <x v="0"/>
    <x v="0"/>
    <s v="2201 West Cold Spring Lane"/>
    <x v="6"/>
    <n v="3275657720"/>
    <x v="6"/>
    <x v="2"/>
    <x v="2"/>
    <m/>
  </r>
  <r>
    <x v="25"/>
    <x v="25"/>
    <s v="3800 E Biddle St"/>
    <x v="6"/>
    <n v="5620206759"/>
    <x v="5"/>
    <x v="2"/>
    <x v="2"/>
    <m/>
  </r>
  <r>
    <x v="11"/>
    <x v="11"/>
    <s v="1000 Cathedral St"/>
    <x v="6"/>
    <n v="5229608029"/>
    <x v="5"/>
    <x v="2"/>
    <x v="2"/>
    <m/>
  </r>
  <r>
    <x v="20"/>
    <x v="20"/>
    <s v="620 Fallsway St"/>
    <x v="6"/>
    <n v="5129345267"/>
    <x v="6"/>
    <x v="2"/>
    <x v="2"/>
    <m/>
  </r>
  <r>
    <x v="26"/>
    <x v="26"/>
    <s v="401 E Fayette St"/>
    <x v="6"/>
    <n v="5931939750"/>
    <x v="5"/>
    <x v="2"/>
    <x v="2"/>
    <m/>
  </r>
  <r>
    <x v="23"/>
    <x v="23"/>
    <s v="201 West Baltimore St"/>
    <x v="6"/>
    <n v="4561036115"/>
    <x v="5"/>
    <x v="2"/>
    <x v="2"/>
    <m/>
  </r>
  <r>
    <x v="19"/>
    <x v="19"/>
    <s v="200 West Lombard St Suite B"/>
    <x v="6"/>
    <n v="3179514603"/>
    <x v="6"/>
    <x v="2"/>
    <x v="2"/>
    <m/>
  </r>
  <r>
    <x v="4"/>
    <x v="4"/>
    <s v="3939 Reisterstown Rd"/>
    <x v="6"/>
    <n v="1198789642"/>
    <x v="11"/>
    <x v="3"/>
    <x v="2"/>
    <m/>
  </r>
  <r>
    <x v="16"/>
    <x v="16"/>
    <s v="4325 York Rd"/>
    <x v="6"/>
    <n v="1467203311"/>
    <x v="12"/>
    <x v="3"/>
    <x v="2"/>
    <m/>
  </r>
  <r>
    <x v="17"/>
    <x v="17"/>
    <s v="201 Fallsway St"/>
    <x v="6"/>
    <n v="1961752053"/>
    <x v="12"/>
    <x v="3"/>
    <x v="2"/>
    <m/>
  </r>
  <r>
    <x v="7"/>
    <x v="7"/>
    <s v="1034 N Mount St"/>
    <x v="6"/>
    <n v="2774288201"/>
    <x v="11"/>
    <x v="3"/>
    <x v="2"/>
    <m/>
  </r>
  <r>
    <x v="8"/>
    <x v="8"/>
    <s v="1515 W North Av"/>
    <x v="6"/>
    <n v="2941429318"/>
    <x v="11"/>
    <x v="3"/>
    <x v="2"/>
    <m/>
  </r>
  <r>
    <x v="9"/>
    <x v="9"/>
    <s v="802 Lombard St"/>
    <x v="6"/>
    <n v="3047471480"/>
    <x v="11"/>
    <x v="3"/>
    <x v="2"/>
    <m/>
  </r>
  <r>
    <x v="19"/>
    <x v="19"/>
    <s v="200 West Lombard St Suite B"/>
    <x v="6"/>
    <n v="3138164296"/>
    <x v="12"/>
    <x v="3"/>
    <x v="2"/>
    <m/>
  </r>
  <r>
    <x v="19"/>
    <x v="19"/>
    <s v="200 West Lombard St Suite B"/>
    <x v="6"/>
    <n v="3179514603"/>
    <x v="12"/>
    <x v="3"/>
    <x v="2"/>
    <m/>
  </r>
  <r>
    <x v="0"/>
    <x v="0"/>
    <s v="2201 West Cold Spring Lane"/>
    <x v="6"/>
    <n v="3275657720"/>
    <x v="12"/>
    <x v="3"/>
    <x v="2"/>
    <m/>
  </r>
  <r>
    <x v="19"/>
    <x v="19"/>
    <s v="200 West Lombard St Suite B"/>
    <x v="6"/>
    <n v="3618420597"/>
    <x v="12"/>
    <x v="3"/>
    <x v="2"/>
    <m/>
  </r>
  <r>
    <x v="20"/>
    <x v="20"/>
    <s v="620 Fallsway St"/>
    <x v="6"/>
    <n v="3720593040"/>
    <x v="12"/>
    <x v="3"/>
    <x v="2"/>
    <m/>
  </r>
  <r>
    <x v="22"/>
    <x v="22"/>
    <s v="6700 Pulaski Hwy Rosedale"/>
    <x v="6"/>
    <n v="4360007311"/>
    <x v="12"/>
    <x v="3"/>
    <x v="2"/>
    <m/>
  </r>
  <r>
    <x v="23"/>
    <x v="23"/>
    <s v="201 West Baltimore St"/>
    <x v="6"/>
    <n v="4561036115"/>
    <x v="12"/>
    <x v="3"/>
    <x v="2"/>
    <m/>
  </r>
  <r>
    <x v="23"/>
    <x v="23"/>
    <s v="201 West Baltimore St"/>
    <x v="6"/>
    <n v="4561036115"/>
    <x v="12"/>
    <x v="3"/>
    <x v="2"/>
    <m/>
  </r>
  <r>
    <x v="23"/>
    <x v="23"/>
    <s v="201 West Baltimore St"/>
    <x v="6"/>
    <n v="4561036115"/>
    <x v="11"/>
    <x v="3"/>
    <x v="2"/>
    <m/>
  </r>
  <r>
    <x v="10"/>
    <x v="10"/>
    <s v="5271 Reisterstown Rd"/>
    <x v="6"/>
    <n v="4751385672"/>
    <x v="11"/>
    <x v="3"/>
    <x v="2"/>
    <m/>
  </r>
  <r>
    <x v="10"/>
    <x v="10"/>
    <s v="5271 Reisterstown Rd"/>
    <x v="6"/>
    <n v="4751385672"/>
    <x v="11"/>
    <x v="3"/>
    <x v="2"/>
    <m/>
  </r>
  <r>
    <x v="10"/>
    <x v="10"/>
    <s v="5271 Reisterstown Rd"/>
    <x v="6"/>
    <n v="4751385672"/>
    <x v="11"/>
    <x v="3"/>
    <x v="2"/>
    <m/>
  </r>
  <r>
    <x v="20"/>
    <x v="20"/>
    <s v="620 Fallsway St"/>
    <x v="6"/>
    <n v="5129345267"/>
    <x v="12"/>
    <x v="3"/>
    <x v="2"/>
    <m/>
  </r>
  <r>
    <x v="11"/>
    <x v="11"/>
    <s v="1000 Cathedral St"/>
    <x v="6"/>
    <n v="5229608029"/>
    <x v="12"/>
    <x v="3"/>
    <x v="2"/>
    <m/>
  </r>
  <r>
    <x v="11"/>
    <x v="11"/>
    <s v="1000 Cathedral St"/>
    <x v="6"/>
    <n v="5229608029"/>
    <x v="11"/>
    <x v="3"/>
    <x v="2"/>
    <m/>
  </r>
  <r>
    <x v="11"/>
    <x v="11"/>
    <s v="1000 Cathedral St"/>
    <x v="6"/>
    <n v="5229608029"/>
    <x v="12"/>
    <x v="3"/>
    <x v="2"/>
    <m/>
  </r>
  <r>
    <x v="24"/>
    <x v="24"/>
    <s v="500 Fallsway"/>
    <x v="6"/>
    <n v="5601267702"/>
    <x v="12"/>
    <x v="3"/>
    <x v="2"/>
    <m/>
  </r>
  <r>
    <x v="25"/>
    <x v="25"/>
    <s v="3800 E Biddle St"/>
    <x v="6"/>
    <n v="5620206759"/>
    <x v="12"/>
    <x v="3"/>
    <x v="2"/>
    <m/>
  </r>
  <r>
    <x v="25"/>
    <x v="25"/>
    <s v="3800 E Biddle St"/>
    <x v="6"/>
    <n v="5620206759"/>
    <x v="11"/>
    <x v="3"/>
    <x v="2"/>
    <m/>
  </r>
  <r>
    <x v="25"/>
    <x v="25"/>
    <s v="3800 E Biddle St"/>
    <x v="6"/>
    <n v="5620206759"/>
    <x v="12"/>
    <x v="3"/>
    <x v="2"/>
    <m/>
  </r>
  <r>
    <x v="22"/>
    <x v="22"/>
    <s v="6700 Pulaski Hwy Rosedale"/>
    <x v="6"/>
    <n v="5777645330"/>
    <x v="11"/>
    <x v="3"/>
    <x v="2"/>
    <m/>
  </r>
  <r>
    <x v="1"/>
    <x v="1"/>
    <s v="3001 E Madison St"/>
    <x v="6"/>
    <n v="5884987497"/>
    <x v="11"/>
    <x v="3"/>
    <x v="2"/>
    <m/>
  </r>
  <r>
    <x v="26"/>
    <x v="26"/>
    <s v="401 E Fayette St"/>
    <x v="6"/>
    <n v="5931924190"/>
    <x v="11"/>
    <x v="3"/>
    <x v="2"/>
    <m/>
  </r>
  <r>
    <x v="26"/>
    <x v="26"/>
    <s v="401 E Fayette St"/>
    <x v="6"/>
    <n v="5931939750"/>
    <x v="11"/>
    <x v="3"/>
    <x v="2"/>
    <m/>
  </r>
  <r>
    <x v="17"/>
    <x v="17"/>
    <s v="201 Fallsway St"/>
    <x v="6"/>
    <n v="5992397464"/>
    <x v="11"/>
    <x v="3"/>
    <x v="2"/>
    <m/>
  </r>
  <r>
    <x v="27"/>
    <x v="27"/>
    <s v="4325 York Rd"/>
    <x v="6"/>
    <n v="6159247030"/>
    <x v="12"/>
    <x v="3"/>
    <x v="2"/>
    <m/>
  </r>
  <r>
    <x v="28"/>
    <x v="28"/>
    <s v="Mansion House Dr"/>
    <x v="6"/>
    <n v="6756220768"/>
    <x v="12"/>
    <x v="3"/>
    <x v="2"/>
    <m/>
  </r>
  <r>
    <x v="29"/>
    <x v="29"/>
    <s v="225 N Holliday St"/>
    <x v="6"/>
    <n v="6948307470"/>
    <x v="12"/>
    <x v="3"/>
    <x v="2"/>
    <m/>
  </r>
  <r>
    <x v="22"/>
    <x v="22"/>
    <s v="6700 Pulaski Hwy Rosedale"/>
    <x v="6"/>
    <n v="7560038603"/>
    <x v="12"/>
    <x v="3"/>
    <x v="2"/>
    <m/>
  </r>
  <r>
    <x v="30"/>
    <x v="30"/>
    <s v="4410 Lewin Av"/>
    <x v="6"/>
    <n v="8010759597"/>
    <x v="11"/>
    <x v="3"/>
    <x v="2"/>
    <m/>
  </r>
  <r>
    <x v="30"/>
    <x v="30"/>
    <s v="4410 Lewin Av"/>
    <x v="6"/>
    <n v="8308434096"/>
    <x v="12"/>
    <x v="3"/>
    <x v="2"/>
    <m/>
  </r>
  <r>
    <x v="31"/>
    <x v="31"/>
    <s v="5225 York Rd"/>
    <x v="6"/>
    <n v="8499277487"/>
    <x v="12"/>
    <x v="3"/>
    <x v="2"/>
    <m/>
  </r>
  <r>
    <x v="12"/>
    <x v="12"/>
    <s v="620 N Caroline St"/>
    <x v="6"/>
    <n v="8752450569"/>
    <x v="12"/>
    <x v="3"/>
    <x v="2"/>
    <m/>
  </r>
  <r>
    <x v="12"/>
    <x v="12"/>
    <s v="620 N Caroline St"/>
    <x v="6"/>
    <n v="8752450569"/>
    <x v="11"/>
    <x v="3"/>
    <x v="2"/>
    <m/>
  </r>
  <r>
    <x v="12"/>
    <x v="12"/>
    <s v="620 N Caroline St"/>
    <x v="6"/>
    <n v="8752450569"/>
    <x v="12"/>
    <x v="3"/>
    <x v="2"/>
    <m/>
  </r>
  <r>
    <x v="13"/>
    <x v="13"/>
    <s v="844 E Pratt St"/>
    <x v="6"/>
    <n v="9003533297"/>
    <x v="11"/>
    <x v="3"/>
    <x v="2"/>
    <m/>
  </r>
  <r>
    <x v="19"/>
    <x v="19"/>
    <s v="200 West Lombard St Suite B"/>
    <x v="6"/>
    <n v="9330841761"/>
    <x v="12"/>
    <x v="3"/>
    <x v="2"/>
    <m/>
  </r>
  <r>
    <x v="14"/>
    <x v="14"/>
    <s v="10 Cherry Hill Rd"/>
    <x v="6"/>
    <n v="9570810214"/>
    <x v="11"/>
    <x v="3"/>
    <x v="2"/>
    <m/>
  </r>
  <r>
    <x v="32"/>
    <x v="32"/>
    <s v="621 North Eden Street"/>
    <x v="6"/>
    <n v="9629060544"/>
    <x v="12"/>
    <x v="3"/>
    <x v="2"/>
    <m/>
  </r>
  <r>
    <x v="22"/>
    <x v="22"/>
    <s v="6700 Pulaski Hwy Rosedale"/>
    <x v="6"/>
    <n v="9633837396"/>
    <x v="12"/>
    <x v="3"/>
    <x v="2"/>
    <m/>
  </r>
  <r>
    <x v="30"/>
    <x v="30"/>
    <s v="4410 Lewin Av"/>
    <x v="6"/>
    <n v="8010759597"/>
    <x v="3"/>
    <x v="3"/>
    <x v="2"/>
    <m/>
  </r>
  <r>
    <x v="17"/>
    <x v="17"/>
    <s v="201 Fallsway St"/>
    <x v="6"/>
    <n v="1961752053"/>
    <x v="11"/>
    <x v="3"/>
    <x v="2"/>
    <m/>
  </r>
  <r>
    <x v="13"/>
    <x v="13"/>
    <s v="844 E Pratt St"/>
    <x v="6"/>
    <n v="9003533297"/>
    <x v="3"/>
    <x v="3"/>
    <x v="2"/>
    <m/>
  </r>
  <r>
    <x v="17"/>
    <x v="17"/>
    <s v="201 Fallsway St"/>
    <x v="6"/>
    <n v="1961752053"/>
    <x v="3"/>
    <x v="3"/>
    <x v="2"/>
    <m/>
  </r>
  <r>
    <x v="27"/>
    <x v="27"/>
    <s v="4325 York Rd"/>
    <x v="6"/>
    <n v="6159247030"/>
    <x v="11"/>
    <x v="3"/>
    <x v="2"/>
    <m/>
  </r>
  <r>
    <x v="6"/>
    <x v="6"/>
    <s v="601 President St"/>
    <x v="6"/>
    <n v="2211208648"/>
    <x v="3"/>
    <x v="3"/>
    <x v="2"/>
    <m/>
  </r>
  <r>
    <x v="20"/>
    <x v="20"/>
    <s v="620 Fallsway St"/>
    <x v="6"/>
    <n v="3720593040"/>
    <x v="11"/>
    <x v="3"/>
    <x v="2"/>
    <m/>
  </r>
  <r>
    <x v="9"/>
    <x v="9"/>
    <s v="802 Lombard St"/>
    <x v="6"/>
    <n v="3047471480"/>
    <x v="3"/>
    <x v="3"/>
    <x v="2"/>
    <m/>
  </r>
  <r>
    <x v="26"/>
    <x v="26"/>
    <s v="401 E Fayette St"/>
    <x v="6"/>
    <n v="5931924190"/>
    <x v="3"/>
    <x v="3"/>
    <x v="2"/>
    <m/>
  </r>
  <r>
    <x v="22"/>
    <x v="22"/>
    <s v="6700 Pulaski Hwy Rosedale"/>
    <x v="6"/>
    <n v="9633837396"/>
    <x v="11"/>
    <x v="3"/>
    <x v="2"/>
    <m/>
  </r>
  <r>
    <x v="22"/>
    <x v="22"/>
    <s v="6700 Pulaski Hwy Rosedale"/>
    <x v="6"/>
    <n v="5777645330"/>
    <x v="3"/>
    <x v="3"/>
    <x v="2"/>
    <m/>
  </r>
  <r>
    <x v="16"/>
    <x v="16"/>
    <s v="4325 York Rd"/>
    <x v="6"/>
    <n v="1467203311"/>
    <x v="11"/>
    <x v="3"/>
    <x v="2"/>
    <m/>
  </r>
  <r>
    <x v="30"/>
    <x v="30"/>
    <s v="4410 Lewin Av"/>
    <x v="6"/>
    <n v="8308434096"/>
    <x v="11"/>
    <x v="3"/>
    <x v="2"/>
    <m/>
  </r>
  <r>
    <x v="22"/>
    <x v="22"/>
    <s v="6700 Pulaski Hwy Rosedale"/>
    <x v="6"/>
    <n v="7560038603"/>
    <x v="11"/>
    <x v="3"/>
    <x v="2"/>
    <m/>
  </r>
  <r>
    <x v="19"/>
    <x v="19"/>
    <s v="200 West Lombard St Suite B"/>
    <x v="6"/>
    <n v="9330841761"/>
    <x v="3"/>
    <x v="3"/>
    <x v="2"/>
    <m/>
  </r>
  <r>
    <x v="17"/>
    <x v="17"/>
    <s v="201 Fallsway St"/>
    <x v="6"/>
    <n v="5992397464"/>
    <x v="3"/>
    <x v="3"/>
    <x v="2"/>
    <m/>
  </r>
  <r>
    <x v="19"/>
    <x v="19"/>
    <s v="200 West Lombard St Suite B"/>
    <x v="6"/>
    <n v="9330841761"/>
    <x v="11"/>
    <x v="3"/>
    <x v="2"/>
    <m/>
  </r>
  <r>
    <x v="3"/>
    <x v="3"/>
    <s v="411 Fallsway St"/>
    <x v="0"/>
    <n v="2119590000"/>
    <x v="9"/>
    <x v="2"/>
    <x v="1143"/>
    <n v="0"/>
  </r>
  <r>
    <x v="19"/>
    <x v="19"/>
    <s v="200 West Lombard St Suite B"/>
    <x v="6"/>
    <n v="3138164296"/>
    <x v="3"/>
    <x v="3"/>
    <x v="2"/>
    <m/>
  </r>
  <r>
    <x v="22"/>
    <x v="22"/>
    <s v="6700 Pulaski Hwy Rosedale"/>
    <x v="6"/>
    <n v="4360007311"/>
    <x v="11"/>
    <x v="3"/>
    <x v="2"/>
    <m/>
  </r>
  <r>
    <x v="31"/>
    <x v="31"/>
    <s v="5225 York Rd"/>
    <x v="6"/>
    <n v="8499277487"/>
    <x v="11"/>
    <x v="3"/>
    <x v="2"/>
    <m/>
  </r>
  <r>
    <x v="29"/>
    <x v="29"/>
    <s v="225 N Holliday St"/>
    <x v="6"/>
    <n v="6948307470"/>
    <x v="11"/>
    <x v="3"/>
    <x v="2"/>
    <m/>
  </r>
  <r>
    <x v="19"/>
    <x v="19"/>
    <s v="200 West Lombard St Suite B"/>
    <x v="6"/>
    <n v="3138164296"/>
    <x v="11"/>
    <x v="3"/>
    <x v="2"/>
    <m/>
  </r>
  <r>
    <x v="1"/>
    <x v="1"/>
    <s v="3001 E Madison St"/>
    <x v="6"/>
    <n v="5884987497"/>
    <x v="3"/>
    <x v="3"/>
    <x v="2"/>
    <m/>
  </r>
  <r>
    <x v="32"/>
    <x v="32"/>
    <s v="621 North Eden Street"/>
    <x v="6"/>
    <n v="9629060544"/>
    <x v="11"/>
    <x v="3"/>
    <x v="2"/>
    <m/>
  </r>
  <r>
    <x v="15"/>
    <x v="15"/>
    <s v="5710 Eastern Av"/>
    <x v="6"/>
    <n v="1245588904"/>
    <x v="0"/>
    <x v="2"/>
    <x v="2"/>
    <m/>
  </r>
  <r>
    <x v="28"/>
    <x v="28"/>
    <s v="Mansion House Dr"/>
    <x v="6"/>
    <n v="6756220768"/>
    <x v="11"/>
    <x v="3"/>
    <x v="2"/>
    <m/>
  </r>
  <r>
    <x v="12"/>
    <x v="12"/>
    <s v="620 N Caroline St"/>
    <x v="6"/>
    <n v="8752450569"/>
    <x v="3"/>
    <x v="3"/>
    <x v="2"/>
    <m/>
  </r>
  <r>
    <x v="14"/>
    <x v="14"/>
    <s v="10 Cherry Hill Rd"/>
    <x v="6"/>
    <n v="9570810214"/>
    <x v="3"/>
    <x v="3"/>
    <x v="2"/>
    <m/>
  </r>
  <r>
    <x v="7"/>
    <x v="7"/>
    <s v="1034 N Mount St"/>
    <x v="6"/>
    <n v="2774288201"/>
    <x v="3"/>
    <x v="3"/>
    <x v="2"/>
    <m/>
  </r>
  <r>
    <x v="15"/>
    <x v="15"/>
    <s v="5710 Eastern Av"/>
    <x v="6"/>
    <n v="1245588904"/>
    <x v="2"/>
    <x v="2"/>
    <x v="2"/>
    <m/>
  </r>
  <r>
    <x v="24"/>
    <x v="24"/>
    <s v="500 Fallsway"/>
    <x v="6"/>
    <n v="5601267702"/>
    <x v="3"/>
    <x v="3"/>
    <x v="2"/>
    <m/>
  </r>
  <r>
    <x v="19"/>
    <x v="19"/>
    <s v="200 West Lombard St Suite B"/>
    <x v="6"/>
    <n v="3618420597"/>
    <x v="3"/>
    <x v="3"/>
    <x v="2"/>
    <m/>
  </r>
  <r>
    <x v="19"/>
    <x v="19"/>
    <s v="200 West Lombard St Suite B"/>
    <x v="6"/>
    <n v="3618420597"/>
    <x v="11"/>
    <x v="3"/>
    <x v="2"/>
    <m/>
  </r>
  <r>
    <x v="4"/>
    <x v="4"/>
    <s v="3939 Reisterstown Rd"/>
    <x v="6"/>
    <n v="1198789642"/>
    <x v="3"/>
    <x v="3"/>
    <x v="2"/>
    <m/>
  </r>
  <r>
    <x v="24"/>
    <x v="24"/>
    <s v="500 Fallsway"/>
    <x v="6"/>
    <n v="5601267702"/>
    <x v="11"/>
    <x v="3"/>
    <x v="2"/>
    <m/>
  </r>
  <r>
    <x v="8"/>
    <x v="8"/>
    <s v="1515 W North Av"/>
    <x v="6"/>
    <n v="2941429318"/>
    <x v="3"/>
    <x v="3"/>
    <x v="2"/>
    <m/>
  </r>
  <r>
    <x v="11"/>
    <x v="11"/>
    <s v="1000 Cathedral St"/>
    <x v="6"/>
    <n v="5229608029"/>
    <x v="3"/>
    <x v="3"/>
    <x v="2"/>
    <m/>
  </r>
  <r>
    <x v="0"/>
    <x v="0"/>
    <s v="2201 West Cold Spring Lane"/>
    <x v="6"/>
    <n v="3275657720"/>
    <x v="11"/>
    <x v="3"/>
    <x v="2"/>
    <m/>
  </r>
  <r>
    <x v="18"/>
    <x v="18"/>
    <s v="1001 E Fayette St"/>
    <x v="6"/>
    <n v="2829986185"/>
    <x v="3"/>
    <x v="3"/>
    <x v="2"/>
    <m/>
  </r>
  <r>
    <x v="18"/>
    <x v="18"/>
    <s v="1001 E Fayette St"/>
    <x v="6"/>
    <n v="2829986185"/>
    <x v="11"/>
    <x v="3"/>
    <x v="2"/>
    <m/>
  </r>
  <r>
    <x v="25"/>
    <x v="25"/>
    <s v="3800 E Biddle St"/>
    <x v="6"/>
    <n v="5620206759"/>
    <x v="3"/>
    <x v="3"/>
    <x v="2"/>
    <m/>
  </r>
  <r>
    <x v="10"/>
    <x v="10"/>
    <s v="5271 Reisterstown Rd"/>
    <x v="6"/>
    <n v="4751385672"/>
    <x v="3"/>
    <x v="3"/>
    <x v="2"/>
    <m/>
  </r>
  <r>
    <x v="19"/>
    <x v="19"/>
    <s v="200 West Lombard St Suite B"/>
    <x v="6"/>
    <n v="3179514603"/>
    <x v="3"/>
    <x v="3"/>
    <x v="2"/>
    <m/>
  </r>
  <r>
    <x v="32"/>
    <x v="32"/>
    <s v="621 North Eden Street"/>
    <x v="6"/>
    <n v="9629060544"/>
    <x v="4"/>
    <x v="3"/>
    <x v="2"/>
    <m/>
  </r>
  <r>
    <x v="27"/>
    <x v="27"/>
    <s v="4325 York Rd"/>
    <x v="6"/>
    <n v="6159247030"/>
    <x v="4"/>
    <x v="3"/>
    <x v="2"/>
    <m/>
  </r>
  <r>
    <x v="16"/>
    <x v="16"/>
    <s v="4325 York Rd"/>
    <x v="6"/>
    <n v="1467203311"/>
    <x v="4"/>
    <x v="3"/>
    <x v="2"/>
    <m/>
  </r>
  <r>
    <x v="31"/>
    <x v="31"/>
    <s v="5225 York Rd"/>
    <x v="6"/>
    <n v="8499277487"/>
    <x v="4"/>
    <x v="3"/>
    <x v="2"/>
    <m/>
  </r>
  <r>
    <x v="20"/>
    <x v="20"/>
    <s v="620 Fallsway St"/>
    <x v="6"/>
    <n v="3720593040"/>
    <x v="4"/>
    <x v="3"/>
    <x v="2"/>
    <m/>
  </r>
  <r>
    <x v="22"/>
    <x v="22"/>
    <s v="6700 Pulaski Hwy Rosedale"/>
    <x v="6"/>
    <n v="9633837396"/>
    <x v="4"/>
    <x v="3"/>
    <x v="2"/>
    <m/>
  </r>
  <r>
    <x v="22"/>
    <x v="22"/>
    <s v="6700 Pulaski Hwy Rosedale"/>
    <x v="6"/>
    <n v="7560038603"/>
    <x v="4"/>
    <x v="3"/>
    <x v="2"/>
    <m/>
  </r>
  <r>
    <x v="30"/>
    <x v="30"/>
    <s v="4410 Lewin Av"/>
    <x v="6"/>
    <n v="8308434096"/>
    <x v="4"/>
    <x v="3"/>
    <x v="2"/>
    <m/>
  </r>
  <r>
    <x v="22"/>
    <x v="22"/>
    <s v="6700 Pulaski Hwy Rosedale"/>
    <x v="6"/>
    <n v="4360007311"/>
    <x v="4"/>
    <x v="3"/>
    <x v="2"/>
    <m/>
  </r>
  <r>
    <x v="20"/>
    <x v="20"/>
    <s v="620 Fallsway St"/>
    <x v="6"/>
    <n v="5129345267"/>
    <x v="4"/>
    <x v="3"/>
    <x v="2"/>
    <m/>
  </r>
  <r>
    <x v="28"/>
    <x v="28"/>
    <s v="Mansion House Dr"/>
    <x v="6"/>
    <n v="6756220768"/>
    <x v="4"/>
    <x v="3"/>
    <x v="2"/>
    <m/>
  </r>
  <r>
    <x v="0"/>
    <x v="0"/>
    <s v="2201 West Cold Spring Lane"/>
    <x v="6"/>
    <n v="3275657720"/>
    <x v="4"/>
    <x v="3"/>
    <x v="2"/>
    <m/>
  </r>
  <r>
    <x v="4"/>
    <x v="4"/>
    <s v="3939 Reisterstown Rd"/>
    <x v="6"/>
    <n v="1198789642"/>
    <x v="12"/>
    <x v="3"/>
    <x v="2"/>
    <m/>
  </r>
  <r>
    <x v="30"/>
    <x v="30"/>
    <s v="4410 Lewin Av"/>
    <x v="6"/>
    <n v="8010759597"/>
    <x v="12"/>
    <x v="3"/>
    <x v="2"/>
    <m/>
  </r>
  <r>
    <x v="7"/>
    <x v="7"/>
    <s v="1034 N Mount St"/>
    <x v="6"/>
    <n v="2774288201"/>
    <x v="12"/>
    <x v="3"/>
    <x v="2"/>
    <m/>
  </r>
  <r>
    <x v="8"/>
    <x v="8"/>
    <s v="1515 W North Av"/>
    <x v="6"/>
    <n v="2941429318"/>
    <x v="12"/>
    <x v="3"/>
    <x v="2"/>
    <m/>
  </r>
  <r>
    <x v="14"/>
    <x v="14"/>
    <s v="10 Cherry Hill Rd"/>
    <x v="6"/>
    <n v="9570810214"/>
    <x v="12"/>
    <x v="3"/>
    <x v="2"/>
    <m/>
  </r>
  <r>
    <x v="6"/>
    <x v="6"/>
    <s v="601 President St"/>
    <x v="6"/>
    <n v="2211208648"/>
    <x v="12"/>
    <x v="3"/>
    <x v="2"/>
    <m/>
  </r>
  <r>
    <x v="13"/>
    <x v="13"/>
    <s v="844 E Pratt St"/>
    <x v="6"/>
    <n v="9003533297"/>
    <x v="12"/>
    <x v="3"/>
    <x v="2"/>
    <m/>
  </r>
  <r>
    <x v="9"/>
    <x v="9"/>
    <s v="802 Lombard St"/>
    <x v="6"/>
    <n v="3047471480"/>
    <x v="12"/>
    <x v="3"/>
    <x v="2"/>
    <m/>
  </r>
  <r>
    <x v="12"/>
    <x v="12"/>
    <s v="620 N Caroline St"/>
    <x v="6"/>
    <n v="8752450569"/>
    <x v="12"/>
    <x v="3"/>
    <x v="2"/>
    <m/>
  </r>
  <r>
    <x v="11"/>
    <x v="11"/>
    <s v="1000 Cathedral St"/>
    <x v="6"/>
    <n v="5229608029"/>
    <x v="12"/>
    <x v="3"/>
    <x v="2"/>
    <m/>
  </r>
  <r>
    <x v="26"/>
    <x v="26"/>
    <s v="401 E Fayette St"/>
    <x v="6"/>
    <n v="5931924190"/>
    <x v="12"/>
    <x v="3"/>
    <x v="2"/>
    <m/>
  </r>
  <r>
    <x v="23"/>
    <x v="23"/>
    <s v="201 West Baltimore St"/>
    <x v="6"/>
    <n v="4561036115"/>
    <x v="12"/>
    <x v="3"/>
    <x v="2"/>
    <m/>
  </r>
  <r>
    <x v="22"/>
    <x v="22"/>
    <s v="6700 Pulaski Hwy Rosedale"/>
    <x v="6"/>
    <n v="5777645330"/>
    <x v="12"/>
    <x v="3"/>
    <x v="2"/>
    <m/>
  </r>
  <r>
    <x v="1"/>
    <x v="1"/>
    <s v="3001 E Madison St"/>
    <x v="6"/>
    <n v="5884987497"/>
    <x v="12"/>
    <x v="3"/>
    <x v="2"/>
    <m/>
  </r>
  <r>
    <x v="25"/>
    <x v="25"/>
    <s v="3800 E Biddle St"/>
    <x v="6"/>
    <n v="5620206759"/>
    <x v="12"/>
    <x v="3"/>
    <x v="2"/>
    <m/>
  </r>
  <r>
    <x v="17"/>
    <x v="17"/>
    <s v="201 Fallsway St"/>
    <x v="6"/>
    <n v="5992397464"/>
    <x v="12"/>
    <x v="3"/>
    <x v="2"/>
    <m/>
  </r>
  <r>
    <x v="26"/>
    <x v="26"/>
    <s v="401 E Fayette St"/>
    <x v="6"/>
    <n v="5931939750"/>
    <x v="12"/>
    <x v="3"/>
    <x v="2"/>
    <m/>
  </r>
  <r>
    <x v="15"/>
    <x v="15"/>
    <s v="5710 Eastern Av"/>
    <x v="6"/>
    <n v="1245588904"/>
    <x v="3"/>
    <x v="2"/>
    <x v="2"/>
    <m/>
  </r>
  <r>
    <x v="18"/>
    <x v="18"/>
    <s v="1001 E Fayette St"/>
    <x v="6"/>
    <n v="2829986185"/>
    <x v="12"/>
    <x v="3"/>
    <x v="2"/>
    <m/>
  </r>
  <r>
    <x v="32"/>
    <x v="32"/>
    <s v="621 North Eden Street"/>
    <x v="6"/>
    <n v="9629060544"/>
    <x v="0"/>
    <x v="2"/>
    <x v="2"/>
    <m/>
  </r>
  <r>
    <x v="16"/>
    <x v="16"/>
    <s v="4325 York Rd"/>
    <x v="6"/>
    <n v="1467203311"/>
    <x v="0"/>
    <x v="2"/>
    <x v="2"/>
    <m/>
  </r>
  <r>
    <x v="27"/>
    <x v="27"/>
    <s v="4325 York Rd"/>
    <x v="6"/>
    <n v="6159247030"/>
    <x v="0"/>
    <x v="2"/>
    <x v="2"/>
    <m/>
  </r>
  <r>
    <x v="31"/>
    <x v="31"/>
    <s v="5225 York Rd"/>
    <x v="6"/>
    <n v="8499277487"/>
    <x v="0"/>
    <x v="2"/>
    <x v="2"/>
    <m/>
  </r>
  <r>
    <x v="24"/>
    <x v="24"/>
    <s v="500 Fallsway"/>
    <x v="6"/>
    <n v="5601267702"/>
    <x v="0"/>
    <x v="2"/>
    <x v="2"/>
    <m/>
  </r>
  <r>
    <x v="19"/>
    <x v="19"/>
    <s v="200 West Lombard St Suite B"/>
    <x v="6"/>
    <n v="3618420597"/>
    <x v="0"/>
    <x v="2"/>
    <x v="2"/>
    <m/>
  </r>
  <r>
    <x v="19"/>
    <x v="19"/>
    <s v="200 West Lombard St Suite B"/>
    <x v="6"/>
    <n v="9330841761"/>
    <x v="0"/>
    <x v="2"/>
    <x v="2"/>
    <m/>
  </r>
  <r>
    <x v="3"/>
    <x v="3"/>
    <s v="411 Fallsway St"/>
    <x v="2"/>
    <n v="11000258330"/>
    <x v="9"/>
    <x v="0"/>
    <x v="2"/>
    <m/>
  </r>
  <r>
    <x v="17"/>
    <x v="17"/>
    <s v="201 Fallsway St"/>
    <x v="6"/>
    <n v="1961752053"/>
    <x v="0"/>
    <x v="2"/>
    <x v="2"/>
    <m/>
  </r>
  <r>
    <x v="19"/>
    <x v="19"/>
    <s v="200 West Lombard St Suite B"/>
    <x v="6"/>
    <n v="3138164296"/>
    <x v="0"/>
    <x v="2"/>
    <x v="2"/>
    <m/>
  </r>
  <r>
    <x v="15"/>
    <x v="15"/>
    <s v="5710 Eastern Av"/>
    <x v="6"/>
    <n v="1245588904"/>
    <x v="11"/>
    <x v="2"/>
    <x v="2"/>
    <m/>
  </r>
  <r>
    <x v="29"/>
    <x v="29"/>
    <s v="225 N Holliday St"/>
    <x v="6"/>
    <n v="6948307470"/>
    <x v="0"/>
    <x v="2"/>
    <x v="2"/>
    <m/>
  </r>
  <r>
    <x v="22"/>
    <x v="22"/>
    <s v="6700 Pulaski Hwy Rosedale"/>
    <x v="6"/>
    <n v="5777645330"/>
    <x v="0"/>
    <x v="2"/>
    <x v="2"/>
    <m/>
  </r>
  <r>
    <x v="25"/>
    <x v="25"/>
    <s v="3800 E Biddle St"/>
    <x v="6"/>
    <n v="5620206759"/>
    <x v="0"/>
    <x v="2"/>
    <x v="2"/>
    <m/>
  </r>
  <r>
    <x v="17"/>
    <x v="17"/>
    <s v="201 Fallsway St"/>
    <x v="6"/>
    <n v="5992397464"/>
    <x v="0"/>
    <x v="2"/>
    <x v="2"/>
    <m/>
  </r>
  <r>
    <x v="26"/>
    <x v="26"/>
    <s v="401 E Fayette St"/>
    <x v="6"/>
    <n v="5931939750"/>
    <x v="0"/>
    <x v="2"/>
    <x v="2"/>
    <m/>
  </r>
  <r>
    <x v="18"/>
    <x v="18"/>
    <s v="1001 E Fayette St"/>
    <x v="6"/>
    <n v="2829986185"/>
    <x v="0"/>
    <x v="2"/>
    <x v="2"/>
    <m/>
  </r>
  <r>
    <x v="6"/>
    <x v="6"/>
    <s v="601 President St"/>
    <x v="6"/>
    <n v="2211208648"/>
    <x v="0"/>
    <x v="2"/>
    <x v="2"/>
    <m/>
  </r>
  <r>
    <x v="26"/>
    <x v="26"/>
    <s v="401 E Fayette St"/>
    <x v="6"/>
    <n v="5931924190"/>
    <x v="0"/>
    <x v="2"/>
    <x v="2"/>
    <m/>
  </r>
  <r>
    <x v="23"/>
    <x v="23"/>
    <s v="201 West Baltimore St"/>
    <x v="6"/>
    <n v="4561036115"/>
    <x v="0"/>
    <x v="2"/>
    <x v="2"/>
    <m/>
  </r>
  <r>
    <x v="1"/>
    <x v="1"/>
    <s v="3001 E Madison St"/>
    <x v="6"/>
    <n v="5884987497"/>
    <x v="0"/>
    <x v="2"/>
    <x v="2"/>
    <m/>
  </r>
  <r>
    <x v="11"/>
    <x v="11"/>
    <s v="1000 Cathedral St"/>
    <x v="6"/>
    <n v="5229608029"/>
    <x v="0"/>
    <x v="2"/>
    <x v="2"/>
    <m/>
  </r>
  <r>
    <x v="13"/>
    <x v="13"/>
    <s v="844 E Pratt St"/>
    <x v="6"/>
    <n v="9003533297"/>
    <x v="0"/>
    <x v="2"/>
    <x v="2"/>
    <m/>
  </r>
  <r>
    <x v="14"/>
    <x v="14"/>
    <s v="10 Cherry Hill Rd"/>
    <x v="6"/>
    <n v="9570810214"/>
    <x v="0"/>
    <x v="2"/>
    <x v="2"/>
    <m/>
  </r>
  <r>
    <x v="9"/>
    <x v="9"/>
    <s v="802 Lombard St"/>
    <x v="6"/>
    <n v="3047471480"/>
    <x v="0"/>
    <x v="2"/>
    <x v="2"/>
    <m/>
  </r>
  <r>
    <x v="12"/>
    <x v="12"/>
    <s v="620 N Caroline St"/>
    <x v="6"/>
    <n v="8752450569"/>
    <x v="0"/>
    <x v="2"/>
    <x v="2"/>
    <m/>
  </r>
  <r>
    <x v="8"/>
    <x v="8"/>
    <s v="1515 W North Av"/>
    <x v="6"/>
    <n v="2941429318"/>
    <x v="0"/>
    <x v="2"/>
    <x v="2"/>
    <m/>
  </r>
  <r>
    <x v="30"/>
    <x v="30"/>
    <s v="4410 Lewin Av"/>
    <x v="6"/>
    <n v="8010759597"/>
    <x v="0"/>
    <x v="2"/>
    <x v="2"/>
    <m/>
  </r>
  <r>
    <x v="20"/>
    <x v="20"/>
    <s v="620 Fallsway St"/>
    <x v="6"/>
    <n v="3720593040"/>
    <x v="2"/>
    <x v="2"/>
    <x v="2"/>
    <m/>
  </r>
  <r>
    <x v="28"/>
    <x v="28"/>
    <s v="Mansion House Dr"/>
    <x v="6"/>
    <n v="6756220768"/>
    <x v="2"/>
    <x v="2"/>
    <x v="2"/>
    <m/>
  </r>
  <r>
    <x v="0"/>
    <x v="0"/>
    <s v="2201 West Cold Spring Lane"/>
    <x v="6"/>
    <n v="3275657720"/>
    <x v="2"/>
    <x v="2"/>
    <x v="2"/>
    <m/>
  </r>
  <r>
    <x v="16"/>
    <x v="16"/>
    <s v="4325 York Rd"/>
    <x v="6"/>
    <n v="1467203311"/>
    <x v="2"/>
    <x v="2"/>
    <x v="2"/>
    <m/>
  </r>
  <r>
    <x v="22"/>
    <x v="22"/>
    <s v="6700 Pulaski Hwy Rosedale"/>
    <x v="6"/>
    <n v="4360007311"/>
    <x v="2"/>
    <x v="2"/>
    <x v="2"/>
    <m/>
  </r>
  <r>
    <x v="22"/>
    <x v="22"/>
    <s v="6700 Pulaski Hwy Rosedale"/>
    <x v="6"/>
    <n v="9633837396"/>
    <x v="2"/>
    <x v="2"/>
    <x v="2"/>
    <m/>
  </r>
  <r>
    <x v="20"/>
    <x v="20"/>
    <s v="620 Fallsway St"/>
    <x v="6"/>
    <n v="5129345267"/>
    <x v="2"/>
    <x v="2"/>
    <x v="2"/>
    <m/>
  </r>
  <r>
    <x v="30"/>
    <x v="30"/>
    <s v="4410 Lewin Av"/>
    <x v="6"/>
    <n v="8308434096"/>
    <x v="2"/>
    <x v="2"/>
    <x v="2"/>
    <m/>
  </r>
  <r>
    <x v="22"/>
    <x v="22"/>
    <s v="6700 Pulaski Hwy Rosedale"/>
    <x v="6"/>
    <n v="7560038603"/>
    <x v="2"/>
    <x v="2"/>
    <x v="2"/>
    <m/>
  </r>
  <r>
    <x v="19"/>
    <x v="19"/>
    <s v="200 West Lombard St Suite B"/>
    <x v="6"/>
    <n v="3179514603"/>
    <x v="2"/>
    <x v="2"/>
    <x v="2"/>
    <m/>
  </r>
  <r>
    <x v="19"/>
    <x v="19"/>
    <s v="200 West Lombard St Suite B"/>
    <x v="6"/>
    <n v="9330841761"/>
    <x v="2"/>
    <x v="2"/>
    <x v="2"/>
    <m/>
  </r>
  <r>
    <x v="24"/>
    <x v="24"/>
    <s v="500 Fallsway"/>
    <x v="6"/>
    <n v="5601267702"/>
    <x v="2"/>
    <x v="2"/>
    <x v="2"/>
    <m/>
  </r>
  <r>
    <x v="32"/>
    <x v="32"/>
    <s v="621 North Eden Street"/>
    <x v="6"/>
    <n v="9629060544"/>
    <x v="2"/>
    <x v="2"/>
    <x v="2"/>
    <m/>
  </r>
  <r>
    <x v="27"/>
    <x v="27"/>
    <s v="4325 York Rd"/>
    <x v="6"/>
    <n v="6159247030"/>
    <x v="2"/>
    <x v="2"/>
    <x v="2"/>
    <m/>
  </r>
  <r>
    <x v="31"/>
    <x v="31"/>
    <s v="5225 York Rd"/>
    <x v="6"/>
    <n v="8499277487"/>
    <x v="2"/>
    <x v="2"/>
    <x v="2"/>
    <m/>
  </r>
  <r>
    <x v="3"/>
    <x v="3"/>
    <s v="411 Fallsway St"/>
    <x v="2"/>
    <n v="11000258330"/>
    <x v="9"/>
    <x v="2"/>
    <x v="2"/>
    <m/>
  </r>
  <r>
    <x v="19"/>
    <x v="19"/>
    <s v="200 West Lombard St Suite B"/>
    <x v="6"/>
    <n v="3138164296"/>
    <x v="2"/>
    <x v="2"/>
    <x v="2"/>
    <m/>
  </r>
  <r>
    <x v="17"/>
    <x v="17"/>
    <s v="201 Fallsway St"/>
    <x v="6"/>
    <n v="1961752053"/>
    <x v="2"/>
    <x v="2"/>
    <x v="2"/>
    <m/>
  </r>
  <r>
    <x v="29"/>
    <x v="29"/>
    <s v="225 N Holliday St"/>
    <x v="6"/>
    <n v="6948307470"/>
    <x v="2"/>
    <x v="2"/>
    <x v="2"/>
    <m/>
  </r>
  <r>
    <x v="19"/>
    <x v="19"/>
    <s v="200 West Lombard St Suite B"/>
    <x v="6"/>
    <n v="3618420597"/>
    <x v="2"/>
    <x v="2"/>
    <x v="2"/>
    <m/>
  </r>
  <r>
    <x v="4"/>
    <x v="4"/>
    <s v="3939 Reisterstown Rd"/>
    <x v="6"/>
    <n v="1198789642"/>
    <x v="3"/>
    <x v="2"/>
    <x v="2"/>
    <m/>
  </r>
  <r>
    <x v="15"/>
    <x v="15"/>
    <s v="5710 Eastern Av"/>
    <x v="6"/>
    <n v="1245588904"/>
    <x v="12"/>
    <x v="2"/>
    <x v="2"/>
    <m/>
  </r>
  <r>
    <x v="16"/>
    <x v="16"/>
    <s v="4325 York Rd"/>
    <x v="6"/>
    <n v="1467203311"/>
    <x v="3"/>
    <x v="2"/>
    <x v="2"/>
    <m/>
  </r>
  <r>
    <x v="6"/>
    <x v="6"/>
    <s v="601 President St"/>
    <x v="6"/>
    <n v="2211208648"/>
    <x v="2"/>
    <x v="2"/>
    <x v="2"/>
    <m/>
  </r>
  <r>
    <x v="7"/>
    <x v="7"/>
    <s v="1034 N Mount St"/>
    <x v="6"/>
    <n v="2774288201"/>
    <x v="3"/>
    <x v="2"/>
    <x v="2"/>
    <m/>
  </r>
  <r>
    <x v="18"/>
    <x v="18"/>
    <s v="1001 E Fayette St"/>
    <x v="6"/>
    <n v="2829986185"/>
    <x v="2"/>
    <x v="2"/>
    <x v="2"/>
    <m/>
  </r>
  <r>
    <x v="8"/>
    <x v="8"/>
    <s v="1515 W North Av"/>
    <x v="6"/>
    <n v="2941429318"/>
    <x v="2"/>
    <x v="2"/>
    <x v="2"/>
    <m/>
  </r>
  <r>
    <x v="9"/>
    <x v="9"/>
    <s v="802 Lombard St"/>
    <x v="6"/>
    <n v="3047471480"/>
    <x v="2"/>
    <x v="2"/>
    <x v="2"/>
    <m/>
  </r>
  <r>
    <x v="0"/>
    <x v="0"/>
    <s v="2201 West Cold Spring Lane"/>
    <x v="6"/>
    <n v="3275657720"/>
    <x v="3"/>
    <x v="2"/>
    <x v="2"/>
    <m/>
  </r>
  <r>
    <x v="20"/>
    <x v="20"/>
    <s v="620 Fallsway St"/>
    <x v="6"/>
    <n v="3720593040"/>
    <x v="3"/>
    <x v="2"/>
    <x v="2"/>
    <m/>
  </r>
  <r>
    <x v="22"/>
    <x v="22"/>
    <s v="6700 Pulaski Hwy Rosedale"/>
    <x v="6"/>
    <n v="4360007311"/>
    <x v="3"/>
    <x v="2"/>
    <x v="2"/>
    <m/>
  </r>
  <r>
    <x v="23"/>
    <x v="23"/>
    <s v="201 West Baltimore St"/>
    <x v="6"/>
    <n v="4561036115"/>
    <x v="2"/>
    <x v="2"/>
    <x v="2"/>
    <m/>
  </r>
  <r>
    <x v="10"/>
    <x v="10"/>
    <s v="5271 Reisterstown Rd"/>
    <x v="6"/>
    <n v="4751385672"/>
    <x v="3"/>
    <x v="2"/>
    <x v="2"/>
    <m/>
  </r>
  <r>
    <x v="20"/>
    <x v="20"/>
    <s v="620 Fallsway St"/>
    <x v="6"/>
    <n v="5129345267"/>
    <x v="3"/>
    <x v="2"/>
    <x v="2"/>
    <m/>
  </r>
  <r>
    <x v="11"/>
    <x v="11"/>
    <s v="1000 Cathedral St"/>
    <x v="6"/>
    <n v="5229608029"/>
    <x v="2"/>
    <x v="2"/>
    <x v="2"/>
    <m/>
  </r>
  <r>
    <x v="25"/>
    <x v="25"/>
    <s v="3800 E Biddle St"/>
    <x v="6"/>
    <n v="5620206759"/>
    <x v="2"/>
    <x v="2"/>
    <x v="2"/>
    <m/>
  </r>
  <r>
    <x v="22"/>
    <x v="22"/>
    <s v="6700 Pulaski Hwy Rosedale"/>
    <x v="6"/>
    <n v="5777645330"/>
    <x v="2"/>
    <x v="2"/>
    <x v="2"/>
    <m/>
  </r>
  <r>
    <x v="1"/>
    <x v="1"/>
    <s v="3001 E Madison St"/>
    <x v="6"/>
    <n v="5884987497"/>
    <x v="2"/>
    <x v="2"/>
    <x v="2"/>
    <m/>
  </r>
  <r>
    <x v="26"/>
    <x v="26"/>
    <s v="401 E Fayette St"/>
    <x v="6"/>
    <n v="5931924190"/>
    <x v="2"/>
    <x v="2"/>
    <x v="2"/>
    <m/>
  </r>
  <r>
    <x v="26"/>
    <x v="26"/>
    <s v="401 E Fayette St"/>
    <x v="6"/>
    <n v="5931939750"/>
    <x v="2"/>
    <x v="2"/>
    <x v="2"/>
    <m/>
  </r>
  <r>
    <x v="17"/>
    <x v="17"/>
    <s v="201 Fallsway St"/>
    <x v="6"/>
    <n v="5992397464"/>
    <x v="2"/>
    <x v="2"/>
    <x v="2"/>
    <m/>
  </r>
  <r>
    <x v="27"/>
    <x v="27"/>
    <s v="4325 York Rd"/>
    <x v="6"/>
    <n v="6159247030"/>
    <x v="3"/>
    <x v="2"/>
    <x v="2"/>
    <m/>
  </r>
  <r>
    <x v="28"/>
    <x v="28"/>
    <s v="Mansion House Dr"/>
    <x v="6"/>
    <n v="6756220768"/>
    <x v="3"/>
    <x v="2"/>
    <x v="2"/>
    <m/>
  </r>
  <r>
    <x v="22"/>
    <x v="22"/>
    <s v="6700 Pulaski Hwy Rosedale"/>
    <x v="6"/>
    <n v="7560038603"/>
    <x v="3"/>
    <x v="2"/>
    <x v="2"/>
    <m/>
  </r>
  <r>
    <x v="30"/>
    <x v="30"/>
    <s v="4410 Lewin Av"/>
    <x v="6"/>
    <n v="8010759597"/>
    <x v="3"/>
    <x v="2"/>
    <x v="2"/>
    <m/>
  </r>
  <r>
    <x v="30"/>
    <x v="30"/>
    <s v="4410 Lewin Av"/>
    <x v="6"/>
    <n v="8308434096"/>
    <x v="3"/>
    <x v="2"/>
    <x v="2"/>
    <m/>
  </r>
  <r>
    <x v="31"/>
    <x v="31"/>
    <s v="5225 York Rd"/>
    <x v="6"/>
    <n v="8499277487"/>
    <x v="3"/>
    <x v="2"/>
    <x v="2"/>
    <m/>
  </r>
  <r>
    <x v="12"/>
    <x v="12"/>
    <s v="620 N Caroline St"/>
    <x v="6"/>
    <n v="8752450569"/>
    <x v="2"/>
    <x v="2"/>
    <x v="2"/>
    <m/>
  </r>
  <r>
    <x v="13"/>
    <x v="13"/>
    <s v="844 E Pratt St"/>
    <x v="6"/>
    <n v="9003533297"/>
    <x v="2"/>
    <x v="2"/>
    <x v="2"/>
    <m/>
  </r>
  <r>
    <x v="14"/>
    <x v="14"/>
    <s v="10 Cherry Hill Rd"/>
    <x v="6"/>
    <n v="9570810214"/>
    <x v="2"/>
    <x v="2"/>
    <x v="2"/>
    <m/>
  </r>
  <r>
    <x v="22"/>
    <x v="22"/>
    <s v="6700 Pulaski Hwy Rosedale"/>
    <x v="6"/>
    <n v="9633837396"/>
    <x v="3"/>
    <x v="2"/>
    <x v="2"/>
    <m/>
  </r>
  <r>
    <x v="4"/>
    <x v="4"/>
    <s v="3939 Reisterstown Rd"/>
    <x v="6"/>
    <n v="1198789642"/>
    <x v="4"/>
    <x v="3"/>
    <x v="2"/>
    <m/>
  </r>
  <r>
    <x v="15"/>
    <x v="15"/>
    <s v="5710 Eastern Av"/>
    <x v="6"/>
    <n v="1245588904"/>
    <x v="4"/>
    <x v="2"/>
    <x v="2"/>
    <m/>
  </r>
  <r>
    <x v="16"/>
    <x v="16"/>
    <s v="4325 York Rd"/>
    <x v="6"/>
    <n v="1467203311"/>
    <x v="5"/>
    <x v="3"/>
    <x v="2"/>
    <m/>
  </r>
  <r>
    <x v="17"/>
    <x v="17"/>
    <s v="201 Fallsway St"/>
    <x v="6"/>
    <n v="1961752053"/>
    <x v="4"/>
    <x v="3"/>
    <x v="2"/>
    <m/>
  </r>
  <r>
    <x v="3"/>
    <x v="3"/>
    <s v="411 Fallsway St"/>
    <x v="0"/>
    <n v="2119590000"/>
    <x v="9"/>
    <x v="3"/>
    <x v="1144"/>
    <n v="0"/>
  </r>
  <r>
    <x v="6"/>
    <x v="6"/>
    <s v="601 President St"/>
    <x v="6"/>
    <n v="2211208648"/>
    <x v="4"/>
    <x v="3"/>
    <x v="2"/>
    <m/>
  </r>
  <r>
    <x v="7"/>
    <x v="7"/>
    <s v="1034 N Mount St"/>
    <x v="6"/>
    <n v="2774288201"/>
    <x v="4"/>
    <x v="3"/>
    <x v="2"/>
    <m/>
  </r>
  <r>
    <x v="18"/>
    <x v="18"/>
    <s v="1001 E Fayette St"/>
    <x v="6"/>
    <n v="2829986185"/>
    <x v="4"/>
    <x v="3"/>
    <x v="2"/>
    <m/>
  </r>
  <r>
    <x v="8"/>
    <x v="8"/>
    <s v="1515 W North Av"/>
    <x v="6"/>
    <n v="2941429318"/>
    <x v="4"/>
    <x v="3"/>
    <x v="2"/>
    <m/>
  </r>
  <r>
    <x v="9"/>
    <x v="9"/>
    <s v="802 Lombard St"/>
    <x v="6"/>
    <n v="3047471480"/>
    <x v="4"/>
    <x v="3"/>
    <x v="2"/>
    <m/>
  </r>
  <r>
    <x v="19"/>
    <x v="19"/>
    <s v="200 West Lombard St Suite B"/>
    <x v="6"/>
    <n v="3138164296"/>
    <x v="4"/>
    <x v="3"/>
    <x v="2"/>
    <m/>
  </r>
  <r>
    <x v="19"/>
    <x v="19"/>
    <s v="200 West Lombard St Suite B"/>
    <x v="6"/>
    <n v="3179514603"/>
    <x v="4"/>
    <x v="3"/>
    <x v="2"/>
    <m/>
  </r>
  <r>
    <x v="0"/>
    <x v="0"/>
    <s v="2201 West Cold Spring Lane"/>
    <x v="6"/>
    <n v="3275657720"/>
    <x v="5"/>
    <x v="3"/>
    <x v="2"/>
    <m/>
  </r>
  <r>
    <x v="19"/>
    <x v="19"/>
    <s v="200 West Lombard St Suite B"/>
    <x v="6"/>
    <n v="3618420597"/>
    <x v="4"/>
    <x v="3"/>
    <x v="2"/>
    <m/>
  </r>
  <r>
    <x v="20"/>
    <x v="20"/>
    <s v="620 Fallsway St"/>
    <x v="6"/>
    <n v="3720593040"/>
    <x v="5"/>
    <x v="3"/>
    <x v="2"/>
    <m/>
  </r>
  <r>
    <x v="22"/>
    <x v="22"/>
    <s v="6700 Pulaski Hwy Rosedale"/>
    <x v="6"/>
    <n v="4360007311"/>
    <x v="5"/>
    <x v="3"/>
    <x v="2"/>
    <m/>
  </r>
  <r>
    <x v="23"/>
    <x v="23"/>
    <s v="201 West Baltimore St"/>
    <x v="6"/>
    <n v="4561036115"/>
    <x v="4"/>
    <x v="3"/>
    <x v="2"/>
    <m/>
  </r>
  <r>
    <x v="10"/>
    <x v="10"/>
    <s v="5271 Reisterstown Rd"/>
    <x v="6"/>
    <n v="4751385672"/>
    <x v="4"/>
    <x v="3"/>
    <x v="2"/>
    <m/>
  </r>
  <r>
    <x v="10"/>
    <x v="10"/>
    <s v="5271 Reisterstown Rd"/>
    <x v="6"/>
    <n v="4751385672"/>
    <x v="10"/>
    <x v="3"/>
    <x v="2"/>
    <m/>
  </r>
  <r>
    <x v="10"/>
    <x v="10"/>
    <s v="5271 Reisterstown Rd"/>
    <x v="6"/>
    <n v="4751385672"/>
    <x v="9"/>
    <x v="3"/>
    <x v="2"/>
    <m/>
  </r>
  <r>
    <x v="10"/>
    <x v="10"/>
    <s v="5271 Reisterstown Rd"/>
    <x v="6"/>
    <n v="4751385672"/>
    <x v="8"/>
    <x v="3"/>
    <x v="2"/>
    <m/>
  </r>
  <r>
    <x v="10"/>
    <x v="10"/>
    <s v="5271 Reisterstown Rd"/>
    <x v="6"/>
    <n v="4751385672"/>
    <x v="7"/>
    <x v="3"/>
    <x v="2"/>
    <m/>
  </r>
  <r>
    <x v="10"/>
    <x v="10"/>
    <s v="5271 Reisterstown Rd"/>
    <x v="6"/>
    <n v="4751385672"/>
    <x v="6"/>
    <x v="3"/>
    <x v="2"/>
    <m/>
  </r>
  <r>
    <x v="10"/>
    <x v="10"/>
    <s v="5271 Reisterstown Rd"/>
    <x v="6"/>
    <n v="4751385672"/>
    <x v="5"/>
    <x v="3"/>
    <x v="2"/>
    <m/>
  </r>
  <r>
    <x v="20"/>
    <x v="20"/>
    <s v="620 Fallsway St"/>
    <x v="6"/>
    <n v="5129345267"/>
    <x v="5"/>
    <x v="3"/>
    <x v="2"/>
    <m/>
  </r>
  <r>
    <x v="11"/>
    <x v="11"/>
    <s v="1000 Cathedral St"/>
    <x v="6"/>
    <n v="5229608029"/>
    <x v="4"/>
    <x v="3"/>
    <x v="2"/>
    <m/>
  </r>
  <r>
    <x v="24"/>
    <x v="24"/>
    <s v="500 Fallsway"/>
    <x v="6"/>
    <n v="5601267702"/>
    <x v="4"/>
    <x v="3"/>
    <x v="2"/>
    <m/>
  </r>
  <r>
    <x v="24"/>
    <x v="24"/>
    <s v="500 Fallsway"/>
    <x v="6"/>
    <n v="5601267702"/>
    <x v="5"/>
    <x v="3"/>
    <x v="2"/>
    <m/>
  </r>
  <r>
    <x v="25"/>
    <x v="25"/>
    <s v="3800 E Biddle St"/>
    <x v="6"/>
    <n v="5620206759"/>
    <x v="4"/>
    <x v="3"/>
    <x v="2"/>
    <m/>
  </r>
  <r>
    <x v="22"/>
    <x v="22"/>
    <s v="6700 Pulaski Hwy Rosedale"/>
    <x v="6"/>
    <n v="5777645330"/>
    <x v="4"/>
    <x v="3"/>
    <x v="2"/>
    <m/>
  </r>
  <r>
    <x v="28"/>
    <x v="28"/>
    <s v="Mansion House Dr"/>
    <x v="6"/>
    <n v="6756220768"/>
    <x v="5"/>
    <x v="3"/>
    <x v="2"/>
    <m/>
  </r>
  <r>
    <x v="29"/>
    <x v="29"/>
    <s v="225 N Holliday St"/>
    <x v="6"/>
    <n v="6948307470"/>
    <x v="4"/>
    <x v="3"/>
    <x v="2"/>
    <m/>
  </r>
  <r>
    <x v="22"/>
    <x v="22"/>
    <s v="6700 Pulaski Hwy Rosedale"/>
    <x v="6"/>
    <n v="7560038603"/>
    <x v="5"/>
    <x v="3"/>
    <x v="2"/>
    <m/>
  </r>
  <r>
    <x v="30"/>
    <x v="30"/>
    <s v="4410 Lewin Av"/>
    <x v="6"/>
    <n v="8010759597"/>
    <x v="4"/>
    <x v="3"/>
    <x v="2"/>
    <m/>
  </r>
  <r>
    <x v="30"/>
    <x v="30"/>
    <s v="4410 Lewin Av"/>
    <x v="6"/>
    <n v="8308434096"/>
    <x v="4"/>
    <x v="3"/>
    <x v="2"/>
    <m/>
  </r>
  <r>
    <x v="31"/>
    <x v="31"/>
    <s v="5225 York Rd"/>
    <x v="6"/>
    <n v="8499277487"/>
    <x v="5"/>
    <x v="3"/>
    <x v="2"/>
    <m/>
  </r>
  <r>
    <x v="12"/>
    <x v="12"/>
    <s v="620 N Caroline St"/>
    <x v="6"/>
    <n v="8752450569"/>
    <x v="4"/>
    <x v="3"/>
    <x v="2"/>
    <m/>
  </r>
  <r>
    <x v="12"/>
    <x v="12"/>
    <s v="620 N Caroline St"/>
    <x v="6"/>
    <n v="8752450569"/>
    <x v="5"/>
    <x v="3"/>
    <x v="2"/>
    <m/>
  </r>
  <r>
    <x v="13"/>
    <x v="13"/>
    <s v="844 E Pratt St"/>
    <x v="6"/>
    <n v="9003533297"/>
    <x v="4"/>
    <x v="3"/>
    <x v="2"/>
    <m/>
  </r>
  <r>
    <x v="19"/>
    <x v="19"/>
    <s v="200 West Lombard St Suite B"/>
    <x v="6"/>
    <n v="9330841761"/>
    <x v="4"/>
    <x v="3"/>
    <x v="2"/>
    <m/>
  </r>
  <r>
    <x v="14"/>
    <x v="14"/>
    <s v="10 Cherry Hill Rd"/>
    <x v="6"/>
    <n v="9570810214"/>
    <x v="4"/>
    <x v="3"/>
    <x v="2"/>
    <m/>
  </r>
  <r>
    <x v="32"/>
    <x v="32"/>
    <s v="621 North Eden Street"/>
    <x v="6"/>
    <n v="9629060544"/>
    <x v="5"/>
    <x v="3"/>
    <x v="2"/>
    <m/>
  </r>
  <r>
    <x v="22"/>
    <x v="22"/>
    <s v="6700 Pulaski Hwy Rosedale"/>
    <x v="6"/>
    <n v="9633837396"/>
    <x v="5"/>
    <x v="3"/>
    <x v="2"/>
    <m/>
  </r>
  <r>
    <x v="26"/>
    <x v="26"/>
    <s v="401 E Fayette St"/>
    <x v="6"/>
    <n v="5931939750"/>
    <x v="4"/>
    <x v="2"/>
    <x v="2"/>
    <m/>
  </r>
  <r>
    <x v="30"/>
    <x v="30"/>
    <s v="4410 Lewin Av"/>
    <x v="6"/>
    <n v="8010759597"/>
    <x v="12"/>
    <x v="2"/>
    <x v="2"/>
    <m/>
  </r>
  <r>
    <x v="17"/>
    <x v="17"/>
    <s v="201 Fallsway St"/>
    <x v="6"/>
    <n v="1961752053"/>
    <x v="4"/>
    <x v="2"/>
    <x v="2"/>
    <m/>
  </r>
  <r>
    <x v="27"/>
    <x v="27"/>
    <s v="4325 York Rd"/>
    <x v="6"/>
    <n v="6159247030"/>
    <x v="4"/>
    <x v="2"/>
    <x v="2"/>
    <m/>
  </r>
  <r>
    <x v="6"/>
    <x v="6"/>
    <s v="601 President St"/>
    <x v="6"/>
    <n v="2211208648"/>
    <x v="12"/>
    <x v="2"/>
    <x v="2"/>
    <m/>
  </r>
  <r>
    <x v="22"/>
    <x v="22"/>
    <s v="6700 Pulaski Hwy Rosedale"/>
    <x v="6"/>
    <n v="7560038603"/>
    <x v="4"/>
    <x v="2"/>
    <x v="2"/>
    <m/>
  </r>
  <r>
    <x v="20"/>
    <x v="20"/>
    <s v="620 Fallsway St"/>
    <x v="6"/>
    <n v="3720593040"/>
    <x v="4"/>
    <x v="2"/>
    <x v="2"/>
    <m/>
  </r>
  <r>
    <x v="22"/>
    <x v="22"/>
    <s v="6700 Pulaski Hwy Rosedale"/>
    <x v="6"/>
    <n v="9633837396"/>
    <x v="4"/>
    <x v="2"/>
    <x v="2"/>
    <m/>
  </r>
  <r>
    <x v="13"/>
    <x v="13"/>
    <s v="844 E Pratt St"/>
    <x v="6"/>
    <n v="9003533297"/>
    <x v="12"/>
    <x v="2"/>
    <x v="2"/>
    <m/>
  </r>
  <r>
    <x v="9"/>
    <x v="9"/>
    <s v="802 Lombard St"/>
    <x v="6"/>
    <n v="3047471480"/>
    <x v="12"/>
    <x v="2"/>
    <x v="2"/>
    <m/>
  </r>
  <r>
    <x v="16"/>
    <x v="16"/>
    <s v="4325 York Rd"/>
    <x v="6"/>
    <n v="1467203311"/>
    <x v="4"/>
    <x v="2"/>
    <x v="2"/>
    <m/>
  </r>
  <r>
    <x v="26"/>
    <x v="26"/>
    <s v="401 E Fayette St"/>
    <x v="6"/>
    <n v="5931924190"/>
    <x v="12"/>
    <x v="2"/>
    <x v="2"/>
    <m/>
  </r>
  <r>
    <x v="22"/>
    <x v="22"/>
    <s v="6700 Pulaski Hwy Rosedale"/>
    <x v="6"/>
    <n v="5777645330"/>
    <x v="12"/>
    <x v="2"/>
    <x v="2"/>
    <m/>
  </r>
  <r>
    <x v="30"/>
    <x v="30"/>
    <s v="4410 Lewin Av"/>
    <x v="6"/>
    <n v="8308434096"/>
    <x v="4"/>
    <x v="2"/>
    <x v="2"/>
    <m/>
  </r>
  <r>
    <x v="19"/>
    <x v="19"/>
    <s v="200 West Lombard St Suite B"/>
    <x v="6"/>
    <n v="9330841761"/>
    <x v="4"/>
    <x v="2"/>
    <x v="2"/>
    <m/>
  </r>
  <r>
    <x v="10"/>
    <x v="10"/>
    <s v="5271 Reisterstown Rd"/>
    <x v="6"/>
    <n v="4751385672"/>
    <x v="12"/>
    <x v="2"/>
    <x v="2"/>
    <m/>
  </r>
  <r>
    <x v="3"/>
    <x v="3"/>
    <s v="411 Fallsway St"/>
    <x v="0"/>
    <n v="2119590000"/>
    <x v="10"/>
    <x v="0"/>
    <x v="1145"/>
    <n v="0"/>
  </r>
  <r>
    <x v="22"/>
    <x v="22"/>
    <s v="6700 Pulaski Hwy Rosedale"/>
    <x v="6"/>
    <n v="4360007311"/>
    <x v="4"/>
    <x v="2"/>
    <x v="2"/>
    <m/>
  </r>
  <r>
    <x v="32"/>
    <x v="32"/>
    <s v="621 North Eden Street"/>
    <x v="6"/>
    <n v="9629060544"/>
    <x v="4"/>
    <x v="2"/>
    <x v="2"/>
    <m/>
  </r>
  <r>
    <x v="19"/>
    <x v="19"/>
    <s v="200 West Lombard St Suite B"/>
    <x v="6"/>
    <n v="3138164296"/>
    <x v="4"/>
    <x v="2"/>
    <x v="2"/>
    <m/>
  </r>
  <r>
    <x v="17"/>
    <x v="17"/>
    <s v="201 Fallsway St"/>
    <x v="6"/>
    <n v="5992397464"/>
    <x v="12"/>
    <x v="2"/>
    <x v="2"/>
    <m/>
  </r>
  <r>
    <x v="29"/>
    <x v="29"/>
    <s v="225 N Holliday St"/>
    <x v="6"/>
    <n v="6948307470"/>
    <x v="4"/>
    <x v="2"/>
    <x v="2"/>
    <m/>
  </r>
  <r>
    <x v="31"/>
    <x v="31"/>
    <s v="5225 York Rd"/>
    <x v="6"/>
    <n v="8499277487"/>
    <x v="4"/>
    <x v="2"/>
    <x v="2"/>
    <m/>
  </r>
  <r>
    <x v="1"/>
    <x v="1"/>
    <s v="3001 E Madison St"/>
    <x v="6"/>
    <n v="5884987497"/>
    <x v="12"/>
    <x v="2"/>
    <x v="2"/>
    <m/>
  </r>
  <r>
    <x v="7"/>
    <x v="7"/>
    <s v="1034 N Mount St"/>
    <x v="6"/>
    <n v="2774288201"/>
    <x v="12"/>
    <x v="2"/>
    <x v="2"/>
    <m/>
  </r>
  <r>
    <x v="19"/>
    <x v="19"/>
    <s v="200 West Lombard St Suite B"/>
    <x v="6"/>
    <n v="3618420597"/>
    <x v="4"/>
    <x v="2"/>
    <x v="2"/>
    <m/>
  </r>
  <r>
    <x v="14"/>
    <x v="14"/>
    <s v="10 Cherry Hill Rd"/>
    <x v="6"/>
    <n v="9570810214"/>
    <x v="12"/>
    <x v="2"/>
    <x v="2"/>
    <m/>
  </r>
  <r>
    <x v="28"/>
    <x v="28"/>
    <s v="Mansion House Dr"/>
    <x v="6"/>
    <n v="6756220768"/>
    <x v="4"/>
    <x v="2"/>
    <x v="2"/>
    <m/>
  </r>
  <r>
    <x v="15"/>
    <x v="15"/>
    <s v="5710 Eastern Av"/>
    <x v="6"/>
    <n v="1245588904"/>
    <x v="5"/>
    <x v="2"/>
    <x v="2"/>
    <m/>
  </r>
  <r>
    <x v="24"/>
    <x v="24"/>
    <s v="500 Fallsway"/>
    <x v="6"/>
    <n v="5601267702"/>
    <x v="4"/>
    <x v="2"/>
    <x v="2"/>
    <m/>
  </r>
  <r>
    <x v="12"/>
    <x v="12"/>
    <s v="620 N Caroline St"/>
    <x v="6"/>
    <n v="8752450569"/>
    <x v="12"/>
    <x v="2"/>
    <x v="2"/>
    <m/>
  </r>
  <r>
    <x v="0"/>
    <x v="0"/>
    <s v="2201 West Cold Spring Lane"/>
    <x v="6"/>
    <n v="3275657720"/>
    <x v="4"/>
    <x v="2"/>
    <x v="2"/>
    <m/>
  </r>
  <r>
    <x v="8"/>
    <x v="8"/>
    <s v="1515 W North Av"/>
    <x v="6"/>
    <n v="2941429318"/>
    <x v="12"/>
    <x v="2"/>
    <x v="2"/>
    <m/>
  </r>
  <r>
    <x v="4"/>
    <x v="4"/>
    <s v="3939 Reisterstown Rd"/>
    <x v="6"/>
    <n v="1198789642"/>
    <x v="12"/>
    <x v="2"/>
    <x v="2"/>
    <m/>
  </r>
  <r>
    <x v="11"/>
    <x v="11"/>
    <s v="1000 Cathedral St"/>
    <x v="6"/>
    <n v="5229608029"/>
    <x v="12"/>
    <x v="2"/>
    <x v="2"/>
    <m/>
  </r>
  <r>
    <x v="25"/>
    <x v="25"/>
    <s v="3800 E Biddle St"/>
    <x v="6"/>
    <n v="5620206759"/>
    <x v="12"/>
    <x v="2"/>
    <x v="2"/>
    <m/>
  </r>
  <r>
    <x v="18"/>
    <x v="18"/>
    <s v="1001 E Fayette St"/>
    <x v="6"/>
    <n v="2829986185"/>
    <x v="12"/>
    <x v="2"/>
    <x v="2"/>
    <m/>
  </r>
  <r>
    <x v="20"/>
    <x v="20"/>
    <s v="620 Fallsway St"/>
    <x v="6"/>
    <n v="5129345267"/>
    <x v="4"/>
    <x v="2"/>
    <x v="2"/>
    <m/>
  </r>
  <r>
    <x v="26"/>
    <x v="26"/>
    <s v="401 E Fayette St"/>
    <x v="6"/>
    <n v="5931939750"/>
    <x v="4"/>
    <x v="2"/>
    <x v="2"/>
    <m/>
  </r>
  <r>
    <x v="26"/>
    <x v="26"/>
    <s v="401 E Fayette St"/>
    <x v="6"/>
    <n v="5931939750"/>
    <x v="4"/>
    <x v="2"/>
    <x v="2"/>
    <m/>
  </r>
  <r>
    <x v="26"/>
    <x v="26"/>
    <s v="401 E Fayette St"/>
    <x v="6"/>
    <n v="5931939750"/>
    <x v="12"/>
    <x v="2"/>
    <x v="2"/>
    <m/>
  </r>
  <r>
    <x v="23"/>
    <x v="23"/>
    <s v="201 West Baltimore St"/>
    <x v="6"/>
    <n v="4561036115"/>
    <x v="12"/>
    <x v="2"/>
    <x v="2"/>
    <m/>
  </r>
  <r>
    <x v="19"/>
    <x v="19"/>
    <s v="200 West Lombard St Suite B"/>
    <x v="6"/>
    <n v="3179514603"/>
    <x v="4"/>
    <x v="2"/>
    <x v="2"/>
    <m/>
  </r>
  <r>
    <x v="30"/>
    <x v="30"/>
    <s v="4410 Lewin Av"/>
    <x v="6"/>
    <n v="8010759597"/>
    <x v="9"/>
    <x v="0"/>
    <x v="2"/>
    <m/>
  </r>
  <r>
    <x v="26"/>
    <x v="26"/>
    <s v="401 E Fayette St"/>
    <x v="6"/>
    <n v="5931924190"/>
    <x v="9"/>
    <x v="0"/>
    <x v="2"/>
    <m/>
  </r>
  <r>
    <x v="13"/>
    <x v="13"/>
    <s v="844 E Pratt St"/>
    <x v="6"/>
    <n v="9003533297"/>
    <x v="9"/>
    <x v="0"/>
    <x v="2"/>
    <m/>
  </r>
  <r>
    <x v="27"/>
    <x v="27"/>
    <s v="4325 York Rd"/>
    <x v="6"/>
    <n v="6159247030"/>
    <x v="10"/>
    <x v="0"/>
    <x v="2"/>
    <m/>
  </r>
  <r>
    <x v="20"/>
    <x v="20"/>
    <s v="620 Fallsway St"/>
    <x v="6"/>
    <n v="3720593040"/>
    <x v="10"/>
    <x v="0"/>
    <x v="2"/>
    <m/>
  </r>
  <r>
    <x v="22"/>
    <x v="22"/>
    <s v="6700 Pulaski Hwy Rosedale"/>
    <x v="6"/>
    <n v="9633837396"/>
    <x v="10"/>
    <x v="0"/>
    <x v="2"/>
    <m/>
  </r>
  <r>
    <x v="22"/>
    <x v="22"/>
    <s v="6700 Pulaski Hwy Rosedale"/>
    <x v="6"/>
    <n v="5777645330"/>
    <x v="9"/>
    <x v="0"/>
    <x v="2"/>
    <m/>
  </r>
  <r>
    <x v="16"/>
    <x v="16"/>
    <s v="4325 York Rd"/>
    <x v="6"/>
    <n v="1467203311"/>
    <x v="10"/>
    <x v="0"/>
    <x v="2"/>
    <m/>
  </r>
  <r>
    <x v="30"/>
    <x v="30"/>
    <s v="4410 Lewin Av"/>
    <x v="6"/>
    <n v="8308434096"/>
    <x v="10"/>
    <x v="0"/>
    <x v="2"/>
    <m/>
  </r>
  <r>
    <x v="9"/>
    <x v="9"/>
    <s v="802 Lombard St"/>
    <x v="6"/>
    <n v="3047471480"/>
    <x v="9"/>
    <x v="0"/>
    <x v="2"/>
    <m/>
  </r>
  <r>
    <x v="1"/>
    <x v="1"/>
    <s v="3001 E Madison St"/>
    <x v="6"/>
    <n v="5884987497"/>
    <x v="9"/>
    <x v="0"/>
    <x v="2"/>
    <m/>
  </r>
  <r>
    <x v="31"/>
    <x v="31"/>
    <s v="5225 York Rd"/>
    <x v="6"/>
    <n v="8499277487"/>
    <x v="10"/>
    <x v="0"/>
    <x v="2"/>
    <m/>
  </r>
  <r>
    <x v="14"/>
    <x v="14"/>
    <s v="10 Cherry Hill Rd"/>
    <x v="6"/>
    <n v="9570810214"/>
    <x v="9"/>
    <x v="0"/>
    <x v="2"/>
    <m/>
  </r>
  <r>
    <x v="15"/>
    <x v="15"/>
    <s v="5710 Eastern Av"/>
    <x v="6"/>
    <n v="1245588904"/>
    <x v="7"/>
    <x v="2"/>
    <x v="2"/>
    <m/>
  </r>
  <r>
    <x v="7"/>
    <x v="7"/>
    <s v="1034 N Mount St"/>
    <x v="6"/>
    <n v="2774288201"/>
    <x v="9"/>
    <x v="0"/>
    <x v="2"/>
    <m/>
  </r>
  <r>
    <x v="22"/>
    <x v="22"/>
    <s v="6700 Pulaski Hwy Rosedale"/>
    <x v="6"/>
    <n v="4360007311"/>
    <x v="10"/>
    <x v="0"/>
    <x v="2"/>
    <m/>
  </r>
  <r>
    <x v="12"/>
    <x v="12"/>
    <s v="620 N Caroline St"/>
    <x v="6"/>
    <n v="8752450569"/>
    <x v="9"/>
    <x v="0"/>
    <x v="2"/>
    <m/>
  </r>
  <r>
    <x v="4"/>
    <x v="4"/>
    <s v="3939 Reisterstown Rd"/>
    <x v="6"/>
    <n v="1198789642"/>
    <x v="10"/>
    <x v="0"/>
    <x v="2"/>
    <m/>
  </r>
  <r>
    <x v="32"/>
    <x v="32"/>
    <s v="621 North Eden Street"/>
    <x v="6"/>
    <n v="9629060544"/>
    <x v="10"/>
    <x v="0"/>
    <x v="2"/>
    <m/>
  </r>
  <r>
    <x v="0"/>
    <x v="0"/>
    <s v="2201 West Cold Spring Lane"/>
    <x v="6"/>
    <n v="3275657720"/>
    <x v="10"/>
    <x v="0"/>
    <x v="2"/>
    <m/>
  </r>
  <r>
    <x v="8"/>
    <x v="8"/>
    <s v="1515 W North Av"/>
    <x v="6"/>
    <n v="2941429318"/>
    <x v="9"/>
    <x v="0"/>
    <x v="2"/>
    <m/>
  </r>
  <r>
    <x v="11"/>
    <x v="11"/>
    <s v="1000 Cathedral St"/>
    <x v="6"/>
    <n v="5229608029"/>
    <x v="9"/>
    <x v="0"/>
    <x v="2"/>
    <m/>
  </r>
  <r>
    <x v="28"/>
    <x v="28"/>
    <s v="Mansion House Dr"/>
    <x v="6"/>
    <n v="6756220768"/>
    <x v="10"/>
    <x v="0"/>
    <x v="2"/>
    <m/>
  </r>
  <r>
    <x v="18"/>
    <x v="18"/>
    <s v="1001 E Fayette St"/>
    <x v="6"/>
    <n v="2829986185"/>
    <x v="9"/>
    <x v="0"/>
    <x v="2"/>
    <m/>
  </r>
  <r>
    <x v="20"/>
    <x v="20"/>
    <s v="620 Fallsway St"/>
    <x v="6"/>
    <n v="5129345267"/>
    <x v="10"/>
    <x v="0"/>
    <x v="2"/>
    <m/>
  </r>
  <r>
    <x v="25"/>
    <x v="25"/>
    <s v="3800 E Biddle St"/>
    <x v="6"/>
    <n v="5620206759"/>
    <x v="9"/>
    <x v="0"/>
    <x v="2"/>
    <m/>
  </r>
  <r>
    <x v="26"/>
    <x v="26"/>
    <s v="401 E Fayette St"/>
    <x v="6"/>
    <n v="5931939750"/>
    <x v="9"/>
    <x v="0"/>
    <x v="2"/>
    <m/>
  </r>
  <r>
    <x v="23"/>
    <x v="23"/>
    <s v="201 West Baltimore St"/>
    <x v="6"/>
    <n v="4561036115"/>
    <x v="9"/>
    <x v="0"/>
    <x v="2"/>
    <m/>
  </r>
  <r>
    <x v="30"/>
    <x v="30"/>
    <s v="4410 Lewin Av"/>
    <x v="6"/>
    <n v="8010759597"/>
    <x v="4"/>
    <x v="2"/>
    <x v="2"/>
    <m/>
  </r>
  <r>
    <x v="17"/>
    <x v="17"/>
    <s v="201 Fallsway St"/>
    <x v="6"/>
    <n v="1961752053"/>
    <x v="5"/>
    <x v="2"/>
    <x v="2"/>
    <m/>
  </r>
  <r>
    <x v="27"/>
    <x v="27"/>
    <s v="4325 York Rd"/>
    <x v="6"/>
    <n v="6159247030"/>
    <x v="5"/>
    <x v="2"/>
    <x v="2"/>
    <m/>
  </r>
  <r>
    <x v="6"/>
    <x v="6"/>
    <s v="601 President St"/>
    <x v="6"/>
    <n v="2211208648"/>
    <x v="4"/>
    <x v="2"/>
    <x v="2"/>
    <m/>
  </r>
  <r>
    <x v="13"/>
    <x v="13"/>
    <s v="844 E Pratt St"/>
    <x v="6"/>
    <n v="9003533297"/>
    <x v="4"/>
    <x v="2"/>
    <x v="2"/>
    <m/>
  </r>
  <r>
    <x v="26"/>
    <x v="26"/>
    <s v="401 E Fayette St"/>
    <x v="6"/>
    <n v="5931924190"/>
    <x v="4"/>
    <x v="2"/>
    <x v="2"/>
    <m/>
  </r>
  <r>
    <x v="9"/>
    <x v="9"/>
    <s v="802 Lombard St"/>
    <x v="6"/>
    <n v="3047471480"/>
    <x v="4"/>
    <x v="2"/>
    <x v="2"/>
    <m/>
  </r>
  <r>
    <x v="16"/>
    <x v="16"/>
    <s v="4325 York Rd"/>
    <x v="6"/>
    <n v="1467203311"/>
    <x v="5"/>
    <x v="2"/>
    <x v="2"/>
    <m/>
  </r>
  <r>
    <x v="22"/>
    <x v="22"/>
    <s v="6700 Pulaski Hwy Rosedale"/>
    <x v="6"/>
    <n v="5777645330"/>
    <x v="4"/>
    <x v="2"/>
    <x v="2"/>
    <m/>
  </r>
  <r>
    <x v="30"/>
    <x v="30"/>
    <s v="4410 Lewin Av"/>
    <x v="6"/>
    <n v="8308434096"/>
    <x v="5"/>
    <x v="2"/>
    <x v="2"/>
    <m/>
  </r>
  <r>
    <x v="19"/>
    <x v="19"/>
    <s v="200 West Lombard St Suite B"/>
    <x v="6"/>
    <n v="9330841761"/>
    <x v="5"/>
    <x v="2"/>
    <x v="2"/>
    <m/>
  </r>
  <r>
    <x v="10"/>
    <x v="10"/>
    <s v="5271 Reisterstown Rd"/>
    <x v="6"/>
    <n v="4751385672"/>
    <x v="4"/>
    <x v="2"/>
    <x v="2"/>
    <m/>
  </r>
  <r>
    <x v="3"/>
    <x v="3"/>
    <s v="411 Fallsway St"/>
    <x v="0"/>
    <n v="2119590000"/>
    <x v="10"/>
    <x v="2"/>
    <x v="1146"/>
    <n v="0"/>
  </r>
  <r>
    <x v="22"/>
    <x v="22"/>
    <s v="6700 Pulaski Hwy Rosedale"/>
    <x v="6"/>
    <n v="4360007311"/>
    <x v="5"/>
    <x v="2"/>
    <x v="2"/>
    <m/>
  </r>
  <r>
    <x v="17"/>
    <x v="17"/>
    <s v="201 Fallsway St"/>
    <x v="6"/>
    <n v="5992397464"/>
    <x v="4"/>
    <x v="2"/>
    <x v="2"/>
    <m/>
  </r>
  <r>
    <x v="19"/>
    <x v="19"/>
    <s v="200 West Lombard St Suite B"/>
    <x v="6"/>
    <n v="3138164296"/>
    <x v="5"/>
    <x v="2"/>
    <x v="2"/>
    <m/>
  </r>
  <r>
    <x v="32"/>
    <x v="32"/>
    <s v="621 North Eden Street"/>
    <x v="6"/>
    <n v="9629060544"/>
    <x v="5"/>
    <x v="2"/>
    <x v="2"/>
    <m/>
  </r>
  <r>
    <x v="31"/>
    <x v="31"/>
    <s v="5225 York Rd"/>
    <x v="6"/>
    <n v="8499277487"/>
    <x v="5"/>
    <x v="2"/>
    <x v="2"/>
    <m/>
  </r>
  <r>
    <x v="29"/>
    <x v="29"/>
    <s v="225 N Holliday St"/>
    <x v="6"/>
    <n v="6948307470"/>
    <x v="5"/>
    <x v="2"/>
    <x v="2"/>
    <m/>
  </r>
  <r>
    <x v="1"/>
    <x v="1"/>
    <s v="3001 E Madison St"/>
    <x v="6"/>
    <n v="5884987497"/>
    <x v="4"/>
    <x v="2"/>
    <x v="2"/>
    <m/>
  </r>
  <r>
    <x v="28"/>
    <x v="28"/>
    <s v="Mansion House Dr"/>
    <x v="6"/>
    <n v="6756220768"/>
    <x v="5"/>
    <x v="2"/>
    <x v="2"/>
    <m/>
  </r>
  <r>
    <x v="7"/>
    <x v="7"/>
    <s v="1034 N Mount St"/>
    <x v="6"/>
    <n v="2774288201"/>
    <x v="4"/>
    <x v="2"/>
    <x v="2"/>
    <m/>
  </r>
  <r>
    <x v="19"/>
    <x v="19"/>
    <s v="200 West Lombard St Suite B"/>
    <x v="6"/>
    <n v="3618420597"/>
    <x v="5"/>
    <x v="2"/>
    <x v="2"/>
    <m/>
  </r>
  <r>
    <x v="15"/>
    <x v="15"/>
    <s v="5710 Eastern Av"/>
    <x v="6"/>
    <n v="1245588904"/>
    <x v="8"/>
    <x v="2"/>
    <x v="2"/>
    <m/>
  </r>
  <r>
    <x v="14"/>
    <x v="14"/>
    <s v="10 Cherry Hill Rd"/>
    <x v="6"/>
    <n v="9570810214"/>
    <x v="4"/>
    <x v="2"/>
    <x v="2"/>
    <m/>
  </r>
  <r>
    <x v="15"/>
    <x v="15"/>
    <s v="5710 Eastern Av"/>
    <x v="6"/>
    <n v="1245588904"/>
    <x v="9"/>
    <x v="2"/>
    <x v="2"/>
    <m/>
  </r>
  <r>
    <x v="24"/>
    <x v="24"/>
    <s v="500 Fallsway"/>
    <x v="6"/>
    <n v="5601267702"/>
    <x v="5"/>
    <x v="2"/>
    <x v="2"/>
    <m/>
  </r>
  <r>
    <x v="12"/>
    <x v="12"/>
    <s v="620 N Caroline St"/>
    <x v="6"/>
    <n v="8752450569"/>
    <x v="4"/>
    <x v="2"/>
    <x v="2"/>
    <m/>
  </r>
  <r>
    <x v="8"/>
    <x v="8"/>
    <s v="1515 W North Av"/>
    <x v="6"/>
    <n v="2941429318"/>
    <x v="4"/>
    <x v="2"/>
    <x v="2"/>
    <m/>
  </r>
  <r>
    <x v="4"/>
    <x v="4"/>
    <s v="3939 Reisterstown Rd"/>
    <x v="6"/>
    <n v="1198789642"/>
    <x v="4"/>
    <x v="2"/>
    <x v="2"/>
    <m/>
  </r>
  <r>
    <x v="0"/>
    <x v="0"/>
    <s v="2201 West Cold Spring Lane"/>
    <x v="6"/>
    <n v="3275657720"/>
    <x v="5"/>
    <x v="2"/>
    <x v="2"/>
    <m/>
  </r>
  <r>
    <x v="25"/>
    <x v="25"/>
    <s v="3800 E Biddle St"/>
    <x v="6"/>
    <n v="5620206759"/>
    <x v="4"/>
    <x v="2"/>
    <x v="2"/>
    <m/>
  </r>
  <r>
    <x v="18"/>
    <x v="18"/>
    <s v="1001 E Fayette St"/>
    <x v="6"/>
    <n v="2829986185"/>
    <x v="5"/>
    <x v="2"/>
    <x v="2"/>
    <m/>
  </r>
  <r>
    <x v="18"/>
    <x v="18"/>
    <s v="1001 E Fayette St"/>
    <x v="6"/>
    <n v="2829986185"/>
    <x v="4"/>
    <x v="2"/>
    <x v="2"/>
    <m/>
  </r>
  <r>
    <x v="11"/>
    <x v="11"/>
    <s v="1000 Cathedral St"/>
    <x v="6"/>
    <n v="5229608029"/>
    <x v="4"/>
    <x v="2"/>
    <x v="2"/>
    <m/>
  </r>
  <r>
    <x v="20"/>
    <x v="20"/>
    <s v="620 Fallsway St"/>
    <x v="6"/>
    <n v="5129345267"/>
    <x v="5"/>
    <x v="2"/>
    <x v="2"/>
    <m/>
  </r>
  <r>
    <x v="23"/>
    <x v="23"/>
    <s v="201 West Baltimore St"/>
    <x v="6"/>
    <n v="4561036115"/>
    <x v="4"/>
    <x v="2"/>
    <x v="2"/>
    <m/>
  </r>
  <r>
    <x v="19"/>
    <x v="19"/>
    <s v="200 West Lombard St Suite B"/>
    <x v="6"/>
    <n v="3179514603"/>
    <x v="5"/>
    <x v="2"/>
    <x v="2"/>
    <m/>
  </r>
  <r>
    <x v="19"/>
    <x v="19"/>
    <s v="200 West Lombard St Suite B"/>
    <x v="6"/>
    <n v="3179514603"/>
    <x v="3"/>
    <x v="2"/>
    <x v="2"/>
    <m/>
  </r>
  <r>
    <x v="19"/>
    <x v="19"/>
    <s v="200 West Lombard St Suite B"/>
    <x v="6"/>
    <n v="3179514603"/>
    <x v="11"/>
    <x v="2"/>
    <x v="2"/>
    <m/>
  </r>
  <r>
    <x v="30"/>
    <x v="30"/>
    <s v="4410 Lewin Av"/>
    <x v="6"/>
    <n v="8010759597"/>
    <x v="3"/>
    <x v="2"/>
    <x v="2"/>
    <m/>
  </r>
  <r>
    <x v="17"/>
    <x v="17"/>
    <s v="201 Fallsway St"/>
    <x v="6"/>
    <n v="1961752053"/>
    <x v="11"/>
    <x v="2"/>
    <x v="2"/>
    <m/>
  </r>
  <r>
    <x v="17"/>
    <x v="17"/>
    <s v="201 Fallsway St"/>
    <x v="6"/>
    <n v="1961752053"/>
    <x v="3"/>
    <x v="2"/>
    <x v="2"/>
    <m/>
  </r>
  <r>
    <x v="27"/>
    <x v="27"/>
    <s v="4325 York Rd"/>
    <x v="6"/>
    <n v="6159247030"/>
    <x v="11"/>
    <x v="2"/>
    <x v="2"/>
    <m/>
  </r>
  <r>
    <x v="13"/>
    <x v="13"/>
    <s v="844 E Pratt St"/>
    <x v="6"/>
    <n v="9003533297"/>
    <x v="3"/>
    <x v="2"/>
    <x v="2"/>
    <m/>
  </r>
  <r>
    <x v="6"/>
    <x v="6"/>
    <s v="601 President St"/>
    <x v="6"/>
    <n v="2211208648"/>
    <x v="3"/>
    <x v="2"/>
    <x v="2"/>
    <m/>
  </r>
  <r>
    <x v="22"/>
    <x v="22"/>
    <s v="6700 Pulaski Hwy Rosedale"/>
    <x v="6"/>
    <n v="7560038603"/>
    <x v="11"/>
    <x v="2"/>
    <x v="2"/>
    <m/>
  </r>
  <r>
    <x v="20"/>
    <x v="20"/>
    <s v="620 Fallsway St"/>
    <x v="6"/>
    <n v="3720593040"/>
    <x v="11"/>
    <x v="2"/>
    <x v="2"/>
    <m/>
  </r>
  <r>
    <x v="9"/>
    <x v="9"/>
    <s v="802 Lombard St"/>
    <x v="6"/>
    <n v="3047471480"/>
    <x v="3"/>
    <x v="2"/>
    <x v="2"/>
    <m/>
  </r>
  <r>
    <x v="22"/>
    <x v="22"/>
    <s v="6700 Pulaski Hwy Rosedale"/>
    <x v="6"/>
    <n v="9633837396"/>
    <x v="11"/>
    <x v="2"/>
    <x v="2"/>
    <m/>
  </r>
  <r>
    <x v="22"/>
    <x v="22"/>
    <s v="6700 Pulaski Hwy Rosedale"/>
    <x v="6"/>
    <n v="5777645330"/>
    <x v="3"/>
    <x v="2"/>
    <x v="2"/>
    <m/>
  </r>
  <r>
    <x v="3"/>
    <x v="3"/>
    <s v="411 Fallsway St"/>
    <x v="2"/>
    <n v="11000258330"/>
    <x v="10"/>
    <x v="0"/>
    <x v="2"/>
    <m/>
  </r>
  <r>
    <x v="16"/>
    <x v="16"/>
    <s v="4325 York Rd"/>
    <x v="6"/>
    <n v="1467203311"/>
    <x v="11"/>
    <x v="2"/>
    <x v="2"/>
    <m/>
  </r>
  <r>
    <x v="30"/>
    <x v="30"/>
    <s v="4410 Lewin Av"/>
    <x v="6"/>
    <n v="8308434096"/>
    <x v="11"/>
    <x v="2"/>
    <x v="2"/>
    <m/>
  </r>
  <r>
    <x v="3"/>
    <x v="3"/>
    <s v="411 Fallsway St"/>
    <x v="0"/>
    <n v="2119590000"/>
    <x v="10"/>
    <x v="3"/>
    <x v="1147"/>
    <n v="0"/>
  </r>
  <r>
    <x v="26"/>
    <x v="26"/>
    <s v="401 E Fayette St"/>
    <x v="6"/>
    <n v="5931924190"/>
    <x v="3"/>
    <x v="2"/>
    <x v="2"/>
    <m/>
  </r>
  <r>
    <x v="19"/>
    <x v="19"/>
    <s v="200 West Lombard St Suite B"/>
    <x v="6"/>
    <n v="9330841761"/>
    <x v="11"/>
    <x v="2"/>
    <x v="2"/>
    <m/>
  </r>
  <r>
    <x v="29"/>
    <x v="29"/>
    <s v="225 N Holliday St"/>
    <x v="6"/>
    <n v="6948307470"/>
    <x v="3"/>
    <x v="2"/>
    <x v="2"/>
    <m/>
  </r>
  <r>
    <x v="22"/>
    <x v="22"/>
    <s v="6700 Pulaski Hwy Rosedale"/>
    <x v="6"/>
    <n v="4360007311"/>
    <x v="11"/>
    <x v="2"/>
    <x v="2"/>
    <m/>
  </r>
  <r>
    <x v="10"/>
    <x v="10"/>
    <s v="5271 Reisterstown Rd"/>
    <x v="6"/>
    <n v="4751385672"/>
    <x v="3"/>
    <x v="2"/>
    <x v="2"/>
    <m/>
  </r>
  <r>
    <x v="17"/>
    <x v="17"/>
    <s v="201 Fallsway St"/>
    <x v="6"/>
    <n v="5992397464"/>
    <x v="3"/>
    <x v="2"/>
    <x v="2"/>
    <m/>
  </r>
  <r>
    <x v="19"/>
    <x v="19"/>
    <s v="200 West Lombard St Suite B"/>
    <x v="6"/>
    <n v="3138164296"/>
    <x v="3"/>
    <x v="2"/>
    <x v="2"/>
    <m/>
  </r>
  <r>
    <x v="32"/>
    <x v="32"/>
    <s v="621 North Eden Street"/>
    <x v="6"/>
    <n v="9629060544"/>
    <x v="11"/>
    <x v="2"/>
    <x v="2"/>
    <m/>
  </r>
  <r>
    <x v="32"/>
    <x v="32"/>
    <s v="621 North Eden Street"/>
    <x v="6"/>
    <n v="9629060544"/>
    <x v="3"/>
    <x v="2"/>
    <x v="2"/>
    <m/>
  </r>
  <r>
    <x v="31"/>
    <x v="31"/>
    <s v="5225 York Rd"/>
    <x v="6"/>
    <n v="8499277487"/>
    <x v="11"/>
    <x v="2"/>
    <x v="2"/>
    <m/>
  </r>
  <r>
    <x v="19"/>
    <x v="19"/>
    <s v="200 West Lombard St Suite B"/>
    <x v="6"/>
    <n v="3138164296"/>
    <x v="11"/>
    <x v="2"/>
    <x v="2"/>
    <m/>
  </r>
  <r>
    <x v="19"/>
    <x v="19"/>
    <s v="200 West Lombard St Suite B"/>
    <x v="6"/>
    <n v="9330841761"/>
    <x v="3"/>
    <x v="2"/>
    <x v="2"/>
    <m/>
  </r>
  <r>
    <x v="1"/>
    <x v="1"/>
    <s v="3001 E Madison St"/>
    <x v="6"/>
    <n v="5884987497"/>
    <x v="3"/>
    <x v="2"/>
    <x v="2"/>
    <m/>
  </r>
  <r>
    <x v="29"/>
    <x v="29"/>
    <s v="225 N Holliday St"/>
    <x v="6"/>
    <n v="6948307470"/>
    <x v="11"/>
    <x v="2"/>
    <x v="2"/>
    <m/>
  </r>
  <r>
    <x v="7"/>
    <x v="7"/>
    <s v="1034 N Mount St"/>
    <x v="6"/>
    <n v="2774288201"/>
    <x v="3"/>
    <x v="2"/>
    <x v="2"/>
    <m/>
  </r>
  <r>
    <x v="14"/>
    <x v="14"/>
    <s v="10 Cherry Hill Rd"/>
    <x v="6"/>
    <n v="9570810214"/>
    <x v="3"/>
    <x v="2"/>
    <x v="2"/>
    <m/>
  </r>
  <r>
    <x v="15"/>
    <x v="15"/>
    <s v="5710 Eastern Av"/>
    <x v="6"/>
    <n v="1245588904"/>
    <x v="10"/>
    <x v="2"/>
    <x v="2"/>
    <m/>
  </r>
  <r>
    <x v="19"/>
    <x v="19"/>
    <s v="200 West Lombard St Suite B"/>
    <x v="6"/>
    <n v="3618420597"/>
    <x v="11"/>
    <x v="2"/>
    <x v="2"/>
    <m/>
  </r>
  <r>
    <x v="19"/>
    <x v="19"/>
    <s v="200 West Lombard St Suite B"/>
    <x v="6"/>
    <n v="3618420597"/>
    <x v="3"/>
    <x v="2"/>
    <x v="2"/>
    <m/>
  </r>
  <r>
    <x v="12"/>
    <x v="12"/>
    <s v="620 N Caroline St"/>
    <x v="6"/>
    <n v="8752450569"/>
    <x v="3"/>
    <x v="2"/>
    <x v="2"/>
    <m/>
  </r>
  <r>
    <x v="28"/>
    <x v="28"/>
    <s v="Mansion House Dr"/>
    <x v="6"/>
    <n v="6756220768"/>
    <x v="11"/>
    <x v="2"/>
    <x v="2"/>
    <m/>
  </r>
  <r>
    <x v="24"/>
    <x v="24"/>
    <s v="500 Fallsway"/>
    <x v="6"/>
    <n v="5601267702"/>
    <x v="3"/>
    <x v="2"/>
    <x v="2"/>
    <m/>
  </r>
  <r>
    <x v="8"/>
    <x v="8"/>
    <s v="1515 W North Av"/>
    <x v="6"/>
    <n v="2941429318"/>
    <x v="3"/>
    <x v="2"/>
    <x v="2"/>
    <m/>
  </r>
  <r>
    <x v="24"/>
    <x v="24"/>
    <s v="500 Fallsway"/>
    <x v="6"/>
    <n v="5601267702"/>
    <x v="11"/>
    <x v="2"/>
    <x v="2"/>
    <m/>
  </r>
  <r>
    <x v="4"/>
    <x v="4"/>
    <s v="3939 Reisterstown Rd"/>
    <x v="6"/>
    <n v="1198789642"/>
    <x v="3"/>
    <x v="2"/>
    <x v="2"/>
    <m/>
  </r>
  <r>
    <x v="11"/>
    <x v="11"/>
    <s v="1000 Cathedral St"/>
    <x v="6"/>
    <n v="5229608029"/>
    <x v="3"/>
    <x v="2"/>
    <x v="2"/>
    <m/>
  </r>
  <r>
    <x v="0"/>
    <x v="0"/>
    <s v="2201 West Cold Spring Lane"/>
    <x v="6"/>
    <n v="3275657720"/>
    <x v="11"/>
    <x v="2"/>
    <x v="2"/>
    <m/>
  </r>
  <r>
    <x v="18"/>
    <x v="18"/>
    <s v="1001 E Fayette St"/>
    <x v="6"/>
    <n v="2829986185"/>
    <x v="3"/>
    <x v="2"/>
    <x v="2"/>
    <m/>
  </r>
  <r>
    <x v="25"/>
    <x v="25"/>
    <s v="3800 E Biddle St"/>
    <x v="6"/>
    <n v="5620206759"/>
    <x v="3"/>
    <x v="2"/>
    <x v="2"/>
    <m/>
  </r>
  <r>
    <x v="20"/>
    <x v="20"/>
    <s v="620 Fallsway St"/>
    <x v="6"/>
    <n v="5129345267"/>
    <x v="11"/>
    <x v="2"/>
    <x v="2"/>
    <m/>
  </r>
  <r>
    <x v="26"/>
    <x v="26"/>
    <s v="401 E Fayette St"/>
    <x v="6"/>
    <n v="5931939750"/>
    <x v="3"/>
    <x v="2"/>
    <x v="2"/>
    <m/>
  </r>
  <r>
    <x v="23"/>
    <x v="23"/>
    <s v="201 West Baltimore St"/>
    <x v="6"/>
    <n v="4561036115"/>
    <x v="3"/>
    <x v="2"/>
    <x v="2"/>
    <m/>
  </r>
  <r>
    <x v="30"/>
    <x v="30"/>
    <s v="4410 Lewin Av"/>
    <x v="6"/>
    <n v="8010759597"/>
    <x v="11"/>
    <x v="2"/>
    <x v="2"/>
    <m/>
  </r>
  <r>
    <x v="17"/>
    <x v="17"/>
    <s v="201 Fallsway St"/>
    <x v="6"/>
    <n v="1961752053"/>
    <x v="12"/>
    <x v="2"/>
    <x v="2"/>
    <m/>
  </r>
  <r>
    <x v="27"/>
    <x v="27"/>
    <s v="4325 York Rd"/>
    <x v="6"/>
    <n v="6159247030"/>
    <x v="12"/>
    <x v="2"/>
    <x v="2"/>
    <m/>
  </r>
  <r>
    <x v="6"/>
    <x v="6"/>
    <s v="601 President St"/>
    <x v="6"/>
    <n v="2211208648"/>
    <x v="11"/>
    <x v="2"/>
    <x v="2"/>
    <m/>
  </r>
  <r>
    <x v="22"/>
    <x v="22"/>
    <s v="6700 Pulaski Hwy Rosedale"/>
    <x v="6"/>
    <n v="7560038603"/>
    <x v="12"/>
    <x v="2"/>
    <x v="2"/>
    <m/>
  </r>
  <r>
    <x v="20"/>
    <x v="20"/>
    <s v="620 Fallsway St"/>
    <x v="6"/>
    <n v="3720593040"/>
    <x v="12"/>
    <x v="2"/>
    <x v="2"/>
    <m/>
  </r>
  <r>
    <x v="13"/>
    <x v="13"/>
    <s v="844 E Pratt St"/>
    <x v="6"/>
    <n v="9003533297"/>
    <x v="11"/>
    <x v="2"/>
    <x v="2"/>
    <m/>
  </r>
  <r>
    <x v="22"/>
    <x v="22"/>
    <s v="6700 Pulaski Hwy Rosedale"/>
    <x v="6"/>
    <n v="9633837396"/>
    <x v="12"/>
    <x v="2"/>
    <x v="2"/>
    <m/>
  </r>
  <r>
    <x v="9"/>
    <x v="9"/>
    <s v="802 Lombard St"/>
    <x v="6"/>
    <n v="3047471480"/>
    <x v="11"/>
    <x v="2"/>
    <x v="2"/>
    <m/>
  </r>
  <r>
    <x v="26"/>
    <x v="26"/>
    <s v="401 E Fayette St"/>
    <x v="6"/>
    <n v="5931924190"/>
    <x v="11"/>
    <x v="2"/>
    <x v="2"/>
    <m/>
  </r>
  <r>
    <x v="16"/>
    <x v="16"/>
    <s v="4325 York Rd"/>
    <x v="6"/>
    <n v="1467203311"/>
    <x v="12"/>
    <x v="2"/>
    <x v="2"/>
    <m/>
  </r>
  <r>
    <x v="22"/>
    <x v="22"/>
    <s v="6700 Pulaski Hwy Rosedale"/>
    <x v="6"/>
    <n v="5777645330"/>
    <x v="11"/>
    <x v="2"/>
    <x v="2"/>
    <m/>
  </r>
  <r>
    <x v="30"/>
    <x v="30"/>
    <s v="4410 Lewin Av"/>
    <x v="6"/>
    <n v="8308434096"/>
    <x v="12"/>
    <x v="2"/>
    <x v="2"/>
    <m/>
  </r>
  <r>
    <x v="19"/>
    <x v="19"/>
    <s v="200 West Lombard St Suite B"/>
    <x v="6"/>
    <n v="9330841761"/>
    <x v="12"/>
    <x v="2"/>
    <x v="2"/>
    <m/>
  </r>
  <r>
    <x v="10"/>
    <x v="10"/>
    <s v="5271 Reisterstown Rd"/>
    <x v="6"/>
    <n v="4751385672"/>
    <x v="11"/>
    <x v="2"/>
    <x v="2"/>
    <m/>
  </r>
  <r>
    <x v="17"/>
    <x v="17"/>
    <s v="201 Fallsway St"/>
    <x v="6"/>
    <n v="5992397464"/>
    <x v="11"/>
    <x v="2"/>
    <x v="2"/>
    <m/>
  </r>
  <r>
    <x v="22"/>
    <x v="22"/>
    <s v="6700 Pulaski Hwy Rosedale"/>
    <x v="6"/>
    <n v="4360007311"/>
    <x v="12"/>
    <x v="2"/>
    <x v="2"/>
    <m/>
  </r>
  <r>
    <x v="19"/>
    <x v="19"/>
    <s v="200 West Lombard St Suite B"/>
    <x v="6"/>
    <n v="3138164296"/>
    <x v="12"/>
    <x v="2"/>
    <x v="2"/>
    <m/>
  </r>
  <r>
    <x v="29"/>
    <x v="29"/>
    <s v="225 N Holliday St"/>
    <x v="6"/>
    <n v="6948307470"/>
    <x v="12"/>
    <x v="2"/>
    <x v="2"/>
    <m/>
  </r>
  <r>
    <x v="32"/>
    <x v="32"/>
    <s v="621 North Eden Street"/>
    <x v="6"/>
    <n v="9629060544"/>
    <x v="12"/>
    <x v="2"/>
    <x v="2"/>
    <m/>
  </r>
  <r>
    <x v="31"/>
    <x v="31"/>
    <s v="5225 York Rd"/>
    <x v="6"/>
    <n v="8499277487"/>
    <x v="12"/>
    <x v="2"/>
    <x v="2"/>
    <m/>
  </r>
  <r>
    <x v="1"/>
    <x v="1"/>
    <s v="3001 E Madison St"/>
    <x v="6"/>
    <n v="5884987497"/>
    <x v="11"/>
    <x v="2"/>
    <x v="2"/>
    <m/>
  </r>
  <r>
    <x v="18"/>
    <x v="18"/>
    <s v="1001 E Fayette St"/>
    <x v="6"/>
    <n v="2829986185"/>
    <x v="11"/>
    <x v="2"/>
    <x v="2"/>
    <m/>
  </r>
  <r>
    <x v="11"/>
    <x v="11"/>
    <s v="1000 Cathedral St"/>
    <x v="6"/>
    <n v="5229608029"/>
    <x v="11"/>
    <x v="2"/>
    <x v="2"/>
    <m/>
  </r>
  <r>
    <x v="25"/>
    <x v="25"/>
    <s v="3800 E Biddle St"/>
    <x v="6"/>
    <n v="5620206759"/>
    <x v="11"/>
    <x v="2"/>
    <x v="2"/>
    <m/>
  </r>
  <r>
    <x v="20"/>
    <x v="20"/>
    <s v="620 Fallsway St"/>
    <x v="6"/>
    <n v="5129345267"/>
    <x v="12"/>
    <x v="2"/>
    <x v="2"/>
    <m/>
  </r>
  <r>
    <x v="26"/>
    <x v="26"/>
    <s v="401 E Fayette St"/>
    <x v="6"/>
    <n v="5931939750"/>
    <x v="11"/>
    <x v="2"/>
    <x v="2"/>
    <m/>
  </r>
  <r>
    <x v="23"/>
    <x v="23"/>
    <s v="201 West Baltimore St"/>
    <x v="6"/>
    <n v="4561036115"/>
    <x v="11"/>
    <x v="2"/>
    <x v="2"/>
    <m/>
  </r>
  <r>
    <x v="19"/>
    <x v="19"/>
    <s v="200 West Lombard St Suite B"/>
    <x v="6"/>
    <n v="3179514603"/>
    <x v="12"/>
    <x v="2"/>
    <x v="2"/>
    <m/>
  </r>
  <r>
    <x v="30"/>
    <x v="30"/>
    <s v="4410 Lewin Av"/>
    <x v="6"/>
    <n v="8010759597"/>
    <x v="10"/>
    <x v="0"/>
    <x v="2"/>
    <m/>
  </r>
  <r>
    <x v="26"/>
    <x v="26"/>
    <s v="401 E Fayette St"/>
    <x v="6"/>
    <n v="5931924190"/>
    <x v="10"/>
    <x v="0"/>
    <x v="2"/>
    <m/>
  </r>
  <r>
    <x v="20"/>
    <x v="20"/>
    <s v="620 Fallsway St"/>
    <x v="6"/>
    <n v="3720593040"/>
    <x v="0"/>
    <x v="2"/>
    <x v="2"/>
    <m/>
  </r>
  <r>
    <x v="17"/>
    <x v="17"/>
    <s v="201 Fallsway St"/>
    <x v="6"/>
    <n v="1961752053"/>
    <x v="10"/>
    <x v="0"/>
    <x v="2"/>
    <m/>
  </r>
  <r>
    <x v="22"/>
    <x v="22"/>
    <s v="6700 Pulaski Hwy Rosedale"/>
    <x v="6"/>
    <n v="9633837396"/>
    <x v="0"/>
    <x v="2"/>
    <x v="2"/>
    <m/>
  </r>
  <r>
    <x v="22"/>
    <x v="22"/>
    <s v="6700 Pulaski Hwy Rosedale"/>
    <x v="6"/>
    <n v="7560038603"/>
    <x v="0"/>
    <x v="2"/>
    <x v="2"/>
    <m/>
  </r>
  <r>
    <x v="30"/>
    <x v="30"/>
    <s v="4410 Lewin Av"/>
    <x v="6"/>
    <n v="8308434096"/>
    <x v="0"/>
    <x v="2"/>
    <x v="2"/>
    <m/>
  </r>
  <r>
    <x v="29"/>
    <x v="29"/>
    <s v="225 N Holliday St"/>
    <x v="6"/>
    <n v="6948307470"/>
    <x v="10"/>
    <x v="0"/>
    <x v="2"/>
    <m/>
  </r>
  <r>
    <x v="22"/>
    <x v="22"/>
    <s v="6700 Pulaski Hwy Rosedale"/>
    <x v="6"/>
    <n v="5777645330"/>
    <x v="10"/>
    <x v="0"/>
    <x v="2"/>
    <m/>
  </r>
  <r>
    <x v="10"/>
    <x v="10"/>
    <s v="5271 Reisterstown Rd"/>
    <x v="6"/>
    <n v="4751385672"/>
    <x v="10"/>
    <x v="0"/>
    <x v="2"/>
    <m/>
  </r>
  <r>
    <x v="17"/>
    <x v="17"/>
    <s v="201 Fallsway St"/>
    <x v="6"/>
    <n v="5992397464"/>
    <x v="10"/>
    <x v="0"/>
    <x v="2"/>
    <m/>
  </r>
  <r>
    <x v="1"/>
    <x v="1"/>
    <s v="3001 E Madison St"/>
    <x v="6"/>
    <n v="5884987497"/>
    <x v="10"/>
    <x v="0"/>
    <x v="2"/>
    <m/>
  </r>
  <r>
    <x v="7"/>
    <x v="7"/>
    <s v="1034 N Mount St"/>
    <x v="6"/>
    <n v="2774288201"/>
    <x v="10"/>
    <x v="0"/>
    <x v="2"/>
    <m/>
  </r>
  <r>
    <x v="22"/>
    <x v="22"/>
    <s v="6700 Pulaski Hwy Rosedale"/>
    <x v="6"/>
    <n v="4360007311"/>
    <x v="0"/>
    <x v="2"/>
    <x v="2"/>
    <m/>
  </r>
  <r>
    <x v="14"/>
    <x v="14"/>
    <s v="10 Cherry Hill Rd"/>
    <x v="6"/>
    <n v="9570810214"/>
    <x v="10"/>
    <x v="0"/>
    <x v="2"/>
    <m/>
  </r>
  <r>
    <x v="15"/>
    <x v="15"/>
    <s v="5710 Eastern Av"/>
    <x v="6"/>
    <n v="1245588904"/>
    <x v="0"/>
    <x v="3"/>
    <x v="2"/>
    <m/>
  </r>
  <r>
    <x v="19"/>
    <x v="19"/>
    <s v="200 West Lombard St Suite B"/>
    <x v="6"/>
    <n v="3138164296"/>
    <x v="10"/>
    <x v="0"/>
    <x v="2"/>
    <m/>
  </r>
  <r>
    <x v="4"/>
    <x v="4"/>
    <s v="3939 Reisterstown Rd"/>
    <x v="6"/>
    <n v="1198789642"/>
    <x v="0"/>
    <x v="2"/>
    <x v="2"/>
    <m/>
  </r>
  <r>
    <x v="0"/>
    <x v="0"/>
    <s v="2201 West Cold Spring Lane"/>
    <x v="6"/>
    <n v="3275657720"/>
    <x v="0"/>
    <x v="2"/>
    <x v="2"/>
    <m/>
  </r>
  <r>
    <x v="19"/>
    <x v="19"/>
    <s v="200 West Lombard St Suite B"/>
    <x v="6"/>
    <n v="3618420597"/>
    <x v="10"/>
    <x v="0"/>
    <x v="2"/>
    <m/>
  </r>
  <r>
    <x v="19"/>
    <x v="19"/>
    <s v="200 West Lombard St Suite B"/>
    <x v="6"/>
    <n v="9330841761"/>
    <x v="10"/>
    <x v="0"/>
    <x v="2"/>
    <m/>
  </r>
  <r>
    <x v="24"/>
    <x v="24"/>
    <s v="500 Fallsway"/>
    <x v="6"/>
    <n v="5601267702"/>
    <x v="10"/>
    <x v="0"/>
    <x v="2"/>
    <m/>
  </r>
  <r>
    <x v="8"/>
    <x v="8"/>
    <s v="1515 W North Av"/>
    <x v="6"/>
    <n v="2941429318"/>
    <x v="10"/>
    <x v="0"/>
    <x v="2"/>
    <m/>
  </r>
  <r>
    <x v="28"/>
    <x v="28"/>
    <s v="Mansion House Dr"/>
    <x v="6"/>
    <n v="6756220768"/>
    <x v="0"/>
    <x v="2"/>
    <x v="2"/>
    <m/>
  </r>
  <r>
    <x v="18"/>
    <x v="18"/>
    <s v="1001 E Fayette St"/>
    <x v="6"/>
    <n v="2829986185"/>
    <x v="10"/>
    <x v="0"/>
    <x v="2"/>
    <m/>
  </r>
  <r>
    <x v="20"/>
    <x v="20"/>
    <s v="620 Fallsway St"/>
    <x v="6"/>
    <n v="5129345267"/>
    <x v="0"/>
    <x v="2"/>
    <x v="2"/>
    <m/>
  </r>
  <r>
    <x v="25"/>
    <x v="25"/>
    <s v="3800 E Biddle St"/>
    <x v="6"/>
    <n v="5620206759"/>
    <x v="10"/>
    <x v="0"/>
    <x v="2"/>
    <m/>
  </r>
  <r>
    <x v="26"/>
    <x v="26"/>
    <s v="401 E Fayette St"/>
    <x v="6"/>
    <n v="5931939750"/>
    <x v="10"/>
    <x v="0"/>
    <x v="2"/>
    <m/>
  </r>
  <r>
    <x v="23"/>
    <x v="23"/>
    <s v="201 West Baltimore St"/>
    <x v="6"/>
    <n v="4561036115"/>
    <x v="10"/>
    <x v="0"/>
    <x v="2"/>
    <m/>
  </r>
  <r>
    <x v="19"/>
    <x v="19"/>
    <s v="200 West Lombard St Suite B"/>
    <x v="6"/>
    <n v="3179514603"/>
    <x v="0"/>
    <x v="2"/>
    <x v="2"/>
    <m/>
  </r>
  <r>
    <x v="19"/>
    <x v="19"/>
    <s v="200 West Lombard St Suite B"/>
    <x v="6"/>
    <n v="3179514603"/>
    <x v="10"/>
    <x v="0"/>
    <x v="2"/>
    <m/>
  </r>
  <r>
    <x v="13"/>
    <x v="13"/>
    <s v="844 E Pratt St"/>
    <x v="6"/>
    <n v="9003533297"/>
    <x v="10"/>
    <x v="0"/>
    <x v="2"/>
    <m/>
  </r>
  <r>
    <x v="9"/>
    <x v="9"/>
    <s v="802 Lombard St"/>
    <x v="6"/>
    <n v="3047471480"/>
    <x v="10"/>
    <x v="0"/>
    <x v="2"/>
    <m/>
  </r>
  <r>
    <x v="6"/>
    <x v="6"/>
    <s v="601 President St"/>
    <x v="6"/>
    <n v="2211208648"/>
    <x v="10"/>
    <x v="0"/>
    <x v="2"/>
    <m/>
  </r>
  <r>
    <x v="12"/>
    <x v="12"/>
    <s v="620 N Caroline St"/>
    <x v="6"/>
    <n v="8752450569"/>
    <x v="10"/>
    <x v="0"/>
    <x v="2"/>
    <m/>
  </r>
  <r>
    <x v="11"/>
    <x v="11"/>
    <s v="1000 Cathedral St"/>
    <x v="6"/>
    <n v="5229608029"/>
    <x v="10"/>
    <x v="0"/>
    <x v="2"/>
    <m/>
  </r>
  <r>
    <x v="10"/>
    <x v="10"/>
    <s v="5271 Reisterstown Rd"/>
    <x v="6"/>
    <n v="4751385672"/>
    <x v="2"/>
    <x v="3"/>
    <x v="2"/>
    <m/>
  </r>
  <r>
    <x v="26"/>
    <x v="26"/>
    <s v="401 E Fayette St"/>
    <x v="6"/>
    <n v="5931924190"/>
    <x v="2"/>
    <x v="3"/>
    <x v="2"/>
    <m/>
  </r>
  <r>
    <x v="30"/>
    <x v="30"/>
    <s v="4410 Lewin Av"/>
    <x v="6"/>
    <n v="8010759597"/>
    <x v="2"/>
    <x v="3"/>
    <x v="2"/>
    <m/>
  </r>
  <r>
    <x v="27"/>
    <x v="27"/>
    <s v="4325 York Rd"/>
    <x v="6"/>
    <n v="6159247030"/>
    <x v="3"/>
    <x v="3"/>
    <x v="2"/>
    <m/>
  </r>
  <r>
    <x v="17"/>
    <x v="17"/>
    <s v="201 Fallsway St"/>
    <x v="6"/>
    <n v="1961752053"/>
    <x v="2"/>
    <x v="3"/>
    <x v="2"/>
    <m/>
  </r>
  <r>
    <x v="13"/>
    <x v="13"/>
    <s v="844 E Pratt St"/>
    <x v="6"/>
    <n v="9003533297"/>
    <x v="2"/>
    <x v="3"/>
    <x v="2"/>
    <m/>
  </r>
  <r>
    <x v="20"/>
    <x v="20"/>
    <s v="620 Fallsway St"/>
    <x v="6"/>
    <n v="3720593040"/>
    <x v="3"/>
    <x v="3"/>
    <x v="2"/>
    <m/>
  </r>
  <r>
    <x v="6"/>
    <x v="6"/>
    <s v="601 President St"/>
    <x v="6"/>
    <n v="2211208648"/>
    <x v="2"/>
    <x v="3"/>
    <x v="2"/>
    <m/>
  </r>
  <r>
    <x v="22"/>
    <x v="22"/>
    <s v="6700 Pulaski Hwy Rosedale"/>
    <x v="6"/>
    <n v="5777645330"/>
    <x v="2"/>
    <x v="3"/>
    <x v="2"/>
    <m/>
  </r>
  <r>
    <x v="9"/>
    <x v="9"/>
    <s v="802 Lombard St"/>
    <x v="6"/>
    <n v="3047471480"/>
    <x v="2"/>
    <x v="3"/>
    <x v="2"/>
    <m/>
  </r>
  <r>
    <x v="22"/>
    <x v="22"/>
    <s v="6700 Pulaski Hwy Rosedale"/>
    <x v="6"/>
    <n v="9633837396"/>
    <x v="3"/>
    <x v="3"/>
    <x v="2"/>
    <m/>
  </r>
  <r>
    <x v="16"/>
    <x v="16"/>
    <s v="4325 York Rd"/>
    <x v="6"/>
    <n v="1467203311"/>
    <x v="3"/>
    <x v="3"/>
    <x v="2"/>
    <m/>
  </r>
  <r>
    <x v="30"/>
    <x v="30"/>
    <s v="4410 Lewin Av"/>
    <x v="6"/>
    <n v="8308434096"/>
    <x v="3"/>
    <x v="3"/>
    <x v="2"/>
    <m/>
  </r>
  <r>
    <x v="1"/>
    <x v="1"/>
    <s v="3001 E Madison St"/>
    <x v="6"/>
    <n v="5884987497"/>
    <x v="2"/>
    <x v="3"/>
    <x v="2"/>
    <m/>
  </r>
  <r>
    <x v="32"/>
    <x v="32"/>
    <s v="621 North Eden Street"/>
    <x v="6"/>
    <n v="9629060544"/>
    <x v="3"/>
    <x v="3"/>
    <x v="2"/>
    <m/>
  </r>
  <r>
    <x v="22"/>
    <x v="22"/>
    <s v="6700 Pulaski Hwy Rosedale"/>
    <x v="6"/>
    <n v="4360007311"/>
    <x v="3"/>
    <x v="3"/>
    <x v="2"/>
    <m/>
  </r>
  <r>
    <x v="29"/>
    <x v="29"/>
    <s v="225 N Holliday St"/>
    <x v="6"/>
    <n v="6948307470"/>
    <x v="3"/>
    <x v="3"/>
    <x v="2"/>
    <m/>
  </r>
  <r>
    <x v="29"/>
    <x v="29"/>
    <s v="225 N Holliday St"/>
    <x v="6"/>
    <n v="6948307470"/>
    <x v="2"/>
    <x v="3"/>
    <x v="2"/>
    <m/>
  </r>
  <r>
    <x v="19"/>
    <x v="19"/>
    <s v="200 West Lombard St Suite B"/>
    <x v="6"/>
    <n v="3138164296"/>
    <x v="2"/>
    <x v="3"/>
    <x v="2"/>
    <m/>
  </r>
  <r>
    <x v="15"/>
    <x v="15"/>
    <s v="5710 Eastern Av"/>
    <x v="6"/>
    <n v="1245588904"/>
    <x v="2"/>
    <x v="3"/>
    <x v="2"/>
    <m/>
  </r>
  <r>
    <x v="7"/>
    <x v="7"/>
    <s v="1034 N Mount St"/>
    <x v="6"/>
    <n v="2774288201"/>
    <x v="2"/>
    <x v="3"/>
    <x v="2"/>
    <m/>
  </r>
  <r>
    <x v="19"/>
    <x v="19"/>
    <s v="200 West Lombard St Suite B"/>
    <x v="6"/>
    <n v="9330841761"/>
    <x v="2"/>
    <x v="3"/>
    <x v="2"/>
    <m/>
  </r>
  <r>
    <x v="28"/>
    <x v="28"/>
    <s v="Mansion House Dr"/>
    <x v="6"/>
    <n v="6756220768"/>
    <x v="3"/>
    <x v="3"/>
    <x v="2"/>
    <m/>
  </r>
  <r>
    <x v="14"/>
    <x v="14"/>
    <s v="10 Cherry Hill Rd"/>
    <x v="6"/>
    <n v="9570810214"/>
    <x v="2"/>
    <x v="3"/>
    <x v="2"/>
    <m/>
  </r>
  <r>
    <x v="12"/>
    <x v="12"/>
    <s v="620 N Caroline St"/>
    <x v="6"/>
    <n v="8752450569"/>
    <x v="2"/>
    <x v="3"/>
    <x v="2"/>
    <m/>
  </r>
  <r>
    <x v="4"/>
    <x v="4"/>
    <s v="3939 Reisterstown Rd"/>
    <x v="6"/>
    <n v="1198789642"/>
    <x v="3"/>
    <x v="3"/>
    <x v="2"/>
    <m/>
  </r>
  <r>
    <x v="24"/>
    <x v="24"/>
    <s v="500 Fallsway"/>
    <x v="6"/>
    <n v="5601267702"/>
    <x v="2"/>
    <x v="3"/>
    <x v="2"/>
    <m/>
  </r>
  <r>
    <x v="8"/>
    <x v="8"/>
    <s v="1515 W North Av"/>
    <x v="6"/>
    <n v="2941429318"/>
    <x v="2"/>
    <x v="3"/>
    <x v="2"/>
    <m/>
  </r>
  <r>
    <x v="19"/>
    <x v="19"/>
    <s v="200 West Lombard St Suite B"/>
    <x v="6"/>
    <n v="3618420597"/>
    <x v="2"/>
    <x v="3"/>
    <x v="2"/>
    <m/>
  </r>
  <r>
    <x v="11"/>
    <x v="11"/>
    <s v="1000 Cathedral St"/>
    <x v="6"/>
    <n v="5229608029"/>
    <x v="2"/>
    <x v="3"/>
    <x v="2"/>
    <m/>
  </r>
  <r>
    <x v="0"/>
    <x v="0"/>
    <s v="2201 West Cold Spring Lane"/>
    <x v="6"/>
    <n v="3275657720"/>
    <x v="3"/>
    <x v="3"/>
    <x v="2"/>
    <m/>
  </r>
  <r>
    <x v="18"/>
    <x v="18"/>
    <s v="1001 E Fayette St"/>
    <x v="6"/>
    <n v="2829986185"/>
    <x v="2"/>
    <x v="3"/>
    <x v="2"/>
    <m/>
  </r>
  <r>
    <x v="25"/>
    <x v="25"/>
    <s v="3800 E Biddle St"/>
    <x v="6"/>
    <n v="5620206759"/>
    <x v="2"/>
    <x v="3"/>
    <x v="2"/>
    <m/>
  </r>
  <r>
    <x v="20"/>
    <x v="20"/>
    <s v="620 Fallsway St"/>
    <x v="6"/>
    <n v="5129345267"/>
    <x v="3"/>
    <x v="3"/>
    <x v="2"/>
    <m/>
  </r>
  <r>
    <x v="26"/>
    <x v="26"/>
    <s v="401 E Fayette St"/>
    <x v="6"/>
    <n v="5931939750"/>
    <x v="2"/>
    <x v="3"/>
    <x v="2"/>
    <m/>
  </r>
  <r>
    <x v="23"/>
    <x v="23"/>
    <s v="201 West Baltimore St"/>
    <x v="6"/>
    <n v="4561036115"/>
    <x v="2"/>
    <x v="3"/>
    <x v="2"/>
    <m/>
  </r>
  <r>
    <x v="19"/>
    <x v="19"/>
    <s v="200 West Lombard St Suite B"/>
    <x v="6"/>
    <n v="3618420597"/>
    <x v="9"/>
    <x v="2"/>
    <x v="2"/>
    <m/>
  </r>
  <r>
    <x v="20"/>
    <x v="20"/>
    <s v="620 Fallsway St"/>
    <x v="6"/>
    <n v="3720593040"/>
    <x v="9"/>
    <x v="2"/>
    <x v="2"/>
    <m/>
  </r>
  <r>
    <x v="22"/>
    <x v="22"/>
    <s v="6700 Pulaski Hwy Rosedale"/>
    <x v="6"/>
    <n v="4360007311"/>
    <x v="9"/>
    <x v="2"/>
    <x v="2"/>
    <m/>
  </r>
  <r>
    <x v="6"/>
    <x v="6"/>
    <s v="601 President St"/>
    <x v="6"/>
    <n v="2211208648"/>
    <x v="6"/>
    <x v="3"/>
    <x v="2"/>
    <m/>
  </r>
  <r>
    <x v="27"/>
    <x v="27"/>
    <s v="4325 York Rd"/>
    <x v="6"/>
    <n v="6159247030"/>
    <x v="7"/>
    <x v="3"/>
    <x v="2"/>
    <m/>
  </r>
  <r>
    <x v="1"/>
    <x v="1"/>
    <s v="3001 E Madison St"/>
    <x v="6"/>
    <n v="5884987497"/>
    <x v="5"/>
    <x v="3"/>
    <x v="2"/>
    <m/>
  </r>
  <r>
    <x v="15"/>
    <x v="15"/>
    <s v="5710 Eastern Av"/>
    <x v="6"/>
    <n v="1245588904"/>
    <x v="3"/>
    <x v="3"/>
    <x v="2"/>
    <m/>
  </r>
  <r>
    <x v="19"/>
    <x v="19"/>
    <s v="200 West Lombard St Suite B"/>
    <x v="6"/>
    <n v="3618420597"/>
    <x v="5"/>
    <x v="3"/>
    <x v="2"/>
    <m/>
  </r>
  <r>
    <x v="11"/>
    <x v="11"/>
    <s v="1000 Cathedral St"/>
    <x v="6"/>
    <n v="5229608029"/>
    <x v="5"/>
    <x v="3"/>
    <x v="2"/>
    <m/>
  </r>
  <r>
    <x v="25"/>
    <x v="25"/>
    <s v="3800 E Biddle St"/>
    <x v="6"/>
    <n v="5620206759"/>
    <x v="5"/>
    <x v="3"/>
    <x v="2"/>
    <m/>
  </r>
  <r>
    <x v="18"/>
    <x v="18"/>
    <s v="1001 E Fayette St"/>
    <x v="6"/>
    <n v="2829986185"/>
    <x v="5"/>
    <x v="3"/>
    <x v="2"/>
    <m/>
  </r>
  <r>
    <x v="26"/>
    <x v="26"/>
    <s v="401 E Fayette St"/>
    <x v="6"/>
    <n v="5931939750"/>
    <x v="5"/>
    <x v="3"/>
    <x v="2"/>
    <m/>
  </r>
  <r>
    <x v="23"/>
    <x v="23"/>
    <s v="201 West Baltimore St"/>
    <x v="6"/>
    <n v="4561036115"/>
    <x v="5"/>
    <x v="3"/>
    <x v="2"/>
    <m/>
  </r>
  <r>
    <x v="10"/>
    <x v="10"/>
    <s v="5271 Reisterstown Rd"/>
    <x v="6"/>
    <n v="4751385672"/>
    <x v="3"/>
    <x v="4"/>
    <x v="2"/>
    <m/>
  </r>
  <r>
    <x v="22"/>
    <x v="22"/>
    <s v="6700 Pulaski Hwy Rosedale"/>
    <x v="6"/>
    <n v="7560038603"/>
    <x v="0"/>
    <x v="3"/>
    <x v="2"/>
    <m/>
  </r>
  <r>
    <x v="22"/>
    <x v="22"/>
    <s v="6700 Pulaski Hwy Rosedale"/>
    <x v="6"/>
    <n v="5777645330"/>
    <x v="10"/>
    <x v="2"/>
    <x v="2"/>
    <m/>
  </r>
  <r>
    <x v="17"/>
    <x v="17"/>
    <s v="201 Fallsway St"/>
    <x v="6"/>
    <n v="5992397464"/>
    <x v="10"/>
    <x v="2"/>
    <x v="2"/>
    <m/>
  </r>
  <r>
    <x v="30"/>
    <x v="30"/>
    <s v="4410 Lewin Av"/>
    <x v="6"/>
    <n v="8308434096"/>
    <x v="0"/>
    <x v="3"/>
    <x v="2"/>
    <m/>
  </r>
  <r>
    <x v="10"/>
    <x v="10"/>
    <s v="5271 Reisterstown Rd"/>
    <x v="6"/>
    <n v="4751385672"/>
    <x v="10"/>
    <x v="2"/>
    <x v="2"/>
    <m/>
  </r>
  <r>
    <x v="24"/>
    <x v="24"/>
    <s v="500 Fallsway"/>
    <x v="6"/>
    <n v="5601267702"/>
    <x v="0"/>
    <x v="3"/>
    <x v="2"/>
    <m/>
  </r>
  <r>
    <x v="0"/>
    <x v="0"/>
    <s v="2201 West Cold Spring Lane"/>
    <x v="6"/>
    <n v="3275657720"/>
    <x v="0"/>
    <x v="3"/>
    <x v="2"/>
    <m/>
  </r>
  <r>
    <x v="28"/>
    <x v="28"/>
    <s v="Mansion House Dr"/>
    <x v="6"/>
    <n v="6756220768"/>
    <x v="0"/>
    <x v="3"/>
    <x v="2"/>
    <m/>
  </r>
  <r>
    <x v="18"/>
    <x v="18"/>
    <s v="1001 E Fayette St"/>
    <x v="6"/>
    <n v="2829986185"/>
    <x v="10"/>
    <x v="2"/>
    <x v="2"/>
    <m/>
  </r>
  <r>
    <x v="20"/>
    <x v="20"/>
    <s v="620 Fallsway St"/>
    <x v="6"/>
    <n v="5129345267"/>
    <x v="0"/>
    <x v="3"/>
    <x v="2"/>
    <m/>
  </r>
  <r>
    <x v="25"/>
    <x v="25"/>
    <s v="3800 E Biddle St"/>
    <x v="6"/>
    <n v="5620206759"/>
    <x v="10"/>
    <x v="2"/>
    <x v="2"/>
    <m/>
  </r>
  <r>
    <x v="17"/>
    <x v="17"/>
    <s v="201 Fallsway St"/>
    <x v="6"/>
    <n v="1961752053"/>
    <x v="0"/>
    <x v="3"/>
    <x v="2"/>
    <m/>
  </r>
  <r>
    <x v="6"/>
    <x v="6"/>
    <s v="601 President St"/>
    <x v="6"/>
    <n v="2211208648"/>
    <x v="11"/>
    <x v="3"/>
    <x v="2"/>
    <m/>
  </r>
  <r>
    <x v="20"/>
    <x v="20"/>
    <s v="620 Fallsway St"/>
    <x v="6"/>
    <n v="5129345267"/>
    <x v="11"/>
    <x v="3"/>
    <x v="2"/>
    <m/>
  </r>
  <r>
    <x v="26"/>
    <x v="26"/>
    <s v="401 E Fayette St"/>
    <x v="6"/>
    <n v="5931939750"/>
    <x v="3"/>
    <x v="3"/>
    <x v="2"/>
    <m/>
  </r>
  <r>
    <x v="23"/>
    <x v="23"/>
    <s v="201 West Baltimore St"/>
    <x v="6"/>
    <n v="4561036115"/>
    <x v="3"/>
    <x v="3"/>
    <x v="2"/>
    <m/>
  </r>
  <r>
    <x v="19"/>
    <x v="19"/>
    <s v="200 West Lombard St Suite B"/>
    <x v="6"/>
    <n v="3179514603"/>
    <x v="11"/>
    <x v="3"/>
    <x v="2"/>
    <m/>
  </r>
  <r>
    <x v="10"/>
    <x v="10"/>
    <s v="5271 Reisterstown Rd"/>
    <x v="6"/>
    <n v="4751385672"/>
    <x v="12"/>
    <x v="3"/>
    <x v="2"/>
    <m/>
  </r>
  <r>
    <x v="7"/>
    <x v="7"/>
    <s v="1034 N Mount St"/>
    <x v="6"/>
    <n v="2774288201"/>
    <x v="0"/>
    <x v="2"/>
    <x v="2"/>
    <m/>
  </r>
  <r>
    <x v="10"/>
    <x v="10"/>
    <s v="5271 Reisterstown Rd"/>
    <x v="6"/>
    <n v="4751385672"/>
    <x v="0"/>
    <x v="2"/>
    <x v="2"/>
    <m/>
  </r>
  <r>
    <x v="4"/>
    <x v="4"/>
    <s v="3939 Reisterstown Rd"/>
    <x v="6"/>
    <n v="1198789642"/>
    <x v="2"/>
    <x v="2"/>
    <x v="2"/>
    <m/>
  </r>
  <r>
    <x v="1"/>
    <x v="1"/>
    <s v="3001 E Madison St"/>
    <x v="6"/>
    <n v="5884987497"/>
    <x v="4"/>
    <x v="3"/>
    <x v="2"/>
    <m/>
  </r>
  <r>
    <x v="26"/>
    <x v="26"/>
    <s v="401 E Fayette St"/>
    <x v="6"/>
    <n v="5931924190"/>
    <x v="4"/>
    <x v="3"/>
    <x v="2"/>
    <m/>
  </r>
  <r>
    <x v="26"/>
    <x v="26"/>
    <s v="401 E Fayette St"/>
    <x v="6"/>
    <n v="5931939750"/>
    <x v="4"/>
    <x v="3"/>
    <x v="2"/>
    <m/>
  </r>
  <r>
    <x v="17"/>
    <x v="17"/>
    <s v="201 Fallsway St"/>
    <x v="6"/>
    <n v="5992397464"/>
    <x v="4"/>
    <x v="3"/>
    <x v="2"/>
    <m/>
  </r>
  <r>
    <x v="27"/>
    <x v="27"/>
    <s v="4325 York Rd"/>
    <x v="6"/>
    <n v="6159247030"/>
    <x v="5"/>
    <x v="3"/>
    <x v="2"/>
    <m/>
  </r>
  <r>
    <x v="17"/>
    <x v="17"/>
    <s v="201 Fallsway St"/>
    <x v="6"/>
    <n v="5992397464"/>
    <x v="9"/>
    <x v="0"/>
    <x v="2"/>
    <m/>
  </r>
  <r>
    <x v="6"/>
    <x v="6"/>
    <s v="601 President St"/>
    <x v="6"/>
    <n v="2211208648"/>
    <x v="9"/>
    <x v="0"/>
    <x v="2"/>
    <m/>
  </r>
  <r>
    <x v="22"/>
    <x v="22"/>
    <s v="6700 Pulaski Hwy Rosedale"/>
    <x v="6"/>
    <n v="7560038603"/>
    <x v="10"/>
    <x v="0"/>
    <x v="2"/>
    <m/>
  </r>
  <r>
    <x v="10"/>
    <x v="10"/>
    <s v="5271 Reisterstown Rd"/>
    <x v="6"/>
    <n v="4751385672"/>
    <x v="9"/>
    <x v="0"/>
    <x v="2"/>
    <m/>
  </r>
  <r>
    <x v="22"/>
    <x v="22"/>
    <s v="6700 Pulaski Hwy Rosedale"/>
    <x v="6"/>
    <n v="7560038603"/>
    <x v="5"/>
    <x v="2"/>
    <x v="2"/>
    <m/>
  </r>
  <r>
    <x v="20"/>
    <x v="20"/>
    <s v="620 Fallsway St"/>
    <x v="6"/>
    <n v="3720593040"/>
    <x v="5"/>
    <x v="2"/>
    <x v="2"/>
    <m/>
  </r>
  <r>
    <x v="22"/>
    <x v="22"/>
    <s v="6700 Pulaski Hwy Rosedale"/>
    <x v="6"/>
    <n v="9633837396"/>
    <x v="5"/>
    <x v="2"/>
    <x v="2"/>
    <m/>
  </r>
  <r>
    <x v="7"/>
    <x v="7"/>
    <s v="1034 N Mount St"/>
    <x v="6"/>
    <n v="2774288201"/>
    <x v="11"/>
    <x v="2"/>
    <x v="2"/>
    <m/>
  </r>
  <r>
    <x v="15"/>
    <x v="15"/>
    <s v="5710 Eastern Av"/>
    <x v="6"/>
    <n v="1245588904"/>
    <x v="11"/>
    <x v="3"/>
    <x v="2"/>
    <m/>
  </r>
  <r>
    <x v="19"/>
    <x v="19"/>
    <s v="200 West Lombard St Suite B"/>
    <x v="6"/>
    <n v="3618420597"/>
    <x v="12"/>
    <x v="2"/>
    <x v="2"/>
    <m/>
  </r>
  <r>
    <x v="14"/>
    <x v="14"/>
    <s v="10 Cherry Hill Rd"/>
    <x v="6"/>
    <n v="9570810214"/>
    <x v="11"/>
    <x v="2"/>
    <x v="2"/>
    <m/>
  </r>
  <r>
    <x v="28"/>
    <x v="28"/>
    <s v="Mansion House Dr"/>
    <x v="6"/>
    <n v="6756220768"/>
    <x v="12"/>
    <x v="2"/>
    <x v="2"/>
    <m/>
  </r>
  <r>
    <x v="12"/>
    <x v="12"/>
    <s v="620 N Caroline St"/>
    <x v="6"/>
    <n v="8752450569"/>
    <x v="11"/>
    <x v="2"/>
    <x v="2"/>
    <m/>
  </r>
  <r>
    <x v="24"/>
    <x v="24"/>
    <s v="500 Fallsway"/>
    <x v="6"/>
    <n v="5601267702"/>
    <x v="12"/>
    <x v="2"/>
    <x v="2"/>
    <m/>
  </r>
  <r>
    <x v="8"/>
    <x v="8"/>
    <s v="1515 W North Av"/>
    <x v="6"/>
    <n v="2941429318"/>
    <x v="11"/>
    <x v="2"/>
    <x v="2"/>
    <m/>
  </r>
  <r>
    <x v="0"/>
    <x v="0"/>
    <s v="2201 West Cold Spring Lane"/>
    <x v="6"/>
    <n v="3275657720"/>
    <x v="12"/>
    <x v="2"/>
    <x v="2"/>
    <m/>
  </r>
  <r>
    <x v="4"/>
    <x v="4"/>
    <s v="3939 Reisterstown Rd"/>
    <x v="6"/>
    <n v="1198789642"/>
    <x v="11"/>
    <x v="2"/>
    <x v="2"/>
    <m/>
  </r>
  <r>
    <x v="22"/>
    <x v="22"/>
    <s v="6700 Pulaski Hwy Rosedale"/>
    <x v="6"/>
    <n v="7560038603"/>
    <x v="3"/>
    <x v="3"/>
    <x v="2"/>
    <m/>
  </r>
  <r>
    <x v="31"/>
    <x v="31"/>
    <s v="5225 York Rd"/>
    <x v="6"/>
    <n v="8499277487"/>
    <x v="3"/>
    <x v="3"/>
    <x v="2"/>
    <m/>
  </r>
  <r>
    <x v="17"/>
    <x v="17"/>
    <s v="201 Fallsway St"/>
    <x v="6"/>
    <n v="5992397464"/>
    <x v="2"/>
    <x v="3"/>
    <x v="2"/>
    <m/>
  </r>
  <r>
    <x v="4"/>
    <x v="4"/>
    <s v="3939 Reisterstown Rd"/>
    <x v="6"/>
    <n v="1198789642"/>
    <x v="7"/>
    <x v="0"/>
    <x v="2"/>
    <m/>
  </r>
  <r>
    <x v="15"/>
    <x v="15"/>
    <s v="5710 Eastern Av"/>
    <x v="6"/>
    <n v="1245588904"/>
    <x v="12"/>
    <x v="3"/>
    <x v="2"/>
    <m/>
  </r>
  <r>
    <x v="16"/>
    <x v="16"/>
    <s v="4325 York Rd"/>
    <x v="6"/>
    <n v="1467203311"/>
    <x v="7"/>
    <x v="0"/>
    <x v="2"/>
    <m/>
  </r>
  <r>
    <x v="6"/>
    <x v="6"/>
    <s v="601 President St"/>
    <x v="6"/>
    <n v="2211208648"/>
    <x v="6"/>
    <x v="0"/>
    <x v="2"/>
    <m/>
  </r>
  <r>
    <x v="7"/>
    <x v="7"/>
    <s v="1034 N Mount St"/>
    <x v="6"/>
    <n v="2774288201"/>
    <x v="6"/>
    <x v="0"/>
    <x v="2"/>
    <m/>
  </r>
  <r>
    <x v="18"/>
    <x v="18"/>
    <s v="1001 E Fayette St"/>
    <x v="6"/>
    <n v="2829986185"/>
    <x v="6"/>
    <x v="0"/>
    <x v="2"/>
    <m/>
  </r>
  <r>
    <x v="8"/>
    <x v="8"/>
    <s v="1515 W North Av"/>
    <x v="6"/>
    <n v="2941429318"/>
    <x v="6"/>
    <x v="0"/>
    <x v="2"/>
    <m/>
  </r>
  <r>
    <x v="9"/>
    <x v="9"/>
    <s v="802 Lombard St"/>
    <x v="6"/>
    <n v="3047471480"/>
    <x v="6"/>
    <x v="0"/>
    <x v="2"/>
    <m/>
  </r>
  <r>
    <x v="19"/>
    <x v="19"/>
    <s v="200 West Lombard St Suite B"/>
    <x v="6"/>
    <n v="3179514603"/>
    <x v="7"/>
    <x v="0"/>
    <x v="2"/>
    <m/>
  </r>
  <r>
    <x v="0"/>
    <x v="0"/>
    <s v="2201 West Cold Spring Lane"/>
    <x v="6"/>
    <n v="3275657720"/>
    <x v="7"/>
    <x v="0"/>
    <x v="2"/>
    <m/>
  </r>
  <r>
    <x v="20"/>
    <x v="20"/>
    <s v="620 Fallsway St"/>
    <x v="6"/>
    <n v="3720593040"/>
    <x v="7"/>
    <x v="0"/>
    <x v="2"/>
    <m/>
  </r>
  <r>
    <x v="22"/>
    <x v="22"/>
    <s v="6700 Pulaski Hwy Rosedale"/>
    <x v="6"/>
    <n v="4360007311"/>
    <x v="7"/>
    <x v="0"/>
    <x v="2"/>
    <m/>
  </r>
  <r>
    <x v="23"/>
    <x v="23"/>
    <s v="201 West Baltimore St"/>
    <x v="6"/>
    <n v="4561036115"/>
    <x v="6"/>
    <x v="0"/>
    <x v="2"/>
    <m/>
  </r>
  <r>
    <x v="10"/>
    <x v="10"/>
    <s v="5271 Reisterstown Rd"/>
    <x v="6"/>
    <n v="4751385672"/>
    <x v="6"/>
    <x v="0"/>
    <x v="2"/>
    <m/>
  </r>
  <r>
    <x v="20"/>
    <x v="20"/>
    <s v="620 Fallsway St"/>
    <x v="6"/>
    <n v="5129345267"/>
    <x v="7"/>
    <x v="0"/>
    <x v="2"/>
    <m/>
  </r>
  <r>
    <x v="11"/>
    <x v="11"/>
    <s v="1000 Cathedral St"/>
    <x v="6"/>
    <n v="5229608029"/>
    <x v="6"/>
    <x v="0"/>
    <x v="2"/>
    <m/>
  </r>
  <r>
    <x v="25"/>
    <x v="25"/>
    <s v="3800 E Biddle St"/>
    <x v="6"/>
    <n v="5620206759"/>
    <x v="6"/>
    <x v="0"/>
    <x v="2"/>
    <m/>
  </r>
  <r>
    <x v="22"/>
    <x v="22"/>
    <s v="6700 Pulaski Hwy Rosedale"/>
    <x v="6"/>
    <n v="5777645330"/>
    <x v="6"/>
    <x v="0"/>
    <x v="2"/>
    <m/>
  </r>
  <r>
    <x v="1"/>
    <x v="1"/>
    <s v="3001 E Madison St"/>
    <x v="6"/>
    <n v="5884987497"/>
    <x v="6"/>
    <x v="0"/>
    <x v="2"/>
    <m/>
  </r>
  <r>
    <x v="26"/>
    <x v="26"/>
    <s v="401 E Fayette St"/>
    <x v="6"/>
    <n v="5931924190"/>
    <x v="6"/>
    <x v="0"/>
    <x v="2"/>
    <m/>
  </r>
  <r>
    <x v="26"/>
    <x v="26"/>
    <s v="401 E Fayette St"/>
    <x v="6"/>
    <n v="5931939750"/>
    <x v="6"/>
    <x v="0"/>
    <x v="2"/>
    <m/>
  </r>
  <r>
    <x v="17"/>
    <x v="17"/>
    <s v="201 Fallsway St"/>
    <x v="6"/>
    <n v="5992397464"/>
    <x v="6"/>
    <x v="0"/>
    <x v="2"/>
    <m/>
  </r>
  <r>
    <x v="27"/>
    <x v="27"/>
    <s v="4325 York Rd"/>
    <x v="6"/>
    <n v="6159247030"/>
    <x v="7"/>
    <x v="0"/>
    <x v="2"/>
    <m/>
  </r>
  <r>
    <x v="28"/>
    <x v="28"/>
    <s v="Mansion House Dr"/>
    <x v="6"/>
    <n v="6756220768"/>
    <x v="7"/>
    <x v="0"/>
    <x v="2"/>
    <m/>
  </r>
  <r>
    <x v="22"/>
    <x v="22"/>
    <s v="6700 Pulaski Hwy Rosedale"/>
    <x v="6"/>
    <n v="7560038603"/>
    <x v="7"/>
    <x v="0"/>
    <x v="2"/>
    <m/>
  </r>
  <r>
    <x v="30"/>
    <x v="30"/>
    <s v="4410 Lewin Av"/>
    <x v="6"/>
    <n v="8010759597"/>
    <x v="6"/>
    <x v="0"/>
    <x v="2"/>
    <m/>
  </r>
  <r>
    <x v="30"/>
    <x v="30"/>
    <s v="4410 Lewin Av"/>
    <x v="6"/>
    <n v="8308434096"/>
    <x v="7"/>
    <x v="0"/>
    <x v="2"/>
    <m/>
  </r>
  <r>
    <x v="31"/>
    <x v="31"/>
    <s v="5225 York Rd"/>
    <x v="6"/>
    <n v="8499277487"/>
    <x v="7"/>
    <x v="0"/>
    <x v="2"/>
    <m/>
  </r>
  <r>
    <x v="12"/>
    <x v="12"/>
    <s v="620 N Caroline St"/>
    <x v="6"/>
    <n v="8752450569"/>
    <x v="6"/>
    <x v="0"/>
    <x v="2"/>
    <m/>
  </r>
  <r>
    <x v="13"/>
    <x v="13"/>
    <s v="844 E Pratt St"/>
    <x v="6"/>
    <n v="9003533297"/>
    <x v="6"/>
    <x v="0"/>
    <x v="2"/>
    <m/>
  </r>
  <r>
    <x v="14"/>
    <x v="14"/>
    <s v="10 Cherry Hill Rd"/>
    <x v="6"/>
    <n v="9570810214"/>
    <x v="6"/>
    <x v="0"/>
    <x v="2"/>
    <m/>
  </r>
  <r>
    <x v="32"/>
    <x v="32"/>
    <s v="621 North Eden Street"/>
    <x v="6"/>
    <n v="9629060544"/>
    <x v="7"/>
    <x v="0"/>
    <x v="2"/>
    <m/>
  </r>
  <r>
    <x v="22"/>
    <x v="22"/>
    <s v="6700 Pulaski Hwy Rosedale"/>
    <x v="6"/>
    <n v="9633837396"/>
    <x v="7"/>
    <x v="0"/>
    <x v="2"/>
    <m/>
  </r>
  <r>
    <x v="4"/>
    <x v="4"/>
    <s v="3939 Reisterstown Rd"/>
    <x v="6"/>
    <n v="1198789642"/>
    <x v="5"/>
    <x v="0"/>
    <x v="2"/>
    <m/>
  </r>
  <r>
    <x v="16"/>
    <x v="16"/>
    <s v="4325 York Rd"/>
    <x v="6"/>
    <n v="1467203311"/>
    <x v="6"/>
    <x v="0"/>
    <x v="2"/>
    <m/>
  </r>
  <r>
    <x v="17"/>
    <x v="17"/>
    <s v="201 Fallsway St"/>
    <x v="6"/>
    <n v="1961752053"/>
    <x v="6"/>
    <x v="0"/>
    <x v="2"/>
    <m/>
  </r>
  <r>
    <x v="6"/>
    <x v="6"/>
    <s v="601 President St"/>
    <x v="6"/>
    <n v="2211208648"/>
    <x v="5"/>
    <x v="0"/>
    <x v="2"/>
    <m/>
  </r>
  <r>
    <x v="7"/>
    <x v="7"/>
    <s v="1034 N Mount St"/>
    <x v="6"/>
    <n v="2774288201"/>
    <x v="5"/>
    <x v="0"/>
    <x v="2"/>
    <m/>
  </r>
  <r>
    <x v="8"/>
    <x v="8"/>
    <s v="1515 W North Av"/>
    <x v="6"/>
    <n v="2941429318"/>
    <x v="5"/>
    <x v="0"/>
    <x v="2"/>
    <m/>
  </r>
  <r>
    <x v="9"/>
    <x v="9"/>
    <s v="802 Lombard St"/>
    <x v="6"/>
    <n v="3047471480"/>
    <x v="5"/>
    <x v="0"/>
    <x v="2"/>
    <m/>
  </r>
  <r>
    <x v="19"/>
    <x v="19"/>
    <s v="200 West Lombard St Suite B"/>
    <x v="6"/>
    <n v="3138164296"/>
    <x v="6"/>
    <x v="0"/>
    <x v="2"/>
    <m/>
  </r>
  <r>
    <x v="19"/>
    <x v="19"/>
    <s v="200 West Lombard St Suite B"/>
    <x v="6"/>
    <n v="3179514603"/>
    <x v="6"/>
    <x v="0"/>
    <x v="2"/>
    <m/>
  </r>
  <r>
    <x v="19"/>
    <x v="19"/>
    <s v="200 West Lombard St Suite B"/>
    <x v="6"/>
    <n v="3179514603"/>
    <x v="5"/>
    <x v="0"/>
    <x v="2"/>
    <m/>
  </r>
  <r>
    <x v="0"/>
    <x v="0"/>
    <s v="2201 West Cold Spring Lane"/>
    <x v="6"/>
    <n v="3275657720"/>
    <x v="6"/>
    <x v="0"/>
    <x v="2"/>
    <m/>
  </r>
  <r>
    <x v="19"/>
    <x v="19"/>
    <s v="200 West Lombard St Suite B"/>
    <x v="6"/>
    <n v="3618420597"/>
    <x v="6"/>
    <x v="0"/>
    <x v="2"/>
    <m/>
  </r>
  <r>
    <x v="20"/>
    <x v="20"/>
    <s v="620 Fallsway St"/>
    <x v="6"/>
    <n v="3720593040"/>
    <x v="6"/>
    <x v="0"/>
    <x v="2"/>
    <m/>
  </r>
  <r>
    <x v="22"/>
    <x v="22"/>
    <s v="6700 Pulaski Hwy Rosedale"/>
    <x v="6"/>
    <n v="4360007311"/>
    <x v="6"/>
    <x v="0"/>
    <x v="2"/>
    <m/>
  </r>
  <r>
    <x v="10"/>
    <x v="10"/>
    <s v="5271 Reisterstown Rd"/>
    <x v="6"/>
    <n v="4751385672"/>
    <x v="5"/>
    <x v="0"/>
    <x v="2"/>
    <m/>
  </r>
  <r>
    <x v="20"/>
    <x v="20"/>
    <s v="620 Fallsway St"/>
    <x v="6"/>
    <n v="5129345267"/>
    <x v="6"/>
    <x v="0"/>
    <x v="2"/>
    <m/>
  </r>
  <r>
    <x v="11"/>
    <x v="11"/>
    <s v="1000 Cathedral St"/>
    <x v="6"/>
    <n v="5229608029"/>
    <x v="5"/>
    <x v="0"/>
    <x v="2"/>
    <m/>
  </r>
  <r>
    <x v="24"/>
    <x v="24"/>
    <s v="500 Fallsway"/>
    <x v="6"/>
    <n v="5601267702"/>
    <x v="6"/>
    <x v="0"/>
    <x v="2"/>
    <m/>
  </r>
  <r>
    <x v="25"/>
    <x v="25"/>
    <s v="3800 E Biddle St"/>
    <x v="6"/>
    <n v="5620206759"/>
    <x v="5"/>
    <x v="0"/>
    <x v="2"/>
    <m/>
  </r>
  <r>
    <x v="22"/>
    <x v="22"/>
    <s v="6700 Pulaski Hwy Rosedale"/>
    <x v="6"/>
    <n v="5777645330"/>
    <x v="5"/>
    <x v="0"/>
    <x v="2"/>
    <m/>
  </r>
  <r>
    <x v="1"/>
    <x v="1"/>
    <s v="3001 E Madison St"/>
    <x v="6"/>
    <n v="5884987497"/>
    <x v="5"/>
    <x v="0"/>
    <x v="2"/>
    <m/>
  </r>
  <r>
    <x v="26"/>
    <x v="26"/>
    <s v="401 E Fayette St"/>
    <x v="6"/>
    <n v="5931924190"/>
    <x v="5"/>
    <x v="0"/>
    <x v="2"/>
    <m/>
  </r>
  <r>
    <x v="26"/>
    <x v="26"/>
    <s v="401 E Fayette St"/>
    <x v="6"/>
    <n v="5931939750"/>
    <x v="5"/>
    <x v="0"/>
    <x v="2"/>
    <m/>
  </r>
  <r>
    <x v="17"/>
    <x v="17"/>
    <s v="201 Fallsway St"/>
    <x v="6"/>
    <n v="5992397464"/>
    <x v="5"/>
    <x v="0"/>
    <x v="2"/>
    <m/>
  </r>
  <r>
    <x v="27"/>
    <x v="27"/>
    <s v="4325 York Rd"/>
    <x v="6"/>
    <n v="6159247030"/>
    <x v="6"/>
    <x v="0"/>
    <x v="2"/>
    <m/>
  </r>
  <r>
    <x v="28"/>
    <x v="28"/>
    <s v="Mansion House Dr"/>
    <x v="6"/>
    <n v="6756220768"/>
    <x v="6"/>
    <x v="0"/>
    <x v="2"/>
    <m/>
  </r>
  <r>
    <x v="29"/>
    <x v="29"/>
    <s v="225 N Holliday St"/>
    <x v="6"/>
    <n v="6948307470"/>
    <x v="6"/>
    <x v="0"/>
    <x v="2"/>
    <m/>
  </r>
  <r>
    <x v="22"/>
    <x v="22"/>
    <s v="6700 Pulaski Hwy Rosedale"/>
    <x v="6"/>
    <n v="7560038603"/>
    <x v="6"/>
    <x v="0"/>
    <x v="2"/>
    <m/>
  </r>
  <r>
    <x v="30"/>
    <x v="30"/>
    <s v="4410 Lewin Av"/>
    <x v="6"/>
    <n v="8010759597"/>
    <x v="5"/>
    <x v="0"/>
    <x v="2"/>
    <m/>
  </r>
  <r>
    <x v="30"/>
    <x v="30"/>
    <s v="4410 Lewin Av"/>
    <x v="6"/>
    <n v="8308434096"/>
    <x v="6"/>
    <x v="0"/>
    <x v="2"/>
    <m/>
  </r>
  <r>
    <x v="31"/>
    <x v="31"/>
    <s v="5225 York Rd"/>
    <x v="6"/>
    <n v="8499277487"/>
    <x v="6"/>
    <x v="0"/>
    <x v="2"/>
    <m/>
  </r>
  <r>
    <x v="12"/>
    <x v="12"/>
    <s v="620 N Caroline St"/>
    <x v="6"/>
    <n v="8752450569"/>
    <x v="5"/>
    <x v="0"/>
    <x v="2"/>
    <m/>
  </r>
  <r>
    <x v="13"/>
    <x v="13"/>
    <s v="844 E Pratt St"/>
    <x v="6"/>
    <n v="9003533297"/>
    <x v="5"/>
    <x v="0"/>
    <x v="2"/>
    <m/>
  </r>
  <r>
    <x v="19"/>
    <x v="19"/>
    <s v="200 West Lombard St Suite B"/>
    <x v="6"/>
    <n v="9330841761"/>
    <x v="6"/>
    <x v="0"/>
    <x v="2"/>
    <m/>
  </r>
  <r>
    <x v="14"/>
    <x v="14"/>
    <s v="10 Cherry Hill Rd"/>
    <x v="6"/>
    <n v="9570810214"/>
    <x v="5"/>
    <x v="0"/>
    <x v="2"/>
    <m/>
  </r>
  <r>
    <x v="32"/>
    <x v="32"/>
    <s v="621 North Eden Street"/>
    <x v="6"/>
    <n v="9629060544"/>
    <x v="6"/>
    <x v="0"/>
    <x v="2"/>
    <m/>
  </r>
  <r>
    <x v="22"/>
    <x v="22"/>
    <s v="6700 Pulaski Hwy Rosedale"/>
    <x v="6"/>
    <n v="9633837396"/>
    <x v="6"/>
    <x v="0"/>
    <x v="2"/>
    <m/>
  </r>
  <r>
    <x v="4"/>
    <x v="4"/>
    <s v="3939 Reisterstown Rd"/>
    <x v="6"/>
    <n v="1198789642"/>
    <x v="4"/>
    <x v="0"/>
    <x v="2"/>
    <m/>
  </r>
  <r>
    <x v="15"/>
    <x v="15"/>
    <s v="5710 Eastern Av"/>
    <x v="6"/>
    <n v="1245588904"/>
    <x v="4"/>
    <x v="3"/>
    <x v="2"/>
    <m/>
  </r>
  <r>
    <x v="15"/>
    <x v="15"/>
    <s v="5710 Eastern Av"/>
    <x v="6"/>
    <n v="1245588904"/>
    <x v="5"/>
    <x v="3"/>
    <x v="2"/>
    <m/>
  </r>
  <r>
    <x v="16"/>
    <x v="16"/>
    <s v="4325 York Rd"/>
    <x v="6"/>
    <n v="1467203311"/>
    <x v="5"/>
    <x v="0"/>
    <x v="2"/>
    <m/>
  </r>
  <r>
    <x v="17"/>
    <x v="17"/>
    <s v="201 Fallsway St"/>
    <x v="6"/>
    <n v="1961752053"/>
    <x v="5"/>
    <x v="0"/>
    <x v="2"/>
    <m/>
  </r>
  <r>
    <x v="6"/>
    <x v="6"/>
    <s v="601 President St"/>
    <x v="6"/>
    <n v="2211208648"/>
    <x v="4"/>
    <x v="0"/>
    <x v="2"/>
    <m/>
  </r>
  <r>
    <x v="7"/>
    <x v="7"/>
    <s v="1034 N Mount St"/>
    <x v="6"/>
    <n v="2774288201"/>
    <x v="4"/>
    <x v="0"/>
    <x v="2"/>
    <m/>
  </r>
  <r>
    <x v="18"/>
    <x v="18"/>
    <s v="1001 E Fayette St"/>
    <x v="6"/>
    <n v="2829986185"/>
    <x v="4"/>
    <x v="0"/>
    <x v="2"/>
    <m/>
  </r>
  <r>
    <x v="18"/>
    <x v="18"/>
    <s v="1001 E Fayette St"/>
    <x v="6"/>
    <n v="2829986185"/>
    <x v="5"/>
    <x v="0"/>
    <x v="2"/>
    <m/>
  </r>
  <r>
    <x v="8"/>
    <x v="8"/>
    <s v="1515 W North Av"/>
    <x v="6"/>
    <n v="2941429318"/>
    <x v="4"/>
    <x v="0"/>
    <x v="2"/>
    <m/>
  </r>
  <r>
    <x v="9"/>
    <x v="9"/>
    <s v="802 Lombard St"/>
    <x v="6"/>
    <n v="3047471480"/>
    <x v="4"/>
    <x v="0"/>
    <x v="2"/>
    <m/>
  </r>
  <r>
    <x v="19"/>
    <x v="19"/>
    <s v="200 West Lombard St Suite B"/>
    <x v="6"/>
    <n v="3138164296"/>
    <x v="5"/>
    <x v="0"/>
    <x v="2"/>
    <m/>
  </r>
  <r>
    <x v="0"/>
    <x v="0"/>
    <s v="2201 West Cold Spring Lane"/>
    <x v="6"/>
    <n v="3275657720"/>
    <x v="5"/>
    <x v="0"/>
    <x v="2"/>
    <m/>
  </r>
  <r>
    <x v="19"/>
    <x v="19"/>
    <s v="200 West Lombard St Suite B"/>
    <x v="6"/>
    <n v="3618420597"/>
    <x v="5"/>
    <x v="0"/>
    <x v="2"/>
    <m/>
  </r>
  <r>
    <x v="20"/>
    <x v="20"/>
    <s v="620 Fallsway St"/>
    <x v="6"/>
    <n v="3720593040"/>
    <x v="5"/>
    <x v="0"/>
    <x v="2"/>
    <m/>
  </r>
  <r>
    <x v="22"/>
    <x v="22"/>
    <s v="6700 Pulaski Hwy Rosedale"/>
    <x v="6"/>
    <n v="4360007311"/>
    <x v="5"/>
    <x v="0"/>
    <x v="2"/>
    <m/>
  </r>
  <r>
    <x v="23"/>
    <x v="23"/>
    <s v="201 West Baltimore St"/>
    <x v="6"/>
    <n v="4561036115"/>
    <x v="4"/>
    <x v="0"/>
    <x v="2"/>
    <m/>
  </r>
  <r>
    <x v="23"/>
    <x v="23"/>
    <s v="201 West Baltimore St"/>
    <x v="6"/>
    <n v="4561036115"/>
    <x v="5"/>
    <x v="0"/>
    <x v="2"/>
    <m/>
  </r>
  <r>
    <x v="10"/>
    <x v="10"/>
    <s v="5271 Reisterstown Rd"/>
    <x v="6"/>
    <n v="4751385672"/>
    <x v="4"/>
    <x v="0"/>
    <x v="2"/>
    <m/>
  </r>
  <r>
    <x v="20"/>
    <x v="20"/>
    <s v="620 Fallsway St"/>
    <x v="6"/>
    <n v="5129345267"/>
    <x v="5"/>
    <x v="0"/>
    <x v="2"/>
    <m/>
  </r>
  <r>
    <x v="11"/>
    <x v="11"/>
    <s v="1000 Cathedral St"/>
    <x v="6"/>
    <n v="5229608029"/>
    <x v="4"/>
    <x v="0"/>
    <x v="2"/>
    <m/>
  </r>
  <r>
    <x v="24"/>
    <x v="24"/>
    <s v="500 Fallsway"/>
    <x v="6"/>
    <n v="5601267702"/>
    <x v="5"/>
    <x v="0"/>
    <x v="2"/>
    <m/>
  </r>
  <r>
    <x v="25"/>
    <x v="25"/>
    <s v="3800 E Biddle St"/>
    <x v="6"/>
    <n v="5620206759"/>
    <x v="4"/>
    <x v="0"/>
    <x v="2"/>
    <m/>
  </r>
  <r>
    <x v="22"/>
    <x v="22"/>
    <s v="6700 Pulaski Hwy Rosedale"/>
    <x v="6"/>
    <n v="5777645330"/>
    <x v="4"/>
    <x v="0"/>
    <x v="2"/>
    <m/>
  </r>
  <r>
    <x v="1"/>
    <x v="1"/>
    <s v="3001 E Madison St"/>
    <x v="6"/>
    <n v="5884987497"/>
    <x v="4"/>
    <x v="0"/>
    <x v="2"/>
    <m/>
  </r>
  <r>
    <x v="26"/>
    <x v="26"/>
    <s v="401 E Fayette St"/>
    <x v="6"/>
    <n v="5931924190"/>
    <x v="4"/>
    <x v="0"/>
    <x v="2"/>
    <m/>
  </r>
  <r>
    <x v="26"/>
    <x v="26"/>
    <s v="401 E Fayette St"/>
    <x v="6"/>
    <n v="5931939750"/>
    <x v="4"/>
    <x v="0"/>
    <x v="2"/>
    <m/>
  </r>
  <r>
    <x v="17"/>
    <x v="17"/>
    <s v="201 Fallsway St"/>
    <x v="6"/>
    <n v="5992397464"/>
    <x v="4"/>
    <x v="0"/>
    <x v="2"/>
    <m/>
  </r>
  <r>
    <x v="27"/>
    <x v="27"/>
    <s v="4325 York Rd"/>
    <x v="6"/>
    <n v="6159247030"/>
    <x v="5"/>
    <x v="0"/>
    <x v="2"/>
    <m/>
  </r>
  <r>
    <x v="28"/>
    <x v="28"/>
    <s v="Mansion House Dr"/>
    <x v="6"/>
    <n v="6756220768"/>
    <x v="5"/>
    <x v="0"/>
    <x v="2"/>
    <m/>
  </r>
  <r>
    <x v="29"/>
    <x v="29"/>
    <s v="225 N Holliday St"/>
    <x v="6"/>
    <n v="6948307470"/>
    <x v="5"/>
    <x v="0"/>
    <x v="2"/>
    <m/>
  </r>
  <r>
    <x v="22"/>
    <x v="22"/>
    <s v="6700 Pulaski Hwy Rosedale"/>
    <x v="6"/>
    <n v="7560038603"/>
    <x v="5"/>
    <x v="0"/>
    <x v="2"/>
    <m/>
  </r>
  <r>
    <x v="30"/>
    <x v="30"/>
    <s v="4410 Lewin Av"/>
    <x v="6"/>
    <n v="8010759597"/>
    <x v="4"/>
    <x v="0"/>
    <x v="2"/>
    <m/>
  </r>
  <r>
    <x v="30"/>
    <x v="30"/>
    <s v="4410 Lewin Av"/>
    <x v="6"/>
    <n v="8308434096"/>
    <x v="5"/>
    <x v="0"/>
    <x v="2"/>
    <m/>
  </r>
  <r>
    <x v="31"/>
    <x v="31"/>
    <s v="5225 York Rd"/>
    <x v="6"/>
    <n v="8499277487"/>
    <x v="5"/>
    <x v="0"/>
    <x v="2"/>
    <m/>
  </r>
  <r>
    <x v="12"/>
    <x v="12"/>
    <s v="620 N Caroline St"/>
    <x v="6"/>
    <n v="8752450569"/>
    <x v="4"/>
    <x v="0"/>
    <x v="2"/>
    <m/>
  </r>
  <r>
    <x v="13"/>
    <x v="13"/>
    <s v="844 E Pratt St"/>
    <x v="6"/>
    <n v="9003533297"/>
    <x v="4"/>
    <x v="0"/>
    <x v="2"/>
    <m/>
  </r>
  <r>
    <x v="19"/>
    <x v="19"/>
    <s v="200 West Lombard St Suite B"/>
    <x v="6"/>
    <n v="9330841761"/>
    <x v="5"/>
    <x v="0"/>
    <x v="2"/>
    <m/>
  </r>
  <r>
    <x v="14"/>
    <x v="14"/>
    <s v="10 Cherry Hill Rd"/>
    <x v="6"/>
    <n v="9570810214"/>
    <x v="4"/>
    <x v="0"/>
    <x v="2"/>
    <m/>
  </r>
  <r>
    <x v="32"/>
    <x v="32"/>
    <s v="621 North Eden Street"/>
    <x v="6"/>
    <n v="9629060544"/>
    <x v="5"/>
    <x v="0"/>
    <x v="2"/>
    <m/>
  </r>
  <r>
    <x v="22"/>
    <x v="22"/>
    <s v="6700 Pulaski Hwy Rosedale"/>
    <x v="6"/>
    <n v="9633837396"/>
    <x v="5"/>
    <x v="0"/>
    <x v="2"/>
    <m/>
  </r>
  <r>
    <x v="4"/>
    <x v="4"/>
    <s v="3939 Reisterstown Rd"/>
    <x v="6"/>
    <n v="1198789642"/>
    <x v="12"/>
    <x v="0"/>
    <x v="2"/>
    <m/>
  </r>
  <r>
    <x v="15"/>
    <x v="15"/>
    <s v="5710 Eastern Av"/>
    <x v="6"/>
    <n v="1245588904"/>
    <x v="6"/>
    <x v="3"/>
    <x v="2"/>
    <m/>
  </r>
  <r>
    <x v="16"/>
    <x v="16"/>
    <s v="4325 York Rd"/>
    <x v="6"/>
    <n v="1467203311"/>
    <x v="4"/>
    <x v="0"/>
    <x v="2"/>
    <m/>
  </r>
  <r>
    <x v="17"/>
    <x v="17"/>
    <s v="201 Fallsway St"/>
    <x v="6"/>
    <n v="1961752053"/>
    <x v="4"/>
    <x v="0"/>
    <x v="2"/>
    <m/>
  </r>
  <r>
    <x v="6"/>
    <x v="6"/>
    <s v="601 President St"/>
    <x v="6"/>
    <n v="2211208648"/>
    <x v="12"/>
    <x v="0"/>
    <x v="2"/>
    <m/>
  </r>
  <r>
    <x v="7"/>
    <x v="7"/>
    <s v="1034 N Mount St"/>
    <x v="6"/>
    <n v="2774288201"/>
    <x v="12"/>
    <x v="0"/>
    <x v="2"/>
    <m/>
  </r>
  <r>
    <x v="18"/>
    <x v="18"/>
    <s v="1001 E Fayette St"/>
    <x v="6"/>
    <n v="2829986185"/>
    <x v="12"/>
    <x v="0"/>
    <x v="2"/>
    <m/>
  </r>
  <r>
    <x v="8"/>
    <x v="8"/>
    <s v="1515 W North Av"/>
    <x v="6"/>
    <n v="2941429318"/>
    <x v="12"/>
    <x v="0"/>
    <x v="2"/>
    <m/>
  </r>
  <r>
    <x v="9"/>
    <x v="9"/>
    <s v="802 Lombard St"/>
    <x v="6"/>
    <n v="3047471480"/>
    <x v="12"/>
    <x v="0"/>
    <x v="2"/>
    <m/>
  </r>
  <r>
    <x v="19"/>
    <x v="19"/>
    <s v="200 West Lombard St Suite B"/>
    <x v="6"/>
    <n v="3138164296"/>
    <x v="4"/>
    <x v="0"/>
    <x v="2"/>
    <m/>
  </r>
  <r>
    <x v="0"/>
    <x v="0"/>
    <s v="2201 West Cold Spring Lane"/>
    <x v="6"/>
    <n v="3275657720"/>
    <x v="4"/>
    <x v="0"/>
    <x v="2"/>
    <m/>
  </r>
  <r>
    <x v="19"/>
    <x v="19"/>
    <s v="200 West Lombard St Suite B"/>
    <x v="6"/>
    <n v="3618420597"/>
    <x v="4"/>
    <x v="0"/>
    <x v="2"/>
    <m/>
  </r>
  <r>
    <x v="20"/>
    <x v="20"/>
    <s v="620 Fallsway St"/>
    <x v="6"/>
    <n v="3720593040"/>
    <x v="4"/>
    <x v="0"/>
    <x v="2"/>
    <m/>
  </r>
  <r>
    <x v="22"/>
    <x v="22"/>
    <s v="6700 Pulaski Hwy Rosedale"/>
    <x v="6"/>
    <n v="4360007311"/>
    <x v="4"/>
    <x v="0"/>
    <x v="2"/>
    <m/>
  </r>
  <r>
    <x v="23"/>
    <x v="23"/>
    <s v="201 West Baltimore St"/>
    <x v="6"/>
    <n v="4561036115"/>
    <x v="12"/>
    <x v="0"/>
    <x v="2"/>
    <m/>
  </r>
  <r>
    <x v="10"/>
    <x v="10"/>
    <s v="5271 Reisterstown Rd"/>
    <x v="6"/>
    <n v="4751385672"/>
    <x v="12"/>
    <x v="0"/>
    <x v="2"/>
    <m/>
  </r>
  <r>
    <x v="20"/>
    <x v="20"/>
    <s v="620 Fallsway St"/>
    <x v="6"/>
    <n v="5129345267"/>
    <x v="4"/>
    <x v="0"/>
    <x v="2"/>
    <m/>
  </r>
  <r>
    <x v="11"/>
    <x v="11"/>
    <s v="1000 Cathedral St"/>
    <x v="6"/>
    <n v="5229608029"/>
    <x v="12"/>
    <x v="0"/>
    <x v="2"/>
    <m/>
  </r>
  <r>
    <x v="24"/>
    <x v="24"/>
    <s v="500 Fallsway"/>
    <x v="6"/>
    <n v="5601267702"/>
    <x v="4"/>
    <x v="0"/>
    <x v="2"/>
    <m/>
  </r>
  <r>
    <x v="25"/>
    <x v="25"/>
    <s v="3800 E Biddle St"/>
    <x v="6"/>
    <n v="5620206759"/>
    <x v="12"/>
    <x v="0"/>
    <x v="2"/>
    <m/>
  </r>
  <r>
    <x v="22"/>
    <x v="22"/>
    <s v="6700 Pulaski Hwy Rosedale"/>
    <x v="6"/>
    <n v="5777645330"/>
    <x v="12"/>
    <x v="0"/>
    <x v="2"/>
    <m/>
  </r>
  <r>
    <x v="1"/>
    <x v="1"/>
    <s v="3001 E Madison St"/>
    <x v="6"/>
    <n v="5884987497"/>
    <x v="12"/>
    <x v="0"/>
    <x v="2"/>
    <m/>
  </r>
  <r>
    <x v="26"/>
    <x v="26"/>
    <s v="401 E Fayette St"/>
    <x v="6"/>
    <n v="5931924190"/>
    <x v="12"/>
    <x v="0"/>
    <x v="2"/>
    <m/>
  </r>
  <r>
    <x v="26"/>
    <x v="26"/>
    <s v="401 E Fayette St"/>
    <x v="6"/>
    <n v="5931939750"/>
    <x v="12"/>
    <x v="0"/>
    <x v="2"/>
    <m/>
  </r>
  <r>
    <x v="17"/>
    <x v="17"/>
    <s v="201 Fallsway St"/>
    <x v="6"/>
    <n v="5992397464"/>
    <x v="12"/>
    <x v="0"/>
    <x v="2"/>
    <m/>
  </r>
  <r>
    <x v="27"/>
    <x v="27"/>
    <s v="4325 York Rd"/>
    <x v="6"/>
    <n v="6159247030"/>
    <x v="4"/>
    <x v="0"/>
    <x v="2"/>
    <m/>
  </r>
  <r>
    <x v="28"/>
    <x v="28"/>
    <s v="Mansion House Dr"/>
    <x v="6"/>
    <n v="6756220768"/>
    <x v="4"/>
    <x v="0"/>
    <x v="2"/>
    <m/>
  </r>
  <r>
    <x v="29"/>
    <x v="29"/>
    <s v="225 N Holliday St"/>
    <x v="6"/>
    <n v="6948307470"/>
    <x v="4"/>
    <x v="0"/>
    <x v="2"/>
    <m/>
  </r>
  <r>
    <x v="22"/>
    <x v="22"/>
    <s v="6700 Pulaski Hwy Rosedale"/>
    <x v="6"/>
    <n v="7560038603"/>
    <x v="4"/>
    <x v="0"/>
    <x v="2"/>
    <m/>
  </r>
  <r>
    <x v="30"/>
    <x v="30"/>
    <s v="4410 Lewin Av"/>
    <x v="6"/>
    <n v="8010759597"/>
    <x v="12"/>
    <x v="0"/>
    <x v="2"/>
    <m/>
  </r>
  <r>
    <x v="30"/>
    <x v="30"/>
    <s v="4410 Lewin Av"/>
    <x v="6"/>
    <n v="8308434096"/>
    <x v="4"/>
    <x v="0"/>
    <x v="2"/>
    <m/>
  </r>
  <r>
    <x v="31"/>
    <x v="31"/>
    <s v="5225 York Rd"/>
    <x v="6"/>
    <n v="8499277487"/>
    <x v="4"/>
    <x v="0"/>
    <x v="2"/>
    <m/>
  </r>
  <r>
    <x v="12"/>
    <x v="12"/>
    <s v="620 N Caroline St"/>
    <x v="6"/>
    <n v="8752450569"/>
    <x v="12"/>
    <x v="0"/>
    <x v="2"/>
    <m/>
  </r>
  <r>
    <x v="13"/>
    <x v="13"/>
    <s v="844 E Pratt St"/>
    <x v="6"/>
    <n v="9003533297"/>
    <x v="12"/>
    <x v="0"/>
    <x v="2"/>
    <m/>
  </r>
  <r>
    <x v="19"/>
    <x v="19"/>
    <s v="200 West Lombard St Suite B"/>
    <x v="6"/>
    <n v="9330841761"/>
    <x v="4"/>
    <x v="0"/>
    <x v="2"/>
    <m/>
  </r>
  <r>
    <x v="14"/>
    <x v="14"/>
    <s v="10 Cherry Hill Rd"/>
    <x v="6"/>
    <n v="9570810214"/>
    <x v="12"/>
    <x v="0"/>
    <x v="2"/>
    <m/>
  </r>
  <r>
    <x v="32"/>
    <x v="32"/>
    <s v="621 North Eden Street"/>
    <x v="6"/>
    <n v="9629060544"/>
    <x v="4"/>
    <x v="0"/>
    <x v="2"/>
    <m/>
  </r>
  <r>
    <x v="22"/>
    <x v="22"/>
    <s v="6700 Pulaski Hwy Rosedale"/>
    <x v="6"/>
    <n v="9633837396"/>
    <x v="4"/>
    <x v="0"/>
    <x v="2"/>
    <m/>
  </r>
  <r>
    <x v="2"/>
    <x v="2"/>
    <m/>
    <x v="1"/>
    <m/>
    <x v="1"/>
    <x v="1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451859"/>
  </r>
  <r>
    <x v="1"/>
    <n v="4558804"/>
  </r>
  <r>
    <x v="2"/>
    <n v="103293"/>
  </r>
  <r>
    <x v="3"/>
    <n v="74239"/>
  </r>
  <r>
    <x v="4"/>
    <n v="348703"/>
  </r>
  <r>
    <x v="5"/>
    <n v="292800"/>
  </r>
  <r>
    <x v="6"/>
    <n v="276800"/>
  </r>
  <r>
    <x v="7"/>
    <n v="325505"/>
  </r>
  <r>
    <x v="8"/>
    <n v="575149"/>
  </r>
  <r>
    <x v="9"/>
    <n v="382873"/>
  </r>
  <r>
    <x v="10"/>
    <n v="828116"/>
  </r>
  <r>
    <x v="11"/>
    <n v="1734775"/>
  </r>
  <r>
    <x v="12"/>
    <n v="213960"/>
  </r>
  <r>
    <x v="13"/>
    <n v="60700"/>
  </r>
  <r>
    <x v="14"/>
    <n v="72439"/>
  </r>
  <r>
    <x v="15"/>
    <n v="368765"/>
  </r>
  <r>
    <x v="16"/>
    <n v="212763"/>
  </r>
  <r>
    <x v="17"/>
    <n v="468746"/>
  </r>
  <r>
    <x v="18"/>
    <n v="415505"/>
  </r>
  <r>
    <x v="19"/>
    <n v="788705"/>
  </r>
  <r>
    <x v="20"/>
    <n v="1204630"/>
  </r>
  <r>
    <x v="21"/>
    <n v="781625"/>
  </r>
  <r>
    <x v="22"/>
    <n v="139460"/>
  </r>
  <r>
    <x v="23"/>
    <n v="404476"/>
  </r>
  <r>
    <x v="24"/>
    <n v="90200"/>
  </r>
  <r>
    <x v="25"/>
    <n v="165500"/>
  </r>
  <r>
    <x v="26"/>
    <n v="61720"/>
  </r>
  <r>
    <x v="27"/>
    <n v="33507"/>
  </r>
  <r>
    <x v="28"/>
    <n v="60100"/>
  </r>
  <r>
    <x v="29"/>
    <n v="1045097"/>
  </r>
  <r>
    <x v="30"/>
    <n v="457303"/>
  </r>
  <r>
    <x v="31"/>
    <n v="20787"/>
  </r>
  <r>
    <x v="32"/>
    <n v="355030"/>
  </r>
  <r>
    <x v="33"/>
    <n v="1626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451795"/>
  </r>
  <r>
    <x v="1"/>
    <n v="3646647"/>
  </r>
  <r>
    <x v="2"/>
    <n v="89444"/>
  </r>
  <r>
    <x v="3"/>
    <n v="120436"/>
  </r>
  <r>
    <x v="4"/>
    <n v="300883"/>
  </r>
  <r>
    <x v="5"/>
    <n v="311240"/>
  </r>
  <r>
    <x v="6"/>
    <n v="260400"/>
  </r>
  <r>
    <x v="7"/>
    <n v="442608"/>
  </r>
  <r>
    <x v="8"/>
    <n v="464815"/>
  </r>
  <r>
    <x v="9"/>
    <n v="385890"/>
  </r>
  <r>
    <x v="10"/>
    <n v="801239"/>
  </r>
  <r>
    <x v="11"/>
    <n v="1651098"/>
  </r>
  <r>
    <x v="12"/>
    <n v="136838"/>
  </r>
  <r>
    <x v="13"/>
    <n v="59600"/>
  </r>
  <r>
    <x v="14"/>
    <n v="66479"/>
  </r>
  <r>
    <x v="15"/>
    <n v="400923"/>
  </r>
  <r>
    <x v="16"/>
    <n v="195812"/>
  </r>
  <r>
    <x v="17"/>
    <n v="477597"/>
  </r>
  <r>
    <x v="18"/>
    <n v="45702"/>
  </r>
  <r>
    <x v="19"/>
    <n v="655298"/>
  </r>
  <r>
    <x v="20"/>
    <n v="1248172"/>
  </r>
  <r>
    <x v="21"/>
    <n v="732628"/>
  </r>
  <r>
    <x v="22"/>
    <n v="171146"/>
  </r>
  <r>
    <x v="23"/>
    <n v="439711"/>
  </r>
  <r>
    <x v="24"/>
    <n v="60100"/>
  </r>
  <r>
    <x v="25"/>
    <n v="105000"/>
  </r>
  <r>
    <x v="26"/>
    <n v="69080"/>
  </r>
  <r>
    <x v="27"/>
    <n v="23823"/>
  </r>
  <r>
    <x v="28"/>
    <n v="51600"/>
  </r>
  <r>
    <x v="29"/>
    <n v="1043209"/>
  </r>
  <r>
    <x v="30"/>
    <n v="436451"/>
  </r>
  <r>
    <x v="31"/>
    <n v="18046"/>
  </r>
  <r>
    <x v="32"/>
    <n v="328767"/>
  </r>
  <r>
    <x v="33"/>
    <n v="17336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87422"/>
  </r>
  <r>
    <x v="1"/>
    <n v="2153460"/>
  </r>
  <r>
    <x v="2"/>
    <n v="36523"/>
  </r>
  <r>
    <x v="3"/>
    <n v="9589"/>
  </r>
  <r>
    <x v="4"/>
    <n v="186058"/>
  </r>
  <r>
    <x v="5"/>
    <n v="130120"/>
  </r>
  <r>
    <x v="6"/>
    <n v="144580"/>
  </r>
  <r>
    <x v="7"/>
    <n v="144643"/>
  </r>
  <r>
    <x v="8"/>
    <n v="314645"/>
  </r>
  <r>
    <x v="9"/>
    <n v="193469"/>
  </r>
  <r>
    <x v="10"/>
    <n v="411972"/>
  </r>
  <r>
    <x v="11"/>
    <n v="941729"/>
  </r>
  <r>
    <x v="12"/>
    <n v="54950"/>
  </r>
  <r>
    <x v="13"/>
    <n v="31700"/>
  </r>
  <r>
    <x v="14"/>
    <n v="32094"/>
  </r>
  <r>
    <x v="15"/>
    <n v="159414"/>
  </r>
  <r>
    <x v="16"/>
    <n v="106811"/>
  </r>
  <r>
    <x v="17"/>
    <n v="196727"/>
  </r>
  <r>
    <x v="18"/>
    <n v="208724"/>
  </r>
  <r>
    <x v="19"/>
    <n v="311039"/>
  </r>
  <r>
    <x v="20"/>
    <n v="510576"/>
  </r>
  <r>
    <x v="21"/>
    <n v="386000"/>
  </r>
  <r>
    <x v="22"/>
    <n v="69868"/>
  </r>
  <r>
    <x v="23"/>
    <n v="176108"/>
  </r>
  <r>
    <x v="24"/>
    <n v="36500"/>
  </r>
  <r>
    <x v="25"/>
    <n v="40700"/>
  </r>
  <r>
    <x v="26"/>
    <n v="34720"/>
  </r>
  <r>
    <x v="27"/>
    <n v="13766"/>
  </r>
  <r>
    <x v="28"/>
    <n v="25200"/>
  </r>
  <r>
    <x v="29"/>
    <n v="468318"/>
  </r>
  <r>
    <x v="30"/>
    <n v="96200"/>
  </r>
  <r>
    <x v="31"/>
    <n v="9686"/>
  </r>
  <r>
    <x v="32"/>
    <n v="179979"/>
  </r>
  <r>
    <x v="33"/>
    <n v="79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grandTotalCaption="Total KWH" updatedVersion="6" minRefreshableVersion="3" useAutoFormatting="1" itemPrintTitles="1" createdVersion="6" indent="0" outline="1" outlineData="1" multipleFieldFilters="0" chartFormat="1" rowHeaderCaption="bl_id">
  <location ref="A5:B39" firstHeaderRow="1" firstDataRow="1" firstDataCol="1" rowPageCount="3" colPageCount="1"/>
  <pivotFields count="9">
    <pivotField axis="axisRow" showAll="0">
      <items count="45">
        <item x="24"/>
        <item x="23"/>
        <item x="41"/>
        <item x="3"/>
        <item x="36"/>
        <item x="35"/>
        <item x="10"/>
        <item x="14"/>
        <item x="15"/>
        <item x="43"/>
        <item x="7"/>
        <item x="28"/>
        <item x="0"/>
        <item x="33"/>
        <item x="38"/>
        <item x="18"/>
        <item x="26"/>
        <item x="17"/>
        <item x="16"/>
        <item x="30"/>
        <item x="12"/>
        <item x="32"/>
        <item x="8"/>
        <item x="34"/>
        <item x="11"/>
        <item x="20"/>
        <item x="19"/>
        <item x="31"/>
        <item x="4"/>
        <item x="5"/>
        <item x="29"/>
        <item x="9"/>
        <item x="13"/>
        <item x="6"/>
        <item x="37"/>
        <item x="42"/>
        <item x="25"/>
        <item x="40"/>
        <item x="21"/>
        <item x="39"/>
        <item x="27"/>
        <item x="22"/>
        <item x="1"/>
        <item x="2"/>
        <item t="default"/>
      </items>
    </pivotField>
    <pivotField showAll="0">
      <items count="45">
        <item x="39"/>
        <item x="21"/>
        <item x="34"/>
        <item x="40"/>
        <item x="37"/>
        <item x="42"/>
        <item x="3"/>
        <item x="36"/>
        <item x="33"/>
        <item x="28"/>
        <item x="35"/>
        <item x="10"/>
        <item x="41"/>
        <item x="0"/>
        <item x="15"/>
        <item x="43"/>
        <item x="14"/>
        <item x="7"/>
        <item x="9"/>
        <item x="22"/>
        <item x="24"/>
        <item x="8"/>
        <item x="12"/>
        <item x="1"/>
        <item x="17"/>
        <item x="23"/>
        <item x="25"/>
        <item x="18"/>
        <item x="13"/>
        <item x="4"/>
        <item x="26"/>
        <item x="16"/>
        <item x="27"/>
        <item x="31"/>
        <item x="30"/>
        <item x="19"/>
        <item x="29"/>
        <item x="38"/>
        <item x="6"/>
        <item x="5"/>
        <item x="20"/>
        <item x="11"/>
        <item x="32"/>
        <item x="2"/>
        <item t="default"/>
      </items>
    </pivotField>
    <pivotField showAll="0"/>
    <pivotField axis="axisPage" showAll="0">
      <items count="8">
        <item x="0"/>
        <item x="5"/>
        <item x="2"/>
        <item x="3"/>
        <item x="4"/>
        <item x="6"/>
        <item x="1"/>
        <item t="default"/>
      </items>
    </pivotField>
    <pivotField showAll="0"/>
    <pivotField axis="axisPage" showAll="0">
      <items count="14">
        <item x="10"/>
        <item x="9"/>
        <item x="8"/>
        <item x="7"/>
        <item x="6"/>
        <item x="5"/>
        <item x="4"/>
        <item x="12"/>
        <item x="11"/>
        <item x="3"/>
        <item x="2"/>
        <item x="0"/>
        <item x="1"/>
        <item t="default"/>
      </items>
    </pivotField>
    <pivotField axis="axisPage" showAll="0">
      <items count="6">
        <item x="4"/>
        <item x="3"/>
        <item x="2"/>
        <item x="0"/>
        <item x="1"/>
        <item t="default"/>
      </items>
    </pivotField>
    <pivotField dataField="1" showAll="0">
      <items count="1149">
        <item x="38"/>
        <item x="156"/>
        <item x="21"/>
        <item x="906"/>
        <item x="51"/>
        <item x="428"/>
        <item x="134"/>
        <item x="1008"/>
        <item x="870"/>
        <item x="90"/>
        <item x="465"/>
        <item x="503"/>
        <item x="719"/>
        <item x="945"/>
        <item x="391"/>
        <item x="106"/>
        <item x="834"/>
        <item x="574"/>
        <item x="530"/>
        <item x="540"/>
        <item x="358"/>
        <item x="792"/>
        <item x="796"/>
        <item x="492"/>
        <item x="317"/>
        <item x="811"/>
        <item x="150"/>
        <item x="373"/>
        <item x="191"/>
        <item x="407"/>
        <item x="196"/>
        <item x="850"/>
        <item x="1010"/>
        <item x="591"/>
        <item x="66"/>
        <item x="1024"/>
        <item x="355"/>
        <item x="973"/>
        <item x="960"/>
        <item x="444"/>
        <item x="39"/>
        <item x="921"/>
        <item x="481"/>
        <item x="1088"/>
        <item x="555"/>
        <item x="101"/>
        <item x="976"/>
        <item x="303"/>
        <item x="228"/>
        <item x="519"/>
        <item x="79"/>
        <item x="336"/>
        <item x="990"/>
        <item x="885"/>
        <item x="577"/>
        <item x="785"/>
        <item x="234"/>
        <item x="823"/>
        <item x="537"/>
        <item x="86"/>
        <item x="899"/>
        <item x="321"/>
        <item x="246"/>
        <item x="419"/>
        <item x="761"/>
        <item x="757"/>
        <item x="283"/>
        <item x="668"/>
        <item x="1075"/>
        <item x="266"/>
        <item x="1053"/>
        <item x="831"/>
        <item x="1040"/>
        <item x="348"/>
        <item x="599"/>
        <item x="688"/>
        <item x="410"/>
        <item x="454"/>
        <item x="652"/>
        <item x="447"/>
        <item x="705"/>
        <item x="630"/>
        <item x="1104"/>
        <item x="159"/>
        <item x="801"/>
        <item x="375"/>
        <item x="484"/>
        <item x="1073"/>
        <item x="839"/>
        <item x="396"/>
        <item x="139"/>
        <item x="175"/>
        <item x="581"/>
        <item x="949"/>
        <item x="127"/>
        <item x="27"/>
        <item x="362"/>
        <item x="740"/>
        <item x="911"/>
        <item x="180"/>
        <item x="217"/>
        <item x="657"/>
        <item x="1107"/>
        <item x="509"/>
        <item x="895"/>
        <item x="1015"/>
        <item x="433"/>
        <item x="292"/>
        <item x="619"/>
        <item x="500"/>
        <item x="610"/>
        <item x="1079"/>
        <item x="470"/>
        <item x="613"/>
        <item x="380"/>
        <item x="10"/>
        <item x="730"/>
        <item x="694"/>
        <item x="1045"/>
        <item x="867"/>
        <item x="56"/>
        <item x="765"/>
        <item x="255"/>
        <item x="339"/>
        <item x="545"/>
        <item x="1038"/>
        <item x="326"/>
        <item x="875"/>
        <item x="1030"/>
        <item x="1001"/>
        <item x="942"/>
        <item x="117"/>
        <item x="981"/>
        <item x="211"/>
        <item x="199"/>
        <item x="389"/>
        <item x="495"/>
        <item x="351"/>
        <item x="563"/>
        <item x="675"/>
        <item x="558"/>
        <item x="107"/>
        <item x="415"/>
        <item x="648"/>
        <item x="146"/>
        <item x="489"/>
        <item x="594"/>
        <item x="385"/>
        <item x="250"/>
        <item x="788"/>
        <item x="997"/>
        <item x="526"/>
        <item x="1101"/>
        <item x="17"/>
        <item x="237"/>
        <item x="569"/>
        <item x="751"/>
        <item x="425"/>
        <item x="904"/>
        <item x="310"/>
        <item x="638"/>
        <item x="111"/>
        <item x="287"/>
        <item x="588"/>
        <item x="723"/>
        <item x="47"/>
        <item x="344"/>
        <item x="772"/>
        <item x="651"/>
        <item x="462"/>
        <item x="753"/>
        <item x="187"/>
        <item x="966"/>
        <item x="369"/>
        <item x="633"/>
        <item x="614"/>
        <item x="1071"/>
        <item x="74"/>
        <item x="819"/>
        <item x="376"/>
        <item x="305"/>
        <item x="9"/>
        <item x="1060"/>
        <item x="108"/>
        <item x="1094"/>
        <item x="82"/>
        <item x="970"/>
        <item x="1137"/>
        <item x="857"/>
        <item x="126"/>
        <item x="962"/>
        <item x="808"/>
        <item x="1004"/>
        <item x="1123"/>
        <item x="1141"/>
        <item x="926"/>
        <item x="893"/>
        <item x="78"/>
        <item x="1007"/>
        <item x="128"/>
        <item x="670"/>
        <item x="504"/>
        <item x="664"/>
        <item x="340"/>
        <item x="273"/>
        <item x="152"/>
        <item x="972"/>
        <item x="333"/>
        <item x="826"/>
        <item x="453"/>
        <item x="1143"/>
        <item x="923"/>
        <item x="42"/>
        <item x="210"/>
        <item x="154"/>
        <item x="626"/>
        <item x="306"/>
        <item x="457"/>
        <item x="89"/>
        <item x="1144"/>
        <item x="815"/>
        <item x="718"/>
        <item x="299"/>
        <item x="783"/>
        <item x="230"/>
        <item x="1085"/>
        <item x="1072"/>
        <item x="1025"/>
        <item x="1138"/>
        <item x="312"/>
        <item x="713"/>
        <item x="411"/>
        <item x="224"/>
        <item x="1139"/>
        <item x="69"/>
        <item x="988"/>
        <item x="595"/>
        <item x="846"/>
        <item x="165"/>
        <item x="212"/>
        <item x="605"/>
        <item x="992"/>
        <item x="822"/>
        <item x="98"/>
        <item x="853"/>
        <item x="62"/>
        <item x="814"/>
        <item x="1021"/>
        <item x="50"/>
        <item x="1114"/>
        <item x="552"/>
        <item x="403"/>
        <item x="13"/>
        <item x="902"/>
        <item x="671"/>
        <item x="863"/>
        <item x="20"/>
        <item x="748"/>
        <item x="338"/>
        <item x="516"/>
        <item x="104"/>
        <item x="70"/>
        <item x="708"/>
        <item x="194"/>
        <item x="1037"/>
        <item x="1146"/>
        <item x="275"/>
        <item x="43"/>
        <item x="239"/>
        <item x="743"/>
        <item x="153"/>
        <item x="157"/>
        <item x="103"/>
        <item x="440"/>
        <item x="1032"/>
        <item x="634"/>
        <item x="1142"/>
        <item x="477"/>
        <item x="941"/>
        <item x="1100"/>
        <item x="34"/>
        <item x="1055"/>
        <item x="559"/>
        <item x="314"/>
        <item x="262"/>
        <item x="918"/>
        <item x="567"/>
        <item x="817"/>
        <item x="1068"/>
        <item x="1136"/>
        <item x="701"/>
        <item x="956"/>
        <item x="448"/>
        <item x="778"/>
        <item x="888"/>
        <item x="232"/>
        <item x="166"/>
        <item x="779"/>
        <item x="269"/>
        <item x="737"/>
        <item x="193"/>
        <item x="928"/>
        <item x="685"/>
        <item x="201"/>
        <item x="929"/>
        <item x="889"/>
        <item x="709"/>
        <item x="1090"/>
        <item x="169"/>
        <item x="882"/>
        <item x="522"/>
        <item x="485"/>
        <item x="1129"/>
        <item x="1023"/>
        <item x="995"/>
        <item x="629"/>
        <item x="816"/>
        <item x="529"/>
        <item x="141"/>
        <item x="1118"/>
        <item x="750"/>
        <item x="689"/>
        <item x="775"/>
        <item x="1050"/>
        <item x="704"/>
        <item x="231"/>
        <item x="667"/>
        <item x="3"/>
        <item x="898"/>
        <item x="149"/>
        <item x="669"/>
        <item x="1140"/>
        <item x="561"/>
        <item x="1147"/>
        <item x="744"/>
        <item x="1134"/>
        <item x="593"/>
        <item x="120"/>
        <item x="644"/>
        <item x="413"/>
        <item x="1028"/>
        <item x="242"/>
        <item x="227"/>
        <item x="1026"/>
        <item x="190"/>
        <item x="279"/>
        <item x="91"/>
        <item x="849"/>
        <item x="398"/>
        <item x="72"/>
        <item x="276"/>
        <item x="855"/>
        <item x="240"/>
        <item x="1135"/>
        <item x="1016"/>
        <item x="136"/>
        <item x="797"/>
        <item x="601"/>
        <item x="632"/>
        <item x="302"/>
        <item x="202"/>
        <item x="487"/>
        <item x="678"/>
        <item x="347"/>
        <item x="524"/>
        <item x="45"/>
        <item x="372"/>
        <item x="1133"/>
        <item x="170"/>
        <item x="602"/>
        <item x="129"/>
        <item x="94"/>
        <item x="7"/>
        <item x="570"/>
        <item x="606"/>
        <item x="268"/>
        <item x="155"/>
        <item x="265"/>
        <item x="891"/>
        <item x="1065"/>
        <item x="533"/>
        <item x="1145"/>
        <item x="1128"/>
        <item x="773"/>
        <item x="377"/>
        <item x="589"/>
        <item x="352"/>
        <item x="450"/>
        <item x="112"/>
        <item x="596"/>
        <item x="930"/>
        <item x="818"/>
        <item x="716"/>
        <item x="158"/>
        <item x="1131"/>
        <item x="959"/>
        <item x="243"/>
        <item x="841"/>
        <item x="854"/>
        <item x="100"/>
        <item x="547"/>
        <item x="920"/>
        <item x="280"/>
        <item x="414"/>
        <item x="205"/>
        <item x="379"/>
        <item x="1086"/>
        <item x="681"/>
        <item x="422"/>
        <item x="560"/>
        <item x="852"/>
        <item x="1126"/>
        <item x="1012"/>
        <item x="993"/>
        <item x="583"/>
        <item x="92"/>
        <item x="665"/>
        <item x="22"/>
        <item x="877"/>
        <item x="53"/>
        <item x="835"/>
        <item x="1127"/>
        <item x="364"/>
        <item x="562"/>
        <item x="803"/>
        <item x="780"/>
        <item x="1132"/>
        <item x="65"/>
        <item x="412"/>
        <item x="386"/>
        <item x="406"/>
        <item x="511"/>
        <item x="458"/>
        <item x="890"/>
        <item x="627"/>
        <item x="1051"/>
        <item x="982"/>
        <item x="913"/>
        <item x="393"/>
        <item x="5"/>
        <item x="827"/>
        <item x="14"/>
        <item x="1115"/>
        <item x="702"/>
        <item x="24"/>
        <item x="472"/>
        <item x="488"/>
        <item x="496"/>
        <item x="978"/>
        <item x="1091"/>
        <item x="378"/>
        <item x="435"/>
        <item x="1"/>
        <item x="58"/>
        <item x="480"/>
        <item x="83"/>
        <item x="598"/>
        <item x="542"/>
        <item x="924"/>
        <item x="951"/>
        <item x="29"/>
        <item x="188"/>
        <item x="370"/>
        <item x="147"/>
        <item x="672"/>
        <item x="467"/>
        <item x="809"/>
        <item x="263"/>
        <item x="225"/>
        <item x="430"/>
        <item x="334"/>
        <item x="37"/>
        <item x="847"/>
        <item x="195"/>
        <item x="409"/>
        <item x="738"/>
        <item x="635"/>
        <item x="300"/>
        <item x="963"/>
        <item x="553"/>
        <item x="73"/>
        <item x="443"/>
        <item x="46"/>
        <item x="506"/>
        <item x="1056"/>
        <item x="525"/>
        <item x="483"/>
        <item x="182"/>
        <item x="597"/>
        <item x="105"/>
        <item x="1029"/>
        <item x="677"/>
        <item x="68"/>
        <item x="710"/>
        <item x="446"/>
        <item x="1119"/>
        <item x="557"/>
        <item x="946"/>
        <item x="707"/>
        <item x="486"/>
        <item x="742"/>
        <item x="307"/>
        <item x="523"/>
        <item x="198"/>
        <item x="451"/>
        <item x="517"/>
        <item x="813"/>
        <item x="41"/>
        <item x="887"/>
        <item x="745"/>
        <item x="908"/>
        <item x="1130"/>
        <item x="777"/>
        <item x="121"/>
        <item x="449"/>
        <item x="404"/>
        <item x="856"/>
        <item x="965"/>
        <item x="99"/>
        <item x="1046"/>
        <item x="521"/>
        <item x="592"/>
        <item x="782"/>
        <item x="346"/>
        <item x="1077"/>
        <item x="233"/>
        <item x="71"/>
        <item x="341"/>
        <item x="177"/>
        <item x="925"/>
        <item x="603"/>
        <item x="576"/>
        <item x="642"/>
        <item x="760"/>
        <item x="131"/>
        <item x="323"/>
        <item x="892"/>
        <item x="612"/>
        <item x="650"/>
        <item x="531"/>
        <item x="161"/>
        <item x="654"/>
        <item x="781"/>
        <item x="996"/>
        <item x="478"/>
        <item x="441"/>
        <item x="659"/>
        <item x="197"/>
        <item x="1080"/>
        <item x="1093"/>
        <item x="277"/>
        <item x="289"/>
        <item x="1042"/>
        <item x="109"/>
        <item x="294"/>
        <item x="167"/>
        <item x="63"/>
        <item x="1066"/>
        <item x="1039"/>
        <item x="621"/>
        <item x="1059"/>
        <item x="616"/>
        <item x="1027"/>
        <item x="270"/>
        <item x="309"/>
        <item x="575"/>
        <item x="687"/>
        <item x="795"/>
        <item x="208"/>
        <item x="922"/>
        <item x="44"/>
        <item x="611"/>
        <item x="173"/>
        <item x="174"/>
        <item x="673"/>
        <item x="851"/>
        <item x="209"/>
        <item x="181"/>
        <item x="1103"/>
        <item x="674"/>
        <item x="767"/>
        <item x="284"/>
        <item x="1058"/>
        <item x="203"/>
        <item x="691"/>
        <item x="812"/>
        <item x="349"/>
        <item x="35"/>
        <item x="219"/>
        <item x="791"/>
        <item x="1109"/>
        <item x="784"/>
        <item x="133"/>
        <item x="381"/>
        <item x="1124"/>
        <item x="1122"/>
        <item x="883"/>
        <item x="318"/>
        <item x="758"/>
        <item x="649"/>
        <item x="679"/>
        <item x="1108"/>
        <item x="957"/>
        <item x="1096"/>
        <item x="247"/>
        <item x="1095"/>
        <item x="886"/>
        <item x="356"/>
        <item x="124"/>
        <item x="724"/>
        <item x="200"/>
        <item x="328"/>
        <item x="820"/>
        <item x="286"/>
        <item x="631"/>
        <item x="214"/>
        <item x="249"/>
        <item x="639"/>
        <item x="756"/>
        <item x="556"/>
        <item x="343"/>
        <item x="320"/>
        <item x="961"/>
        <item x="637"/>
        <item x="1092"/>
        <item x="793"/>
        <item x="676"/>
        <item x="238"/>
        <item x="1057"/>
        <item x="714"/>
        <item x="647"/>
        <item x="1033"/>
        <item x="311"/>
        <item x="766"/>
        <item x="1064"/>
        <item x="1120"/>
        <item x="345"/>
        <item x="1061"/>
        <item x="786"/>
        <item x="573"/>
        <item x="252"/>
        <item x="538"/>
        <item x="1121"/>
        <item x="975"/>
        <item x="493"/>
        <item x="87"/>
        <item x="1002"/>
        <item x="1062"/>
        <item x="833"/>
        <item x="274"/>
        <item x="357"/>
        <item x="696"/>
        <item x="641"/>
        <item x="1054"/>
        <item x="172"/>
        <item x="236"/>
        <item x="991"/>
        <item x="608"/>
        <item x="257"/>
        <item x="722"/>
        <item x="572"/>
        <item x="686"/>
        <item x="582"/>
        <item x="1083"/>
        <item x="609"/>
        <item x="636"/>
        <item x="420"/>
        <item x="640"/>
        <item x="207"/>
        <item x="711"/>
        <item x="759"/>
        <item x="1019"/>
        <item x="342"/>
        <item x="235"/>
        <item x="566"/>
        <item x="178"/>
        <item x="658"/>
        <item x="712"/>
        <item x="11"/>
        <item x="245"/>
        <item x="903"/>
        <item x="539"/>
        <item x="501"/>
        <item x="520"/>
        <item x="806"/>
        <item x="974"/>
        <item x="160"/>
        <item x="1112"/>
        <item x="55"/>
        <item x="144"/>
        <item x="26"/>
        <item x="138"/>
        <item x="80"/>
        <item x="163"/>
        <item x="721"/>
        <item x="316"/>
        <item x="969"/>
        <item x="319"/>
        <item x="580"/>
        <item x="140"/>
        <item x="1074"/>
        <item x="732"/>
        <item x="999"/>
        <item x="132"/>
        <item x="994"/>
        <item x="1003"/>
        <item x="600"/>
        <item x="308"/>
        <item x="1125"/>
        <item x="684"/>
        <item x="125"/>
        <item x="248"/>
        <item x="944"/>
        <item x="469"/>
        <item x="164"/>
        <item x="794"/>
        <item x="285"/>
        <item x="586"/>
        <item x="727"/>
        <item x="1034"/>
        <item x="272"/>
        <item x="800"/>
        <item x="455"/>
        <item x="1089"/>
        <item x="215"/>
        <item x="383"/>
        <item x="1036"/>
        <item x="363"/>
        <item x="88"/>
        <item x="360"/>
        <item x="432"/>
        <item x="395"/>
        <item x="776"/>
        <item x="536"/>
        <item x="749"/>
        <item x="699"/>
        <item x="1070"/>
        <item x="361"/>
        <item x="646"/>
        <item x="656"/>
        <item x="830"/>
        <item x="354"/>
        <item x="950"/>
        <item x="1067"/>
        <item x="253"/>
        <item x="620"/>
        <item x="390"/>
        <item x="747"/>
        <item x="324"/>
        <item x="426"/>
        <item x="1031"/>
        <item x="838"/>
        <item x="544"/>
        <item x="278"/>
        <item x="715"/>
        <item x="282"/>
        <item x="290"/>
        <item x="770"/>
        <item x="1009"/>
        <item x="408"/>
        <item x="151"/>
        <item x="693"/>
        <item x="934"/>
        <item x="508"/>
        <item x="116"/>
        <item x="752"/>
        <item x="931"/>
        <item x="755"/>
        <item x="204"/>
        <item x="40"/>
        <item x="1000"/>
        <item x="824"/>
        <item x="912"/>
        <item x="502"/>
        <item x="216"/>
        <item x="948"/>
        <item x="374"/>
        <item x="662"/>
        <item x="327"/>
        <item x="869"/>
        <item x="764"/>
        <item x="482"/>
        <item x="1006"/>
        <item x="293"/>
        <item x="179"/>
        <item x="1014"/>
        <item x="162"/>
        <item x="463"/>
        <item x="254"/>
        <item x="271"/>
        <item x="937"/>
        <item x="643"/>
        <item x="367"/>
        <item x="832"/>
        <item x="872"/>
        <item x="168"/>
        <item x="604"/>
        <item x="790"/>
        <item x="821"/>
        <item x="137"/>
        <item x="618"/>
        <item x="445"/>
        <item x="315"/>
        <item x="565"/>
        <item x="695"/>
        <item x="291"/>
        <item x="313"/>
        <item x="464"/>
        <item x="4"/>
        <item x="427"/>
        <item x="102"/>
        <item x="1102"/>
        <item x="624"/>
        <item x="568"/>
        <item x="49"/>
        <item x="571"/>
        <item x="706"/>
        <item x="218"/>
        <item x="717"/>
        <item x="1078"/>
        <item x="123"/>
        <item x="325"/>
        <item x="692"/>
        <item x="858"/>
        <item x="680"/>
        <item x="185"/>
        <item x="971"/>
        <item x="1097"/>
        <item x="192"/>
        <item x="910"/>
        <item x="683"/>
        <item x="861"/>
        <item x="729"/>
        <item x="67"/>
        <item x="130"/>
        <item x="18"/>
        <item x="655"/>
        <item x="1044"/>
        <item x="244"/>
        <item x="499"/>
        <item x="844"/>
        <item x="110"/>
        <item x="1005"/>
        <item x="19"/>
        <item x="297"/>
        <item x="980"/>
        <item x="550"/>
        <item x="535"/>
        <item x="896"/>
        <item x="222"/>
        <item x="607"/>
        <item x="746"/>
        <item x="416"/>
        <item x="0"/>
        <item x="763"/>
        <item x="350"/>
        <item x="532"/>
        <item x="874"/>
        <item x="171"/>
        <item x="1099"/>
        <item x="260"/>
        <item x="868"/>
        <item x="617"/>
        <item x="645"/>
        <item x="866"/>
        <item x="787"/>
        <item x="401"/>
        <item x="241"/>
        <item x="331"/>
        <item x="28"/>
        <item x="96"/>
        <item x="986"/>
        <item x="122"/>
        <item x="206"/>
        <item x="388"/>
        <item x="6"/>
        <item x="564"/>
        <item x="916"/>
        <item x="256"/>
        <item x="943"/>
        <item x="1069"/>
        <item x="1035"/>
        <item x="968"/>
        <item x="735"/>
        <item x="894"/>
        <item x="905"/>
        <item x="682"/>
        <item x="498"/>
        <item x="93"/>
        <item x="964"/>
        <item x="281"/>
        <item x="471"/>
        <item x="382"/>
        <item x="85"/>
        <item x="829"/>
        <item x="1117"/>
        <item x="353"/>
        <item x="840"/>
        <item x="728"/>
        <item x="859"/>
        <item x="754"/>
        <item x="954"/>
        <item x="60"/>
        <item x="880"/>
        <item x="8"/>
        <item x="77"/>
        <item x="434"/>
        <item x="936"/>
        <item x="475"/>
        <item x="741"/>
        <item x="865"/>
        <item x="799"/>
        <item x="860"/>
        <item x="494"/>
        <item x="229"/>
        <item x="304"/>
        <item x="424"/>
        <item x="901"/>
        <item x="394"/>
        <item x="998"/>
        <item x="528"/>
        <item x="115"/>
        <item x="514"/>
        <item x="267"/>
        <item x="1063"/>
        <item x="731"/>
        <item x="57"/>
        <item x="48"/>
        <item x="802"/>
        <item x="460"/>
        <item x="579"/>
        <item x="935"/>
        <item x="337"/>
        <item x="452"/>
        <item x="720"/>
        <item x="940"/>
        <item x="438"/>
        <item x="490"/>
        <item x="32"/>
        <item x="527"/>
        <item x="461"/>
        <item x="1106"/>
        <item x="510"/>
        <item x="938"/>
        <item x="1098"/>
        <item x="789"/>
        <item x="932"/>
        <item x="825"/>
        <item x="897"/>
        <item x="927"/>
        <item x="75"/>
        <item x="397"/>
        <item x="468"/>
        <item x="421"/>
        <item x="176"/>
        <item x="967"/>
        <item x="546"/>
        <item x="947"/>
        <item x="213"/>
        <item x="456"/>
        <item x="81"/>
        <item x="862"/>
        <item x="418"/>
        <item x="16"/>
        <item x="384"/>
        <item x="876"/>
        <item x="491"/>
        <item x="431"/>
        <item x="288"/>
        <item x="25"/>
        <item x="653"/>
        <item x="417"/>
        <item x="615"/>
        <item x="359"/>
        <item x="1043"/>
        <item x="251"/>
        <item x="507"/>
        <item x="1013"/>
        <item x="578"/>
        <item x="979"/>
        <item x="837"/>
        <item x="762"/>
        <item x="690"/>
        <item x="726"/>
        <item x="543"/>
        <item x="12"/>
        <item x="1076"/>
        <item x="1041"/>
        <item x="322"/>
        <item x="828"/>
        <item x="135"/>
        <item x="54"/>
        <item x="909"/>
        <item x="1105"/>
        <item x="873"/>
        <item x="1111"/>
        <item x="113"/>
        <item x="798"/>
        <item x="1011"/>
        <item x="1020"/>
        <item x="985"/>
        <item x="145"/>
        <item x="392"/>
        <item x="771"/>
        <item x="1082"/>
        <item x="1084"/>
        <item x="1048"/>
        <item x="587"/>
        <item x="836"/>
        <item x="368"/>
        <item x="807"/>
        <item x="515"/>
        <item x="917"/>
        <item x="534"/>
        <item x="663"/>
        <item x="845"/>
        <item x="1018"/>
        <item x="939"/>
        <item x="955"/>
        <item x="114"/>
        <item x="977"/>
        <item x="387"/>
        <item x="497"/>
        <item x="221"/>
        <item x="84"/>
        <item x="296"/>
        <item x="423"/>
        <item x="734"/>
        <item x="625"/>
        <item x="61"/>
        <item x="1113"/>
        <item x="298"/>
        <item x="184"/>
        <item x="541"/>
        <item x="987"/>
        <item x="661"/>
        <item x="476"/>
        <item x="23"/>
        <item x="769"/>
        <item x="551"/>
        <item x="505"/>
        <item x="15"/>
        <item x="623"/>
        <item x="439"/>
        <item x="97"/>
        <item x="332"/>
        <item x="186"/>
        <item x="52"/>
        <item x="907"/>
        <item x="143"/>
        <item x="1049"/>
        <item x="466"/>
        <item x="459"/>
        <item x="881"/>
        <item x="402"/>
        <item x="429"/>
        <item x="698"/>
        <item x="259"/>
        <item x="585"/>
        <item x="805"/>
        <item x="736"/>
        <item x="33"/>
        <item x="700"/>
        <item x="330"/>
        <item x="864"/>
        <item x="900"/>
        <item x="871"/>
        <item x="366"/>
        <item x="223"/>
        <item x="725"/>
        <item x="915"/>
        <item x="953"/>
        <item x="984"/>
        <item x="31"/>
        <item x="400"/>
        <item x="843"/>
        <item x="549"/>
        <item x="118"/>
        <item x="590"/>
        <item x="226"/>
        <item x="879"/>
        <item x="437"/>
        <item x="261"/>
        <item x="148"/>
        <item x="189"/>
        <item x="301"/>
        <item x="474"/>
        <item x="513"/>
        <item x="810"/>
        <item x="335"/>
        <item x="628"/>
        <item x="264"/>
        <item x="371"/>
        <item x="774"/>
        <item x="59"/>
        <item x="1022"/>
        <item x="405"/>
        <item x="666"/>
        <item x="703"/>
        <item x="554"/>
        <item x="739"/>
        <item x="1087"/>
        <item x="518"/>
        <item x="479"/>
        <item x="848"/>
        <item x="1116"/>
        <item x="1052"/>
        <item x="64"/>
        <item x="119"/>
        <item x="442"/>
        <item x="919"/>
        <item x="36"/>
        <item x="989"/>
        <item x="768"/>
        <item x="958"/>
        <item x="884"/>
        <item x="436"/>
        <item x="329"/>
        <item x="733"/>
        <item x="933"/>
        <item x="258"/>
        <item x="1110"/>
        <item x="142"/>
        <item x="697"/>
        <item x="622"/>
        <item x="183"/>
        <item x="660"/>
        <item x="220"/>
        <item x="584"/>
        <item x="295"/>
        <item x="1047"/>
        <item x="1081"/>
        <item x="399"/>
        <item x="365"/>
        <item x="983"/>
        <item x="76"/>
        <item x="878"/>
        <item x="804"/>
        <item x="548"/>
        <item x="95"/>
        <item x="842"/>
        <item x="512"/>
        <item x="914"/>
        <item x="1017"/>
        <item x="30"/>
        <item x="952"/>
        <item x="473"/>
        <item x="2"/>
        <item t="default"/>
      </items>
    </pivotField>
    <pivotField showAll="0"/>
  </pivotFields>
  <rowFields count="1">
    <field x="0"/>
  </rowFields>
  <rowItems count="34">
    <i>
      <x/>
    </i>
    <i>
      <x v="1"/>
    </i>
    <i>
      <x v="3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  <i>
      <x v="40"/>
    </i>
    <i>
      <x v="41"/>
    </i>
    <i>
      <x v="42"/>
    </i>
    <i t="grand">
      <x/>
    </i>
  </rowItems>
  <colItems count="1">
    <i/>
  </colItems>
  <pageFields count="3">
    <pageField fld="3" item="0" hier="-1"/>
    <pageField fld="5" item="0" hier="-1"/>
    <pageField fld="6" item="1" hier="-1"/>
  </pageFields>
  <dataFields count="1">
    <dataField name=" bge_kWh_us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0C99C-0B7E-47AB-AAC2-6201355827D2}" name="PivotTable8" cacheId="6" applyNumberFormats="0" applyBorderFormats="0" applyFontFormats="0" applyPatternFormats="0" applyAlignmentFormats="0" applyWidthHeightFormats="1" dataCaption="Values" grandTotalCaption="Total KWH" updatedVersion="6" minRefreshableVersion="3" useAutoFormatting="1" itemPrintTitles="1" createdVersion="6" indent="0" outline="1" outlineData="1" multipleFieldFilters="0" chartFormat="5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5">
    <i>
      <x v="5"/>
    </i>
    <i>
      <x v="25"/>
    </i>
    <i>
      <x v="20"/>
    </i>
    <i>
      <x v="29"/>
    </i>
    <i>
      <x v="23"/>
    </i>
    <i>
      <x v="26"/>
    </i>
    <i>
      <x v="10"/>
    </i>
    <i>
      <x v="30"/>
    </i>
    <i>
      <x v="2"/>
    </i>
    <i>
      <x v="28"/>
    </i>
    <i>
      <x v="16"/>
    </i>
    <i>
      <x v="24"/>
    </i>
    <i>
      <x v="15"/>
    </i>
    <i>
      <x/>
    </i>
    <i>
      <x v="33"/>
    </i>
    <i>
      <x v="7"/>
    </i>
    <i>
      <x v="9"/>
    </i>
    <i>
      <x v="4"/>
    </i>
    <i>
      <x v="14"/>
    </i>
    <i>
      <x v="21"/>
    </i>
    <i>
      <x v="11"/>
    </i>
    <i>
      <x v="8"/>
    </i>
    <i>
      <x v="12"/>
    </i>
    <i>
      <x v="3"/>
    </i>
    <i>
      <x v="13"/>
    </i>
    <i>
      <x v="1"/>
    </i>
    <i>
      <x v="32"/>
    </i>
    <i>
      <x v="6"/>
    </i>
    <i>
      <x v="27"/>
    </i>
    <i>
      <x v="19"/>
    </i>
    <i>
      <x v="18"/>
    </i>
    <i>
      <x v="31"/>
    </i>
    <i>
      <x v="22"/>
    </i>
    <i>
      <x v="17"/>
    </i>
    <i t="grand">
      <x/>
    </i>
  </rowItems>
  <colItems count="1">
    <i/>
  </colItems>
  <dataFields count="1">
    <dataField name="Total KWH FY 2017" fld="1" baseField="0" baseItem="0"/>
  </dataFields>
  <formats count="2">
    <format dxfId="16">
      <pivotArea collapsedLevelsAreSubtotals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368C2-515B-4FE9-837A-17EEAF66616D}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l_id" colHeaderCaption="KWH by month">
  <location ref="A5:M40" firstHeaderRow="1" firstDataRow="2" firstDataCol="1" rowPageCount="2" colPageCount="1"/>
  <pivotFields count="9">
    <pivotField axis="axisRow" showAll="0">
      <items count="45">
        <item x="24"/>
        <item x="23"/>
        <item x="41"/>
        <item x="3"/>
        <item x="36"/>
        <item x="35"/>
        <item x="10"/>
        <item x="14"/>
        <item x="15"/>
        <item x="43"/>
        <item x="7"/>
        <item x="28"/>
        <item x="0"/>
        <item x="33"/>
        <item x="38"/>
        <item x="18"/>
        <item x="26"/>
        <item x="17"/>
        <item x="16"/>
        <item x="30"/>
        <item x="12"/>
        <item x="32"/>
        <item x="8"/>
        <item x="34"/>
        <item x="11"/>
        <item x="20"/>
        <item x="19"/>
        <item x="31"/>
        <item x="4"/>
        <item x="5"/>
        <item x="29"/>
        <item x="9"/>
        <item x="13"/>
        <item x="6"/>
        <item x="37"/>
        <item x="42"/>
        <item x="25"/>
        <item x="40"/>
        <item x="21"/>
        <item x="39"/>
        <item x="27"/>
        <item x="22"/>
        <item x="1"/>
        <item x="2"/>
        <item t="default"/>
      </items>
    </pivotField>
    <pivotField showAll="0">
      <items count="45">
        <item x="39"/>
        <item x="21"/>
        <item x="34"/>
        <item x="40"/>
        <item x="37"/>
        <item x="42"/>
        <item x="3"/>
        <item x="36"/>
        <item x="33"/>
        <item x="28"/>
        <item x="35"/>
        <item x="10"/>
        <item x="41"/>
        <item x="0"/>
        <item x="15"/>
        <item x="43"/>
        <item x="14"/>
        <item x="7"/>
        <item x="9"/>
        <item x="22"/>
        <item x="24"/>
        <item x="8"/>
        <item x="12"/>
        <item x="1"/>
        <item x="17"/>
        <item x="23"/>
        <item x="25"/>
        <item x="18"/>
        <item x="13"/>
        <item x="4"/>
        <item x="26"/>
        <item x="16"/>
        <item x="27"/>
        <item x="31"/>
        <item x="30"/>
        <item x="19"/>
        <item x="29"/>
        <item x="38"/>
        <item x="6"/>
        <item x="5"/>
        <item x="20"/>
        <item x="11"/>
        <item x="32"/>
        <item x="2"/>
        <item t="default"/>
      </items>
    </pivotField>
    <pivotField showAll="0"/>
    <pivotField axis="axisPage" showAll="0">
      <items count="8">
        <item x="0"/>
        <item x="5"/>
        <item x="2"/>
        <item x="3"/>
        <item x="4"/>
        <item x="6"/>
        <item x="1"/>
        <item t="default"/>
      </items>
    </pivotField>
    <pivotField showAll="0"/>
    <pivotField axis="axisCol" showAll="0">
      <items count="14">
        <item x="10"/>
        <item x="9"/>
        <item x="8"/>
        <item x="7"/>
        <item x="6"/>
        <item x="5"/>
        <item x="4"/>
        <item x="12"/>
        <item x="11"/>
        <item x="3"/>
        <item x="2"/>
        <item x="0"/>
        <item x="1"/>
        <item t="default"/>
      </items>
    </pivotField>
    <pivotField axis="axisPage" showAll="0">
      <items count="6">
        <item x="4"/>
        <item x="3"/>
        <item x="2"/>
        <item x="0"/>
        <item x="1"/>
        <item t="default"/>
      </items>
    </pivotField>
    <pivotField dataField="1" showAll="0">
      <items count="1149">
        <item x="38"/>
        <item x="156"/>
        <item x="21"/>
        <item x="906"/>
        <item x="51"/>
        <item x="428"/>
        <item x="134"/>
        <item x="1008"/>
        <item x="870"/>
        <item x="90"/>
        <item x="465"/>
        <item x="503"/>
        <item x="719"/>
        <item x="945"/>
        <item x="391"/>
        <item x="106"/>
        <item x="834"/>
        <item x="574"/>
        <item x="530"/>
        <item x="540"/>
        <item x="358"/>
        <item x="792"/>
        <item x="796"/>
        <item x="492"/>
        <item x="317"/>
        <item x="811"/>
        <item x="150"/>
        <item x="373"/>
        <item x="191"/>
        <item x="407"/>
        <item x="196"/>
        <item x="850"/>
        <item x="1010"/>
        <item x="591"/>
        <item x="66"/>
        <item x="1024"/>
        <item x="355"/>
        <item x="973"/>
        <item x="960"/>
        <item x="444"/>
        <item x="39"/>
        <item x="921"/>
        <item x="481"/>
        <item x="1088"/>
        <item x="555"/>
        <item x="101"/>
        <item x="976"/>
        <item x="303"/>
        <item x="228"/>
        <item x="519"/>
        <item x="79"/>
        <item x="336"/>
        <item x="990"/>
        <item x="885"/>
        <item x="577"/>
        <item x="785"/>
        <item x="234"/>
        <item x="823"/>
        <item x="537"/>
        <item x="86"/>
        <item x="899"/>
        <item x="321"/>
        <item x="246"/>
        <item x="419"/>
        <item x="761"/>
        <item x="757"/>
        <item x="283"/>
        <item x="668"/>
        <item x="1075"/>
        <item x="266"/>
        <item x="1053"/>
        <item x="831"/>
        <item x="1040"/>
        <item x="348"/>
        <item x="599"/>
        <item x="688"/>
        <item x="410"/>
        <item x="454"/>
        <item x="652"/>
        <item x="447"/>
        <item x="705"/>
        <item x="630"/>
        <item x="1104"/>
        <item x="159"/>
        <item x="801"/>
        <item x="375"/>
        <item x="484"/>
        <item x="1073"/>
        <item x="839"/>
        <item x="396"/>
        <item x="139"/>
        <item x="175"/>
        <item x="581"/>
        <item x="949"/>
        <item x="127"/>
        <item x="27"/>
        <item x="362"/>
        <item x="740"/>
        <item x="911"/>
        <item x="180"/>
        <item x="217"/>
        <item x="657"/>
        <item x="1107"/>
        <item x="509"/>
        <item x="895"/>
        <item x="1015"/>
        <item x="433"/>
        <item x="292"/>
        <item x="619"/>
        <item x="500"/>
        <item x="610"/>
        <item x="1079"/>
        <item x="470"/>
        <item x="613"/>
        <item x="380"/>
        <item x="10"/>
        <item x="730"/>
        <item x="694"/>
        <item x="1045"/>
        <item x="867"/>
        <item x="56"/>
        <item x="765"/>
        <item x="255"/>
        <item x="339"/>
        <item x="545"/>
        <item x="1038"/>
        <item x="326"/>
        <item x="875"/>
        <item x="1030"/>
        <item x="1001"/>
        <item x="942"/>
        <item x="117"/>
        <item x="981"/>
        <item x="211"/>
        <item x="199"/>
        <item x="389"/>
        <item x="495"/>
        <item x="351"/>
        <item x="563"/>
        <item x="675"/>
        <item x="558"/>
        <item x="107"/>
        <item x="415"/>
        <item x="648"/>
        <item x="146"/>
        <item x="489"/>
        <item x="594"/>
        <item x="385"/>
        <item x="250"/>
        <item x="788"/>
        <item x="997"/>
        <item x="526"/>
        <item x="1101"/>
        <item x="17"/>
        <item x="237"/>
        <item x="569"/>
        <item x="751"/>
        <item x="425"/>
        <item x="904"/>
        <item x="310"/>
        <item x="638"/>
        <item x="111"/>
        <item x="287"/>
        <item x="588"/>
        <item x="723"/>
        <item x="47"/>
        <item x="344"/>
        <item x="772"/>
        <item x="651"/>
        <item x="462"/>
        <item x="753"/>
        <item x="187"/>
        <item x="966"/>
        <item x="369"/>
        <item x="633"/>
        <item x="614"/>
        <item x="1071"/>
        <item x="74"/>
        <item x="819"/>
        <item x="376"/>
        <item x="305"/>
        <item x="9"/>
        <item x="1060"/>
        <item x="108"/>
        <item x="1094"/>
        <item x="82"/>
        <item x="970"/>
        <item x="1137"/>
        <item x="857"/>
        <item x="126"/>
        <item x="962"/>
        <item x="808"/>
        <item x="1004"/>
        <item x="1123"/>
        <item x="1141"/>
        <item x="926"/>
        <item x="893"/>
        <item x="78"/>
        <item x="1007"/>
        <item x="128"/>
        <item x="670"/>
        <item x="504"/>
        <item x="664"/>
        <item x="340"/>
        <item x="273"/>
        <item x="152"/>
        <item x="972"/>
        <item x="333"/>
        <item x="826"/>
        <item x="453"/>
        <item x="1143"/>
        <item x="923"/>
        <item x="42"/>
        <item x="210"/>
        <item x="154"/>
        <item x="626"/>
        <item x="306"/>
        <item x="457"/>
        <item x="89"/>
        <item x="1144"/>
        <item x="815"/>
        <item x="718"/>
        <item x="299"/>
        <item x="783"/>
        <item x="230"/>
        <item x="1085"/>
        <item x="1072"/>
        <item x="1025"/>
        <item x="1138"/>
        <item x="312"/>
        <item x="713"/>
        <item x="411"/>
        <item x="224"/>
        <item x="1139"/>
        <item x="69"/>
        <item x="988"/>
        <item x="595"/>
        <item x="846"/>
        <item x="165"/>
        <item x="212"/>
        <item x="605"/>
        <item x="992"/>
        <item x="822"/>
        <item x="98"/>
        <item x="853"/>
        <item x="62"/>
        <item x="814"/>
        <item x="1021"/>
        <item x="50"/>
        <item x="1114"/>
        <item x="552"/>
        <item x="403"/>
        <item x="13"/>
        <item x="902"/>
        <item x="671"/>
        <item x="863"/>
        <item x="20"/>
        <item x="748"/>
        <item x="338"/>
        <item x="516"/>
        <item x="104"/>
        <item x="70"/>
        <item x="708"/>
        <item x="194"/>
        <item x="1037"/>
        <item x="1146"/>
        <item x="275"/>
        <item x="43"/>
        <item x="239"/>
        <item x="743"/>
        <item x="153"/>
        <item x="157"/>
        <item x="103"/>
        <item x="440"/>
        <item x="1032"/>
        <item x="634"/>
        <item x="1142"/>
        <item x="477"/>
        <item x="941"/>
        <item x="1100"/>
        <item x="34"/>
        <item x="1055"/>
        <item x="559"/>
        <item x="314"/>
        <item x="262"/>
        <item x="918"/>
        <item x="567"/>
        <item x="817"/>
        <item x="1068"/>
        <item x="1136"/>
        <item x="701"/>
        <item x="956"/>
        <item x="448"/>
        <item x="778"/>
        <item x="888"/>
        <item x="232"/>
        <item x="166"/>
        <item x="779"/>
        <item x="269"/>
        <item x="737"/>
        <item x="193"/>
        <item x="928"/>
        <item x="685"/>
        <item x="201"/>
        <item x="929"/>
        <item x="889"/>
        <item x="709"/>
        <item x="1090"/>
        <item x="169"/>
        <item x="882"/>
        <item x="522"/>
        <item x="485"/>
        <item x="1129"/>
        <item x="1023"/>
        <item x="995"/>
        <item x="629"/>
        <item x="816"/>
        <item x="529"/>
        <item x="141"/>
        <item x="1118"/>
        <item x="750"/>
        <item x="689"/>
        <item x="775"/>
        <item x="1050"/>
        <item x="704"/>
        <item x="231"/>
        <item x="667"/>
        <item x="3"/>
        <item x="898"/>
        <item x="149"/>
        <item x="669"/>
        <item x="1140"/>
        <item x="561"/>
        <item x="1147"/>
        <item x="744"/>
        <item x="1134"/>
        <item x="593"/>
        <item x="120"/>
        <item x="644"/>
        <item x="413"/>
        <item x="1028"/>
        <item x="242"/>
        <item x="227"/>
        <item x="1026"/>
        <item x="190"/>
        <item x="279"/>
        <item x="91"/>
        <item x="849"/>
        <item x="398"/>
        <item x="72"/>
        <item x="276"/>
        <item x="855"/>
        <item x="240"/>
        <item x="1135"/>
        <item x="1016"/>
        <item x="136"/>
        <item x="797"/>
        <item x="601"/>
        <item x="632"/>
        <item x="302"/>
        <item x="202"/>
        <item x="487"/>
        <item x="678"/>
        <item x="347"/>
        <item x="524"/>
        <item x="45"/>
        <item x="372"/>
        <item x="1133"/>
        <item x="170"/>
        <item x="602"/>
        <item x="129"/>
        <item x="94"/>
        <item x="7"/>
        <item x="570"/>
        <item x="606"/>
        <item x="268"/>
        <item x="155"/>
        <item x="265"/>
        <item x="891"/>
        <item x="1065"/>
        <item x="533"/>
        <item x="1145"/>
        <item x="1128"/>
        <item x="773"/>
        <item x="377"/>
        <item x="589"/>
        <item x="352"/>
        <item x="450"/>
        <item x="112"/>
        <item x="596"/>
        <item x="930"/>
        <item x="818"/>
        <item x="716"/>
        <item x="158"/>
        <item x="1131"/>
        <item x="959"/>
        <item x="243"/>
        <item x="841"/>
        <item x="854"/>
        <item x="100"/>
        <item x="547"/>
        <item x="920"/>
        <item x="280"/>
        <item x="414"/>
        <item x="205"/>
        <item x="379"/>
        <item x="1086"/>
        <item x="681"/>
        <item x="422"/>
        <item x="560"/>
        <item x="852"/>
        <item x="1126"/>
        <item x="1012"/>
        <item x="993"/>
        <item x="583"/>
        <item x="92"/>
        <item x="665"/>
        <item x="22"/>
        <item x="877"/>
        <item x="53"/>
        <item x="835"/>
        <item x="1127"/>
        <item x="364"/>
        <item x="562"/>
        <item x="803"/>
        <item x="780"/>
        <item x="1132"/>
        <item x="65"/>
        <item x="412"/>
        <item x="386"/>
        <item x="406"/>
        <item x="511"/>
        <item x="458"/>
        <item x="890"/>
        <item x="627"/>
        <item x="1051"/>
        <item x="982"/>
        <item x="913"/>
        <item x="393"/>
        <item x="5"/>
        <item x="827"/>
        <item x="14"/>
        <item x="1115"/>
        <item x="702"/>
        <item x="24"/>
        <item x="472"/>
        <item x="488"/>
        <item x="496"/>
        <item x="978"/>
        <item x="1091"/>
        <item x="378"/>
        <item x="435"/>
        <item x="1"/>
        <item x="58"/>
        <item x="480"/>
        <item x="83"/>
        <item x="598"/>
        <item x="542"/>
        <item x="924"/>
        <item x="951"/>
        <item x="29"/>
        <item x="188"/>
        <item x="370"/>
        <item x="147"/>
        <item x="672"/>
        <item x="467"/>
        <item x="809"/>
        <item x="263"/>
        <item x="225"/>
        <item x="430"/>
        <item x="334"/>
        <item x="37"/>
        <item x="847"/>
        <item x="195"/>
        <item x="409"/>
        <item x="738"/>
        <item x="635"/>
        <item x="300"/>
        <item x="963"/>
        <item x="553"/>
        <item x="73"/>
        <item x="443"/>
        <item x="46"/>
        <item x="506"/>
        <item x="1056"/>
        <item x="525"/>
        <item x="483"/>
        <item x="182"/>
        <item x="597"/>
        <item x="105"/>
        <item x="1029"/>
        <item x="677"/>
        <item x="68"/>
        <item x="710"/>
        <item x="446"/>
        <item x="1119"/>
        <item x="557"/>
        <item x="946"/>
        <item x="707"/>
        <item x="486"/>
        <item x="742"/>
        <item x="307"/>
        <item x="523"/>
        <item x="198"/>
        <item x="451"/>
        <item x="517"/>
        <item x="813"/>
        <item x="41"/>
        <item x="887"/>
        <item x="745"/>
        <item x="908"/>
        <item x="1130"/>
        <item x="777"/>
        <item x="121"/>
        <item x="449"/>
        <item x="404"/>
        <item x="856"/>
        <item x="965"/>
        <item x="99"/>
        <item x="1046"/>
        <item x="521"/>
        <item x="592"/>
        <item x="782"/>
        <item x="346"/>
        <item x="1077"/>
        <item x="233"/>
        <item x="71"/>
        <item x="341"/>
        <item x="177"/>
        <item x="925"/>
        <item x="603"/>
        <item x="576"/>
        <item x="642"/>
        <item x="760"/>
        <item x="131"/>
        <item x="323"/>
        <item x="892"/>
        <item x="612"/>
        <item x="650"/>
        <item x="531"/>
        <item x="161"/>
        <item x="654"/>
        <item x="781"/>
        <item x="996"/>
        <item x="478"/>
        <item x="441"/>
        <item x="659"/>
        <item x="197"/>
        <item x="1080"/>
        <item x="1093"/>
        <item x="277"/>
        <item x="289"/>
        <item x="1042"/>
        <item x="109"/>
        <item x="294"/>
        <item x="167"/>
        <item x="63"/>
        <item x="1066"/>
        <item x="1039"/>
        <item x="621"/>
        <item x="1059"/>
        <item x="616"/>
        <item x="1027"/>
        <item x="270"/>
        <item x="309"/>
        <item x="575"/>
        <item x="687"/>
        <item x="795"/>
        <item x="208"/>
        <item x="922"/>
        <item x="44"/>
        <item x="611"/>
        <item x="173"/>
        <item x="174"/>
        <item x="673"/>
        <item x="851"/>
        <item x="209"/>
        <item x="181"/>
        <item x="1103"/>
        <item x="674"/>
        <item x="767"/>
        <item x="284"/>
        <item x="1058"/>
        <item x="203"/>
        <item x="691"/>
        <item x="812"/>
        <item x="349"/>
        <item x="35"/>
        <item x="219"/>
        <item x="791"/>
        <item x="1109"/>
        <item x="784"/>
        <item x="133"/>
        <item x="381"/>
        <item x="1124"/>
        <item x="1122"/>
        <item x="883"/>
        <item x="318"/>
        <item x="758"/>
        <item x="649"/>
        <item x="679"/>
        <item x="1108"/>
        <item x="957"/>
        <item x="1096"/>
        <item x="247"/>
        <item x="1095"/>
        <item x="886"/>
        <item x="356"/>
        <item x="124"/>
        <item x="724"/>
        <item x="200"/>
        <item x="328"/>
        <item x="820"/>
        <item x="286"/>
        <item x="631"/>
        <item x="214"/>
        <item x="249"/>
        <item x="639"/>
        <item x="756"/>
        <item x="556"/>
        <item x="343"/>
        <item x="320"/>
        <item x="961"/>
        <item x="637"/>
        <item x="1092"/>
        <item x="793"/>
        <item x="676"/>
        <item x="238"/>
        <item x="1057"/>
        <item x="714"/>
        <item x="647"/>
        <item x="1033"/>
        <item x="311"/>
        <item x="766"/>
        <item x="1064"/>
        <item x="1120"/>
        <item x="345"/>
        <item x="1061"/>
        <item x="786"/>
        <item x="573"/>
        <item x="252"/>
        <item x="538"/>
        <item x="1121"/>
        <item x="975"/>
        <item x="493"/>
        <item x="87"/>
        <item x="1002"/>
        <item x="1062"/>
        <item x="833"/>
        <item x="274"/>
        <item x="357"/>
        <item x="696"/>
        <item x="641"/>
        <item x="1054"/>
        <item x="172"/>
        <item x="236"/>
        <item x="991"/>
        <item x="608"/>
        <item x="257"/>
        <item x="722"/>
        <item x="572"/>
        <item x="686"/>
        <item x="582"/>
        <item x="1083"/>
        <item x="609"/>
        <item x="636"/>
        <item x="420"/>
        <item x="640"/>
        <item x="207"/>
        <item x="711"/>
        <item x="759"/>
        <item x="1019"/>
        <item x="342"/>
        <item x="235"/>
        <item x="566"/>
        <item x="178"/>
        <item x="658"/>
        <item x="712"/>
        <item x="11"/>
        <item x="245"/>
        <item x="903"/>
        <item x="539"/>
        <item x="501"/>
        <item x="520"/>
        <item x="806"/>
        <item x="974"/>
        <item x="160"/>
        <item x="1112"/>
        <item x="55"/>
        <item x="144"/>
        <item x="26"/>
        <item x="138"/>
        <item x="80"/>
        <item x="163"/>
        <item x="721"/>
        <item x="316"/>
        <item x="969"/>
        <item x="319"/>
        <item x="580"/>
        <item x="140"/>
        <item x="1074"/>
        <item x="732"/>
        <item x="999"/>
        <item x="132"/>
        <item x="994"/>
        <item x="1003"/>
        <item x="600"/>
        <item x="308"/>
        <item x="1125"/>
        <item x="684"/>
        <item x="125"/>
        <item x="248"/>
        <item x="944"/>
        <item x="469"/>
        <item x="164"/>
        <item x="794"/>
        <item x="285"/>
        <item x="586"/>
        <item x="727"/>
        <item x="1034"/>
        <item x="272"/>
        <item x="800"/>
        <item x="455"/>
        <item x="1089"/>
        <item x="215"/>
        <item x="383"/>
        <item x="1036"/>
        <item x="363"/>
        <item x="88"/>
        <item x="360"/>
        <item x="432"/>
        <item x="395"/>
        <item x="776"/>
        <item x="536"/>
        <item x="749"/>
        <item x="699"/>
        <item x="1070"/>
        <item x="361"/>
        <item x="646"/>
        <item x="656"/>
        <item x="830"/>
        <item x="354"/>
        <item x="950"/>
        <item x="1067"/>
        <item x="253"/>
        <item x="620"/>
        <item x="390"/>
        <item x="747"/>
        <item x="324"/>
        <item x="426"/>
        <item x="1031"/>
        <item x="838"/>
        <item x="544"/>
        <item x="278"/>
        <item x="715"/>
        <item x="282"/>
        <item x="290"/>
        <item x="770"/>
        <item x="1009"/>
        <item x="408"/>
        <item x="151"/>
        <item x="693"/>
        <item x="934"/>
        <item x="508"/>
        <item x="116"/>
        <item x="752"/>
        <item x="931"/>
        <item x="755"/>
        <item x="204"/>
        <item x="40"/>
        <item x="1000"/>
        <item x="824"/>
        <item x="912"/>
        <item x="502"/>
        <item x="216"/>
        <item x="948"/>
        <item x="374"/>
        <item x="662"/>
        <item x="327"/>
        <item x="869"/>
        <item x="764"/>
        <item x="482"/>
        <item x="1006"/>
        <item x="293"/>
        <item x="179"/>
        <item x="1014"/>
        <item x="162"/>
        <item x="463"/>
        <item x="254"/>
        <item x="271"/>
        <item x="937"/>
        <item x="643"/>
        <item x="367"/>
        <item x="832"/>
        <item x="872"/>
        <item x="168"/>
        <item x="604"/>
        <item x="790"/>
        <item x="821"/>
        <item x="137"/>
        <item x="618"/>
        <item x="445"/>
        <item x="315"/>
        <item x="565"/>
        <item x="695"/>
        <item x="291"/>
        <item x="313"/>
        <item x="464"/>
        <item x="4"/>
        <item x="427"/>
        <item x="102"/>
        <item x="1102"/>
        <item x="624"/>
        <item x="568"/>
        <item x="49"/>
        <item x="571"/>
        <item x="706"/>
        <item x="218"/>
        <item x="717"/>
        <item x="1078"/>
        <item x="123"/>
        <item x="325"/>
        <item x="692"/>
        <item x="858"/>
        <item x="680"/>
        <item x="185"/>
        <item x="971"/>
        <item x="1097"/>
        <item x="192"/>
        <item x="910"/>
        <item x="683"/>
        <item x="861"/>
        <item x="729"/>
        <item x="67"/>
        <item x="130"/>
        <item x="18"/>
        <item x="655"/>
        <item x="1044"/>
        <item x="244"/>
        <item x="499"/>
        <item x="844"/>
        <item x="110"/>
        <item x="1005"/>
        <item x="19"/>
        <item x="297"/>
        <item x="980"/>
        <item x="550"/>
        <item x="535"/>
        <item x="896"/>
        <item x="222"/>
        <item x="607"/>
        <item x="746"/>
        <item x="416"/>
        <item x="0"/>
        <item x="763"/>
        <item x="350"/>
        <item x="532"/>
        <item x="874"/>
        <item x="171"/>
        <item x="1099"/>
        <item x="260"/>
        <item x="868"/>
        <item x="617"/>
        <item x="645"/>
        <item x="866"/>
        <item x="787"/>
        <item x="401"/>
        <item x="241"/>
        <item x="331"/>
        <item x="28"/>
        <item x="96"/>
        <item x="986"/>
        <item x="122"/>
        <item x="206"/>
        <item x="388"/>
        <item x="6"/>
        <item x="564"/>
        <item x="916"/>
        <item x="256"/>
        <item x="943"/>
        <item x="1069"/>
        <item x="1035"/>
        <item x="968"/>
        <item x="735"/>
        <item x="894"/>
        <item x="905"/>
        <item x="682"/>
        <item x="498"/>
        <item x="93"/>
        <item x="964"/>
        <item x="281"/>
        <item x="471"/>
        <item x="382"/>
        <item x="85"/>
        <item x="829"/>
        <item x="1117"/>
        <item x="353"/>
        <item x="840"/>
        <item x="728"/>
        <item x="859"/>
        <item x="754"/>
        <item x="954"/>
        <item x="60"/>
        <item x="880"/>
        <item x="8"/>
        <item x="77"/>
        <item x="434"/>
        <item x="936"/>
        <item x="475"/>
        <item x="741"/>
        <item x="865"/>
        <item x="799"/>
        <item x="860"/>
        <item x="494"/>
        <item x="229"/>
        <item x="304"/>
        <item x="424"/>
        <item x="901"/>
        <item x="394"/>
        <item x="998"/>
        <item x="528"/>
        <item x="115"/>
        <item x="514"/>
        <item x="267"/>
        <item x="1063"/>
        <item x="731"/>
        <item x="57"/>
        <item x="48"/>
        <item x="802"/>
        <item x="460"/>
        <item x="579"/>
        <item x="935"/>
        <item x="337"/>
        <item x="452"/>
        <item x="720"/>
        <item x="940"/>
        <item x="438"/>
        <item x="490"/>
        <item x="32"/>
        <item x="527"/>
        <item x="461"/>
        <item x="1106"/>
        <item x="510"/>
        <item x="938"/>
        <item x="1098"/>
        <item x="789"/>
        <item x="932"/>
        <item x="825"/>
        <item x="897"/>
        <item x="927"/>
        <item x="75"/>
        <item x="397"/>
        <item x="468"/>
        <item x="421"/>
        <item x="176"/>
        <item x="967"/>
        <item x="546"/>
        <item x="947"/>
        <item x="213"/>
        <item x="456"/>
        <item x="81"/>
        <item x="862"/>
        <item x="418"/>
        <item x="16"/>
        <item x="384"/>
        <item x="876"/>
        <item x="491"/>
        <item x="431"/>
        <item x="288"/>
        <item x="25"/>
        <item x="653"/>
        <item x="417"/>
        <item x="615"/>
        <item x="359"/>
        <item x="1043"/>
        <item x="251"/>
        <item x="507"/>
        <item x="1013"/>
        <item x="578"/>
        <item x="979"/>
        <item x="837"/>
        <item x="762"/>
        <item x="690"/>
        <item x="726"/>
        <item x="543"/>
        <item x="12"/>
        <item x="1076"/>
        <item x="1041"/>
        <item x="322"/>
        <item x="828"/>
        <item x="135"/>
        <item x="54"/>
        <item x="909"/>
        <item x="1105"/>
        <item x="873"/>
        <item x="1111"/>
        <item x="113"/>
        <item x="798"/>
        <item x="1011"/>
        <item x="1020"/>
        <item x="985"/>
        <item x="145"/>
        <item x="392"/>
        <item x="771"/>
        <item x="1082"/>
        <item x="1084"/>
        <item x="1048"/>
        <item x="587"/>
        <item x="836"/>
        <item x="368"/>
        <item x="807"/>
        <item x="515"/>
        <item x="917"/>
        <item x="534"/>
        <item x="663"/>
        <item x="845"/>
        <item x="1018"/>
        <item x="939"/>
        <item x="955"/>
        <item x="114"/>
        <item x="977"/>
        <item x="387"/>
        <item x="497"/>
        <item x="221"/>
        <item x="84"/>
        <item x="296"/>
        <item x="423"/>
        <item x="734"/>
        <item x="625"/>
        <item x="61"/>
        <item x="1113"/>
        <item x="298"/>
        <item x="184"/>
        <item x="541"/>
        <item x="987"/>
        <item x="661"/>
        <item x="476"/>
        <item x="23"/>
        <item x="769"/>
        <item x="551"/>
        <item x="505"/>
        <item x="15"/>
        <item x="623"/>
        <item x="439"/>
        <item x="97"/>
        <item x="332"/>
        <item x="186"/>
        <item x="52"/>
        <item x="907"/>
        <item x="143"/>
        <item x="1049"/>
        <item x="466"/>
        <item x="459"/>
        <item x="881"/>
        <item x="402"/>
        <item x="429"/>
        <item x="698"/>
        <item x="259"/>
        <item x="585"/>
        <item x="805"/>
        <item x="736"/>
        <item x="33"/>
        <item x="700"/>
        <item x="330"/>
        <item x="864"/>
        <item x="900"/>
        <item x="871"/>
        <item x="366"/>
        <item x="223"/>
        <item x="725"/>
        <item x="915"/>
        <item x="953"/>
        <item x="984"/>
        <item x="31"/>
        <item x="400"/>
        <item x="843"/>
        <item x="549"/>
        <item x="118"/>
        <item x="590"/>
        <item x="226"/>
        <item x="879"/>
        <item x="437"/>
        <item x="261"/>
        <item x="148"/>
        <item x="189"/>
        <item x="301"/>
        <item x="474"/>
        <item x="513"/>
        <item x="810"/>
        <item x="335"/>
        <item x="628"/>
        <item x="264"/>
        <item x="371"/>
        <item x="774"/>
        <item x="59"/>
        <item x="1022"/>
        <item x="405"/>
        <item x="666"/>
        <item x="703"/>
        <item x="554"/>
        <item x="739"/>
        <item x="1087"/>
        <item x="518"/>
        <item x="479"/>
        <item x="848"/>
        <item x="1116"/>
        <item x="1052"/>
        <item x="64"/>
        <item x="119"/>
        <item x="442"/>
        <item x="919"/>
        <item x="36"/>
        <item x="989"/>
        <item x="768"/>
        <item x="958"/>
        <item x="884"/>
        <item x="436"/>
        <item x="329"/>
        <item x="733"/>
        <item x="933"/>
        <item x="258"/>
        <item x="1110"/>
        <item x="142"/>
        <item x="697"/>
        <item x="622"/>
        <item x="183"/>
        <item x="660"/>
        <item x="220"/>
        <item x="584"/>
        <item x="295"/>
        <item x="1047"/>
        <item x="1081"/>
        <item x="399"/>
        <item x="365"/>
        <item x="983"/>
        <item x="76"/>
        <item x="878"/>
        <item x="804"/>
        <item x="548"/>
        <item x="95"/>
        <item x="842"/>
        <item x="512"/>
        <item x="914"/>
        <item x="1017"/>
        <item x="30"/>
        <item x="952"/>
        <item x="473"/>
        <item x="2"/>
        <item t="default"/>
      </items>
    </pivotField>
    <pivotField showAll="0"/>
  </pivotFields>
  <rowFields count="1">
    <field x="0"/>
  </rowFields>
  <rowItems count="34">
    <i>
      <x/>
    </i>
    <i>
      <x v="1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  <i>
      <x v="40"/>
    </i>
    <i>
      <x v="41"/>
    </i>
    <i>
      <x v="42"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3" item="0" hier="-1"/>
    <pageField fld="6" item="2" hier="-1"/>
  </pageFields>
  <dataFields count="1">
    <dataField name="bge_kWh" fld="7" baseField="0" baseItem="0" numFmtId="41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BAB98-0C97-4034-A489-AC719B4E8860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5">
    <i>
      <x v="25"/>
    </i>
    <i>
      <x v="20"/>
    </i>
    <i>
      <x v="29"/>
    </i>
    <i>
      <x v="23"/>
    </i>
    <i>
      <x v="10"/>
    </i>
    <i>
      <x v="26"/>
    </i>
    <i>
      <x v="5"/>
    </i>
    <i>
      <x v="30"/>
    </i>
    <i>
      <x v="2"/>
    </i>
    <i>
      <x v="24"/>
    </i>
    <i>
      <x v="15"/>
    </i>
    <i>
      <x v="28"/>
    </i>
    <i>
      <x v="33"/>
    </i>
    <i>
      <x v="16"/>
    </i>
    <i>
      <x v="9"/>
    </i>
    <i>
      <x v="7"/>
    </i>
    <i>
      <x v="4"/>
    </i>
    <i>
      <x v="8"/>
    </i>
    <i>
      <x v="11"/>
    </i>
    <i>
      <x v="14"/>
    </i>
    <i>
      <x v="3"/>
    </i>
    <i>
      <x v="21"/>
    </i>
    <i>
      <x v="1"/>
    </i>
    <i>
      <x v="12"/>
    </i>
    <i>
      <x/>
    </i>
    <i>
      <x v="13"/>
    </i>
    <i>
      <x v="6"/>
    </i>
    <i>
      <x v="27"/>
    </i>
    <i>
      <x v="32"/>
    </i>
    <i>
      <x v="19"/>
    </i>
    <i>
      <x v="18"/>
    </i>
    <i>
      <x v="31"/>
    </i>
    <i>
      <x v="22"/>
    </i>
    <i>
      <x v="17"/>
    </i>
    <i t="grand">
      <x/>
    </i>
  </rowItems>
  <colItems count="1">
    <i/>
  </colItems>
  <dataFields count="1">
    <dataField name="Total KWH FY 2018" fld="1" baseField="0" baseItem="0"/>
  </dataFields>
  <formats count="2">
    <format dxfId="13">
      <pivotArea collapsedLevelsAreSubtotals="1" fieldPosition="0">
        <references count="1">
          <reference field="0" count="0"/>
        </references>
      </pivotArea>
    </format>
    <format dxfId="1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10F96-B9DD-4695-86FA-F891D5B50EB2}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l_id" colHeaderCaption="KWH">
  <location ref="A5:K39" firstHeaderRow="1" firstDataRow="2" firstDataCol="1" rowPageCount="2" colPageCount="1"/>
  <pivotFields count="9">
    <pivotField axis="axisRow" showAll="0">
      <items count="45">
        <item x="24"/>
        <item x="23"/>
        <item x="41"/>
        <item x="3"/>
        <item x="36"/>
        <item x="35"/>
        <item x="10"/>
        <item x="14"/>
        <item x="15"/>
        <item x="43"/>
        <item x="7"/>
        <item x="28"/>
        <item x="0"/>
        <item x="33"/>
        <item x="38"/>
        <item x="18"/>
        <item x="26"/>
        <item x="17"/>
        <item x="16"/>
        <item x="30"/>
        <item x="12"/>
        <item x="32"/>
        <item x="8"/>
        <item x="34"/>
        <item x="11"/>
        <item x="20"/>
        <item x="19"/>
        <item x="31"/>
        <item x="4"/>
        <item x="5"/>
        <item x="29"/>
        <item x="9"/>
        <item x="13"/>
        <item x="6"/>
        <item x="37"/>
        <item x="42"/>
        <item x="25"/>
        <item x="40"/>
        <item x="21"/>
        <item x="39"/>
        <item x="27"/>
        <item x="22"/>
        <item x="1"/>
        <item x="2"/>
        <item t="default"/>
      </items>
    </pivotField>
    <pivotField showAll="0">
      <items count="45">
        <item x="39"/>
        <item x="21"/>
        <item x="34"/>
        <item x="40"/>
        <item x="37"/>
        <item x="42"/>
        <item x="3"/>
        <item x="36"/>
        <item x="33"/>
        <item x="28"/>
        <item x="35"/>
        <item x="10"/>
        <item x="41"/>
        <item x="0"/>
        <item x="15"/>
        <item x="43"/>
        <item x="14"/>
        <item x="7"/>
        <item x="9"/>
        <item x="22"/>
        <item x="24"/>
        <item x="8"/>
        <item x="12"/>
        <item x="1"/>
        <item x="17"/>
        <item x="23"/>
        <item x="25"/>
        <item x="18"/>
        <item x="13"/>
        <item x="4"/>
        <item x="26"/>
        <item x="16"/>
        <item x="27"/>
        <item x="31"/>
        <item x="30"/>
        <item x="19"/>
        <item x="29"/>
        <item x="38"/>
        <item x="6"/>
        <item x="5"/>
        <item x="20"/>
        <item x="11"/>
        <item x="32"/>
        <item x="2"/>
        <item t="default"/>
      </items>
    </pivotField>
    <pivotField showAll="0"/>
    <pivotField axis="axisPage" showAll="0">
      <items count="8">
        <item x="0"/>
        <item x="5"/>
        <item x="2"/>
        <item x="3"/>
        <item x="4"/>
        <item x="6"/>
        <item x="1"/>
        <item t="default"/>
      </items>
    </pivotField>
    <pivotField showAll="0"/>
    <pivotField axis="axisCol" showAll="0">
      <items count="14">
        <item x="10"/>
        <item x="9"/>
        <item x="8"/>
        <item x="7"/>
        <item x="6"/>
        <item x="5"/>
        <item x="4"/>
        <item x="12"/>
        <item x="11"/>
        <item x="3"/>
        <item x="2"/>
        <item x="0"/>
        <item x="1"/>
        <item t="default"/>
      </items>
    </pivotField>
    <pivotField axis="axisPage" showAll="0">
      <items count="6">
        <item x="4"/>
        <item x="3"/>
        <item x="2"/>
        <item x="0"/>
        <item x="1"/>
        <item t="default"/>
      </items>
    </pivotField>
    <pivotField dataField="1" showAll="0">
      <items count="1149">
        <item x="38"/>
        <item x="156"/>
        <item x="21"/>
        <item x="906"/>
        <item x="51"/>
        <item x="428"/>
        <item x="134"/>
        <item x="1008"/>
        <item x="870"/>
        <item x="90"/>
        <item x="465"/>
        <item x="503"/>
        <item x="719"/>
        <item x="945"/>
        <item x="391"/>
        <item x="106"/>
        <item x="834"/>
        <item x="574"/>
        <item x="530"/>
        <item x="540"/>
        <item x="358"/>
        <item x="792"/>
        <item x="796"/>
        <item x="492"/>
        <item x="317"/>
        <item x="811"/>
        <item x="150"/>
        <item x="373"/>
        <item x="191"/>
        <item x="407"/>
        <item x="196"/>
        <item x="850"/>
        <item x="1010"/>
        <item x="591"/>
        <item x="66"/>
        <item x="1024"/>
        <item x="355"/>
        <item x="973"/>
        <item x="960"/>
        <item x="444"/>
        <item x="39"/>
        <item x="921"/>
        <item x="481"/>
        <item x="1088"/>
        <item x="555"/>
        <item x="101"/>
        <item x="976"/>
        <item x="303"/>
        <item x="228"/>
        <item x="519"/>
        <item x="79"/>
        <item x="336"/>
        <item x="990"/>
        <item x="885"/>
        <item x="577"/>
        <item x="785"/>
        <item x="234"/>
        <item x="823"/>
        <item x="537"/>
        <item x="86"/>
        <item x="899"/>
        <item x="321"/>
        <item x="246"/>
        <item x="419"/>
        <item x="761"/>
        <item x="757"/>
        <item x="283"/>
        <item x="668"/>
        <item x="1075"/>
        <item x="266"/>
        <item x="1053"/>
        <item x="831"/>
        <item x="1040"/>
        <item x="348"/>
        <item x="599"/>
        <item x="688"/>
        <item x="410"/>
        <item x="454"/>
        <item x="652"/>
        <item x="447"/>
        <item x="705"/>
        <item x="630"/>
        <item x="1104"/>
        <item x="159"/>
        <item x="801"/>
        <item x="375"/>
        <item x="484"/>
        <item x="1073"/>
        <item x="839"/>
        <item x="396"/>
        <item x="139"/>
        <item x="175"/>
        <item x="581"/>
        <item x="949"/>
        <item x="127"/>
        <item x="27"/>
        <item x="362"/>
        <item x="740"/>
        <item x="911"/>
        <item x="180"/>
        <item x="217"/>
        <item x="657"/>
        <item x="1107"/>
        <item x="509"/>
        <item x="895"/>
        <item x="1015"/>
        <item x="433"/>
        <item x="292"/>
        <item x="619"/>
        <item x="500"/>
        <item x="610"/>
        <item x="1079"/>
        <item x="470"/>
        <item x="613"/>
        <item x="380"/>
        <item x="10"/>
        <item x="730"/>
        <item x="694"/>
        <item x="1045"/>
        <item x="867"/>
        <item x="56"/>
        <item x="765"/>
        <item x="255"/>
        <item x="339"/>
        <item x="545"/>
        <item x="1038"/>
        <item x="326"/>
        <item x="875"/>
        <item x="1030"/>
        <item x="1001"/>
        <item x="942"/>
        <item x="117"/>
        <item x="981"/>
        <item x="211"/>
        <item x="199"/>
        <item x="389"/>
        <item x="495"/>
        <item x="351"/>
        <item x="563"/>
        <item x="675"/>
        <item x="558"/>
        <item x="107"/>
        <item x="415"/>
        <item x="648"/>
        <item x="146"/>
        <item x="489"/>
        <item x="594"/>
        <item x="385"/>
        <item x="250"/>
        <item x="788"/>
        <item x="997"/>
        <item x="526"/>
        <item x="1101"/>
        <item x="17"/>
        <item x="237"/>
        <item x="569"/>
        <item x="751"/>
        <item x="425"/>
        <item x="904"/>
        <item x="310"/>
        <item x="638"/>
        <item x="111"/>
        <item x="287"/>
        <item x="588"/>
        <item x="723"/>
        <item x="47"/>
        <item x="344"/>
        <item x="772"/>
        <item x="651"/>
        <item x="462"/>
        <item x="753"/>
        <item x="187"/>
        <item x="966"/>
        <item x="369"/>
        <item x="633"/>
        <item x="614"/>
        <item x="1071"/>
        <item x="74"/>
        <item x="819"/>
        <item x="376"/>
        <item x="305"/>
        <item x="9"/>
        <item x="1060"/>
        <item x="108"/>
        <item x="1094"/>
        <item x="82"/>
        <item x="970"/>
        <item x="1137"/>
        <item x="857"/>
        <item x="126"/>
        <item x="962"/>
        <item x="808"/>
        <item x="1004"/>
        <item x="1123"/>
        <item x="1141"/>
        <item x="926"/>
        <item x="893"/>
        <item x="78"/>
        <item x="1007"/>
        <item x="128"/>
        <item x="670"/>
        <item x="504"/>
        <item x="664"/>
        <item x="340"/>
        <item x="273"/>
        <item x="152"/>
        <item x="972"/>
        <item x="333"/>
        <item x="826"/>
        <item x="453"/>
        <item x="1143"/>
        <item x="923"/>
        <item x="42"/>
        <item x="210"/>
        <item x="154"/>
        <item x="626"/>
        <item x="306"/>
        <item x="457"/>
        <item x="89"/>
        <item x="1144"/>
        <item x="815"/>
        <item x="718"/>
        <item x="299"/>
        <item x="783"/>
        <item x="230"/>
        <item x="1085"/>
        <item x="1072"/>
        <item x="1025"/>
        <item x="1138"/>
        <item x="312"/>
        <item x="713"/>
        <item x="411"/>
        <item x="224"/>
        <item x="1139"/>
        <item x="69"/>
        <item x="988"/>
        <item x="595"/>
        <item x="846"/>
        <item x="165"/>
        <item x="212"/>
        <item x="605"/>
        <item x="992"/>
        <item x="822"/>
        <item x="98"/>
        <item x="853"/>
        <item x="62"/>
        <item x="814"/>
        <item x="1021"/>
        <item x="50"/>
        <item x="1114"/>
        <item x="552"/>
        <item x="403"/>
        <item x="13"/>
        <item x="902"/>
        <item x="671"/>
        <item x="863"/>
        <item x="20"/>
        <item x="748"/>
        <item x="338"/>
        <item x="516"/>
        <item x="104"/>
        <item x="70"/>
        <item x="708"/>
        <item x="194"/>
        <item x="1037"/>
        <item x="1146"/>
        <item x="275"/>
        <item x="43"/>
        <item x="239"/>
        <item x="743"/>
        <item x="153"/>
        <item x="157"/>
        <item x="103"/>
        <item x="440"/>
        <item x="1032"/>
        <item x="634"/>
        <item x="1142"/>
        <item x="477"/>
        <item x="941"/>
        <item x="1100"/>
        <item x="34"/>
        <item x="1055"/>
        <item x="559"/>
        <item x="314"/>
        <item x="262"/>
        <item x="918"/>
        <item x="567"/>
        <item x="817"/>
        <item x="1068"/>
        <item x="1136"/>
        <item x="701"/>
        <item x="956"/>
        <item x="448"/>
        <item x="778"/>
        <item x="888"/>
        <item x="232"/>
        <item x="166"/>
        <item x="779"/>
        <item x="269"/>
        <item x="737"/>
        <item x="193"/>
        <item x="928"/>
        <item x="685"/>
        <item x="201"/>
        <item x="929"/>
        <item x="889"/>
        <item x="709"/>
        <item x="1090"/>
        <item x="169"/>
        <item x="882"/>
        <item x="522"/>
        <item x="485"/>
        <item x="1129"/>
        <item x="1023"/>
        <item x="995"/>
        <item x="629"/>
        <item x="816"/>
        <item x="529"/>
        <item x="141"/>
        <item x="1118"/>
        <item x="750"/>
        <item x="689"/>
        <item x="775"/>
        <item x="1050"/>
        <item x="704"/>
        <item x="231"/>
        <item x="667"/>
        <item x="3"/>
        <item x="898"/>
        <item x="149"/>
        <item x="669"/>
        <item x="1140"/>
        <item x="561"/>
        <item x="1147"/>
        <item x="744"/>
        <item x="1134"/>
        <item x="593"/>
        <item x="120"/>
        <item x="644"/>
        <item x="413"/>
        <item x="1028"/>
        <item x="242"/>
        <item x="227"/>
        <item x="1026"/>
        <item x="190"/>
        <item x="279"/>
        <item x="91"/>
        <item x="849"/>
        <item x="398"/>
        <item x="72"/>
        <item x="276"/>
        <item x="855"/>
        <item x="240"/>
        <item x="1135"/>
        <item x="1016"/>
        <item x="136"/>
        <item x="797"/>
        <item x="601"/>
        <item x="632"/>
        <item x="302"/>
        <item x="202"/>
        <item x="487"/>
        <item x="678"/>
        <item x="347"/>
        <item x="524"/>
        <item x="45"/>
        <item x="372"/>
        <item x="1133"/>
        <item x="170"/>
        <item x="602"/>
        <item x="129"/>
        <item x="94"/>
        <item x="7"/>
        <item x="570"/>
        <item x="606"/>
        <item x="268"/>
        <item x="155"/>
        <item x="265"/>
        <item x="891"/>
        <item x="1065"/>
        <item x="533"/>
        <item x="1145"/>
        <item x="1128"/>
        <item x="773"/>
        <item x="377"/>
        <item x="589"/>
        <item x="352"/>
        <item x="450"/>
        <item x="112"/>
        <item x="596"/>
        <item x="930"/>
        <item x="818"/>
        <item x="716"/>
        <item x="158"/>
        <item x="1131"/>
        <item x="959"/>
        <item x="243"/>
        <item x="841"/>
        <item x="854"/>
        <item x="100"/>
        <item x="547"/>
        <item x="920"/>
        <item x="280"/>
        <item x="414"/>
        <item x="205"/>
        <item x="379"/>
        <item x="1086"/>
        <item x="681"/>
        <item x="422"/>
        <item x="560"/>
        <item x="852"/>
        <item x="1126"/>
        <item x="1012"/>
        <item x="993"/>
        <item x="583"/>
        <item x="92"/>
        <item x="665"/>
        <item x="22"/>
        <item x="877"/>
        <item x="53"/>
        <item x="835"/>
        <item x="1127"/>
        <item x="364"/>
        <item x="562"/>
        <item x="803"/>
        <item x="780"/>
        <item x="1132"/>
        <item x="65"/>
        <item x="412"/>
        <item x="386"/>
        <item x="406"/>
        <item x="511"/>
        <item x="458"/>
        <item x="890"/>
        <item x="627"/>
        <item x="1051"/>
        <item x="982"/>
        <item x="913"/>
        <item x="393"/>
        <item x="5"/>
        <item x="827"/>
        <item x="14"/>
        <item x="1115"/>
        <item x="702"/>
        <item x="24"/>
        <item x="472"/>
        <item x="488"/>
        <item x="496"/>
        <item x="978"/>
        <item x="1091"/>
        <item x="378"/>
        <item x="435"/>
        <item x="1"/>
        <item x="58"/>
        <item x="480"/>
        <item x="83"/>
        <item x="598"/>
        <item x="542"/>
        <item x="924"/>
        <item x="951"/>
        <item x="29"/>
        <item x="188"/>
        <item x="370"/>
        <item x="147"/>
        <item x="672"/>
        <item x="467"/>
        <item x="809"/>
        <item x="263"/>
        <item x="225"/>
        <item x="430"/>
        <item x="334"/>
        <item x="37"/>
        <item x="847"/>
        <item x="195"/>
        <item x="409"/>
        <item x="738"/>
        <item x="635"/>
        <item x="300"/>
        <item x="963"/>
        <item x="553"/>
        <item x="73"/>
        <item x="443"/>
        <item x="46"/>
        <item x="506"/>
        <item x="1056"/>
        <item x="525"/>
        <item x="483"/>
        <item x="182"/>
        <item x="597"/>
        <item x="105"/>
        <item x="1029"/>
        <item x="677"/>
        <item x="68"/>
        <item x="710"/>
        <item x="446"/>
        <item x="1119"/>
        <item x="557"/>
        <item x="946"/>
        <item x="707"/>
        <item x="486"/>
        <item x="742"/>
        <item x="307"/>
        <item x="523"/>
        <item x="198"/>
        <item x="451"/>
        <item x="517"/>
        <item x="813"/>
        <item x="41"/>
        <item x="887"/>
        <item x="745"/>
        <item x="908"/>
        <item x="1130"/>
        <item x="777"/>
        <item x="121"/>
        <item x="449"/>
        <item x="404"/>
        <item x="856"/>
        <item x="965"/>
        <item x="99"/>
        <item x="1046"/>
        <item x="521"/>
        <item x="592"/>
        <item x="782"/>
        <item x="346"/>
        <item x="1077"/>
        <item x="233"/>
        <item x="71"/>
        <item x="341"/>
        <item x="177"/>
        <item x="925"/>
        <item x="603"/>
        <item x="576"/>
        <item x="642"/>
        <item x="760"/>
        <item x="131"/>
        <item x="323"/>
        <item x="892"/>
        <item x="612"/>
        <item x="650"/>
        <item x="531"/>
        <item x="161"/>
        <item x="654"/>
        <item x="781"/>
        <item x="996"/>
        <item x="478"/>
        <item x="441"/>
        <item x="659"/>
        <item x="197"/>
        <item x="1080"/>
        <item x="1093"/>
        <item x="277"/>
        <item x="289"/>
        <item x="1042"/>
        <item x="109"/>
        <item x="294"/>
        <item x="167"/>
        <item x="63"/>
        <item x="1066"/>
        <item x="1039"/>
        <item x="621"/>
        <item x="1059"/>
        <item x="616"/>
        <item x="1027"/>
        <item x="270"/>
        <item x="309"/>
        <item x="575"/>
        <item x="687"/>
        <item x="795"/>
        <item x="208"/>
        <item x="922"/>
        <item x="44"/>
        <item x="611"/>
        <item x="173"/>
        <item x="174"/>
        <item x="673"/>
        <item x="851"/>
        <item x="209"/>
        <item x="181"/>
        <item x="1103"/>
        <item x="674"/>
        <item x="767"/>
        <item x="284"/>
        <item x="1058"/>
        <item x="203"/>
        <item x="691"/>
        <item x="812"/>
        <item x="349"/>
        <item x="35"/>
        <item x="219"/>
        <item x="791"/>
        <item x="1109"/>
        <item x="784"/>
        <item x="133"/>
        <item x="381"/>
        <item x="1124"/>
        <item x="1122"/>
        <item x="883"/>
        <item x="318"/>
        <item x="758"/>
        <item x="649"/>
        <item x="679"/>
        <item x="1108"/>
        <item x="957"/>
        <item x="1096"/>
        <item x="247"/>
        <item x="1095"/>
        <item x="886"/>
        <item x="356"/>
        <item x="124"/>
        <item x="724"/>
        <item x="200"/>
        <item x="328"/>
        <item x="820"/>
        <item x="286"/>
        <item x="631"/>
        <item x="214"/>
        <item x="249"/>
        <item x="639"/>
        <item x="756"/>
        <item x="556"/>
        <item x="343"/>
        <item x="320"/>
        <item x="961"/>
        <item x="637"/>
        <item x="1092"/>
        <item x="793"/>
        <item x="676"/>
        <item x="238"/>
        <item x="1057"/>
        <item x="714"/>
        <item x="647"/>
        <item x="1033"/>
        <item x="311"/>
        <item x="766"/>
        <item x="1064"/>
        <item x="1120"/>
        <item x="345"/>
        <item x="1061"/>
        <item x="786"/>
        <item x="573"/>
        <item x="252"/>
        <item x="538"/>
        <item x="1121"/>
        <item x="975"/>
        <item x="493"/>
        <item x="87"/>
        <item x="1002"/>
        <item x="1062"/>
        <item x="833"/>
        <item x="274"/>
        <item x="357"/>
        <item x="696"/>
        <item x="641"/>
        <item x="1054"/>
        <item x="172"/>
        <item x="236"/>
        <item x="991"/>
        <item x="608"/>
        <item x="257"/>
        <item x="722"/>
        <item x="572"/>
        <item x="686"/>
        <item x="582"/>
        <item x="1083"/>
        <item x="609"/>
        <item x="636"/>
        <item x="420"/>
        <item x="640"/>
        <item x="207"/>
        <item x="711"/>
        <item x="759"/>
        <item x="1019"/>
        <item x="342"/>
        <item x="235"/>
        <item x="566"/>
        <item x="178"/>
        <item x="658"/>
        <item x="712"/>
        <item x="11"/>
        <item x="245"/>
        <item x="903"/>
        <item x="539"/>
        <item x="501"/>
        <item x="520"/>
        <item x="806"/>
        <item x="974"/>
        <item x="160"/>
        <item x="1112"/>
        <item x="55"/>
        <item x="144"/>
        <item x="26"/>
        <item x="138"/>
        <item x="80"/>
        <item x="163"/>
        <item x="721"/>
        <item x="316"/>
        <item x="969"/>
        <item x="319"/>
        <item x="580"/>
        <item x="140"/>
        <item x="1074"/>
        <item x="732"/>
        <item x="999"/>
        <item x="132"/>
        <item x="994"/>
        <item x="1003"/>
        <item x="600"/>
        <item x="308"/>
        <item x="1125"/>
        <item x="684"/>
        <item x="125"/>
        <item x="248"/>
        <item x="944"/>
        <item x="469"/>
        <item x="164"/>
        <item x="794"/>
        <item x="285"/>
        <item x="586"/>
        <item x="727"/>
        <item x="1034"/>
        <item x="272"/>
        <item x="800"/>
        <item x="455"/>
        <item x="1089"/>
        <item x="215"/>
        <item x="383"/>
        <item x="1036"/>
        <item x="363"/>
        <item x="88"/>
        <item x="360"/>
        <item x="432"/>
        <item x="395"/>
        <item x="776"/>
        <item x="536"/>
        <item x="749"/>
        <item x="699"/>
        <item x="1070"/>
        <item x="361"/>
        <item x="646"/>
        <item x="656"/>
        <item x="830"/>
        <item x="354"/>
        <item x="950"/>
        <item x="1067"/>
        <item x="253"/>
        <item x="620"/>
        <item x="390"/>
        <item x="747"/>
        <item x="324"/>
        <item x="426"/>
        <item x="1031"/>
        <item x="838"/>
        <item x="544"/>
        <item x="278"/>
        <item x="715"/>
        <item x="282"/>
        <item x="290"/>
        <item x="770"/>
        <item x="1009"/>
        <item x="408"/>
        <item x="151"/>
        <item x="693"/>
        <item x="934"/>
        <item x="508"/>
        <item x="116"/>
        <item x="752"/>
        <item x="931"/>
        <item x="755"/>
        <item x="204"/>
        <item x="40"/>
        <item x="1000"/>
        <item x="824"/>
        <item x="912"/>
        <item x="502"/>
        <item x="216"/>
        <item x="948"/>
        <item x="374"/>
        <item x="662"/>
        <item x="327"/>
        <item x="869"/>
        <item x="764"/>
        <item x="482"/>
        <item x="1006"/>
        <item x="293"/>
        <item x="179"/>
        <item x="1014"/>
        <item x="162"/>
        <item x="463"/>
        <item x="254"/>
        <item x="271"/>
        <item x="937"/>
        <item x="643"/>
        <item x="367"/>
        <item x="832"/>
        <item x="872"/>
        <item x="168"/>
        <item x="604"/>
        <item x="790"/>
        <item x="821"/>
        <item x="137"/>
        <item x="618"/>
        <item x="445"/>
        <item x="315"/>
        <item x="565"/>
        <item x="695"/>
        <item x="291"/>
        <item x="313"/>
        <item x="464"/>
        <item x="4"/>
        <item x="427"/>
        <item x="102"/>
        <item x="1102"/>
        <item x="624"/>
        <item x="568"/>
        <item x="49"/>
        <item x="571"/>
        <item x="706"/>
        <item x="218"/>
        <item x="717"/>
        <item x="1078"/>
        <item x="123"/>
        <item x="325"/>
        <item x="692"/>
        <item x="858"/>
        <item x="680"/>
        <item x="185"/>
        <item x="971"/>
        <item x="1097"/>
        <item x="192"/>
        <item x="910"/>
        <item x="683"/>
        <item x="861"/>
        <item x="729"/>
        <item x="67"/>
        <item x="130"/>
        <item x="18"/>
        <item x="655"/>
        <item x="1044"/>
        <item x="244"/>
        <item x="499"/>
        <item x="844"/>
        <item x="110"/>
        <item x="1005"/>
        <item x="19"/>
        <item x="297"/>
        <item x="980"/>
        <item x="550"/>
        <item x="535"/>
        <item x="896"/>
        <item x="222"/>
        <item x="607"/>
        <item x="746"/>
        <item x="416"/>
        <item x="0"/>
        <item x="763"/>
        <item x="350"/>
        <item x="532"/>
        <item x="874"/>
        <item x="171"/>
        <item x="1099"/>
        <item x="260"/>
        <item x="868"/>
        <item x="617"/>
        <item x="645"/>
        <item x="866"/>
        <item x="787"/>
        <item x="401"/>
        <item x="241"/>
        <item x="331"/>
        <item x="28"/>
        <item x="96"/>
        <item x="986"/>
        <item x="122"/>
        <item x="206"/>
        <item x="388"/>
        <item x="6"/>
        <item x="564"/>
        <item x="916"/>
        <item x="256"/>
        <item x="943"/>
        <item x="1069"/>
        <item x="1035"/>
        <item x="968"/>
        <item x="735"/>
        <item x="894"/>
        <item x="905"/>
        <item x="682"/>
        <item x="498"/>
        <item x="93"/>
        <item x="964"/>
        <item x="281"/>
        <item x="471"/>
        <item x="382"/>
        <item x="85"/>
        <item x="829"/>
        <item x="1117"/>
        <item x="353"/>
        <item x="840"/>
        <item x="728"/>
        <item x="859"/>
        <item x="754"/>
        <item x="954"/>
        <item x="60"/>
        <item x="880"/>
        <item x="8"/>
        <item x="77"/>
        <item x="434"/>
        <item x="936"/>
        <item x="475"/>
        <item x="741"/>
        <item x="865"/>
        <item x="799"/>
        <item x="860"/>
        <item x="494"/>
        <item x="229"/>
        <item x="304"/>
        <item x="424"/>
        <item x="901"/>
        <item x="394"/>
        <item x="998"/>
        <item x="528"/>
        <item x="115"/>
        <item x="514"/>
        <item x="267"/>
        <item x="1063"/>
        <item x="731"/>
        <item x="57"/>
        <item x="48"/>
        <item x="802"/>
        <item x="460"/>
        <item x="579"/>
        <item x="935"/>
        <item x="337"/>
        <item x="452"/>
        <item x="720"/>
        <item x="940"/>
        <item x="438"/>
        <item x="490"/>
        <item x="32"/>
        <item x="527"/>
        <item x="461"/>
        <item x="1106"/>
        <item x="510"/>
        <item x="938"/>
        <item x="1098"/>
        <item x="789"/>
        <item x="932"/>
        <item x="825"/>
        <item x="897"/>
        <item x="927"/>
        <item x="75"/>
        <item x="397"/>
        <item x="468"/>
        <item x="421"/>
        <item x="176"/>
        <item x="967"/>
        <item x="546"/>
        <item x="947"/>
        <item x="213"/>
        <item x="456"/>
        <item x="81"/>
        <item x="862"/>
        <item x="418"/>
        <item x="16"/>
        <item x="384"/>
        <item x="876"/>
        <item x="491"/>
        <item x="431"/>
        <item x="288"/>
        <item x="25"/>
        <item x="653"/>
        <item x="417"/>
        <item x="615"/>
        <item x="359"/>
        <item x="1043"/>
        <item x="251"/>
        <item x="507"/>
        <item x="1013"/>
        <item x="578"/>
        <item x="979"/>
        <item x="837"/>
        <item x="762"/>
        <item x="690"/>
        <item x="726"/>
        <item x="543"/>
        <item x="12"/>
        <item x="1076"/>
        <item x="1041"/>
        <item x="322"/>
        <item x="828"/>
        <item x="135"/>
        <item x="54"/>
        <item x="909"/>
        <item x="1105"/>
        <item x="873"/>
        <item x="1111"/>
        <item x="113"/>
        <item x="798"/>
        <item x="1011"/>
        <item x="1020"/>
        <item x="985"/>
        <item x="145"/>
        <item x="392"/>
        <item x="771"/>
        <item x="1082"/>
        <item x="1084"/>
        <item x="1048"/>
        <item x="587"/>
        <item x="836"/>
        <item x="368"/>
        <item x="807"/>
        <item x="515"/>
        <item x="917"/>
        <item x="534"/>
        <item x="663"/>
        <item x="845"/>
        <item x="1018"/>
        <item x="939"/>
        <item x="955"/>
        <item x="114"/>
        <item x="977"/>
        <item x="387"/>
        <item x="497"/>
        <item x="221"/>
        <item x="84"/>
        <item x="296"/>
        <item x="423"/>
        <item x="734"/>
        <item x="625"/>
        <item x="61"/>
        <item x="1113"/>
        <item x="298"/>
        <item x="184"/>
        <item x="541"/>
        <item x="987"/>
        <item x="661"/>
        <item x="476"/>
        <item x="23"/>
        <item x="769"/>
        <item x="551"/>
        <item x="505"/>
        <item x="15"/>
        <item x="623"/>
        <item x="439"/>
        <item x="97"/>
        <item x="332"/>
        <item x="186"/>
        <item x="52"/>
        <item x="907"/>
        <item x="143"/>
        <item x="1049"/>
        <item x="466"/>
        <item x="459"/>
        <item x="881"/>
        <item x="402"/>
        <item x="429"/>
        <item x="698"/>
        <item x="259"/>
        <item x="585"/>
        <item x="805"/>
        <item x="736"/>
        <item x="33"/>
        <item x="700"/>
        <item x="330"/>
        <item x="864"/>
        <item x="900"/>
        <item x="871"/>
        <item x="366"/>
        <item x="223"/>
        <item x="725"/>
        <item x="915"/>
        <item x="953"/>
        <item x="984"/>
        <item x="31"/>
        <item x="400"/>
        <item x="843"/>
        <item x="549"/>
        <item x="118"/>
        <item x="590"/>
        <item x="226"/>
        <item x="879"/>
        <item x="437"/>
        <item x="261"/>
        <item x="148"/>
        <item x="189"/>
        <item x="301"/>
        <item x="474"/>
        <item x="513"/>
        <item x="810"/>
        <item x="335"/>
        <item x="628"/>
        <item x="264"/>
        <item x="371"/>
        <item x="774"/>
        <item x="59"/>
        <item x="1022"/>
        <item x="405"/>
        <item x="666"/>
        <item x="703"/>
        <item x="554"/>
        <item x="739"/>
        <item x="1087"/>
        <item x="518"/>
        <item x="479"/>
        <item x="848"/>
        <item x="1116"/>
        <item x="1052"/>
        <item x="64"/>
        <item x="119"/>
        <item x="442"/>
        <item x="919"/>
        <item x="36"/>
        <item x="989"/>
        <item x="768"/>
        <item x="958"/>
        <item x="884"/>
        <item x="436"/>
        <item x="329"/>
        <item x="733"/>
        <item x="933"/>
        <item x="258"/>
        <item x="1110"/>
        <item x="142"/>
        <item x="697"/>
        <item x="622"/>
        <item x="183"/>
        <item x="660"/>
        <item x="220"/>
        <item x="584"/>
        <item x="295"/>
        <item x="1047"/>
        <item x="1081"/>
        <item x="399"/>
        <item x="365"/>
        <item x="983"/>
        <item x="76"/>
        <item x="878"/>
        <item x="804"/>
        <item x="548"/>
        <item x="95"/>
        <item x="842"/>
        <item x="512"/>
        <item x="914"/>
        <item x="1017"/>
        <item x="30"/>
        <item x="952"/>
        <item x="473"/>
        <item x="2"/>
        <item t="default"/>
      </items>
    </pivotField>
    <pivotField showAll="0"/>
  </pivotFields>
  <rowFields count="1">
    <field x="0"/>
  </rowFields>
  <rowItems count="33">
    <i>
      <x/>
    </i>
    <i>
      <x v="1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  <i>
      <x v="40"/>
    </i>
    <i>
      <x v="41"/>
    </i>
    <i>
      <x v="42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</colItems>
  <pageFields count="2">
    <pageField fld="3" item="0" hier="-1"/>
    <pageField fld="6" item="3" hier="-1"/>
  </pageFields>
  <dataFields count="1">
    <dataField name="kWh_us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51062-F5D3-4349-B90E-9B8F4AF05365}" name="PivotTable6" cacheId="5" applyNumberFormats="0" applyBorderFormats="0" applyFontFormats="0" applyPatternFormats="0" applyAlignmentFormats="0" applyWidthHeightFormats="1" dataCaption="Values" grandTotalCaption="Total KWH" updatedVersion="6" minRefreshableVersion="3" useAutoFormatting="1" itemPrintTitles="1" createdVersion="6" indent="0" outline="1" outlineData="1" multipleFieldFilters="0" chartFormat="3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1" showAll="0"/>
  </pivotFields>
  <rowFields count="1">
    <field x="0"/>
  </rowFields>
  <rowItems count="35">
    <i>
      <x v="25"/>
    </i>
    <i>
      <x v="20"/>
    </i>
    <i>
      <x v="1"/>
    </i>
    <i>
      <x v="29"/>
    </i>
    <i>
      <x v="23"/>
    </i>
    <i>
      <x v="30"/>
    </i>
    <i>
      <x v="26"/>
    </i>
    <i>
      <x v="10"/>
    </i>
    <i>
      <x v="2"/>
    </i>
    <i>
      <x v="28"/>
    </i>
    <i>
      <x v="5"/>
    </i>
    <i>
      <x v="16"/>
    </i>
    <i>
      <x v="24"/>
    </i>
    <i>
      <x v="15"/>
    </i>
    <i>
      <x v="33"/>
    </i>
    <i>
      <x v="9"/>
    </i>
    <i>
      <x v="8"/>
    </i>
    <i>
      <x v="7"/>
    </i>
    <i>
      <x v="11"/>
    </i>
    <i>
      <x v="3"/>
    </i>
    <i>
      <x v="14"/>
    </i>
    <i>
      <x/>
    </i>
    <i>
      <x v="21"/>
    </i>
    <i>
      <x v="4"/>
    </i>
    <i>
      <x v="12"/>
    </i>
    <i>
      <x v="6"/>
    </i>
    <i>
      <x v="13"/>
    </i>
    <i>
      <x v="32"/>
    </i>
    <i>
      <x v="27"/>
    </i>
    <i>
      <x v="19"/>
    </i>
    <i>
      <x v="18"/>
    </i>
    <i>
      <x v="31"/>
    </i>
    <i>
      <x v="22"/>
    </i>
    <i>
      <x v="17"/>
    </i>
    <i t="grand">
      <x/>
    </i>
  </rowItems>
  <colItems count="1">
    <i/>
  </colItems>
  <dataFields count="1">
    <dataField name="KWH FY2019" fld="1" baseField="0" baseItem="0"/>
  </dataFields>
  <formats count="2">
    <format dxfId="11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16"/>
  <sheetViews>
    <sheetView tabSelected="1" zoomScaleNormal="100" workbookViewId="0">
      <selection activeCell="U10" sqref="U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3275661000</v>
      </c>
      <c r="F2">
        <v>12</v>
      </c>
      <c r="G2">
        <v>2019</v>
      </c>
      <c r="H2">
        <v>36551</v>
      </c>
      <c r="I2">
        <v>1173</v>
      </c>
    </row>
    <row r="3" spans="1:9" x14ac:dyDescent="0.25">
      <c r="A3" t="s">
        <v>13</v>
      </c>
      <c r="B3" t="s">
        <v>14</v>
      </c>
      <c r="C3" t="s">
        <v>15</v>
      </c>
      <c r="D3" t="s">
        <v>12</v>
      </c>
      <c r="E3">
        <v>5884920000</v>
      </c>
      <c r="F3">
        <v>12</v>
      </c>
      <c r="G3">
        <v>2019</v>
      </c>
      <c r="H3">
        <v>11780</v>
      </c>
      <c r="I3">
        <v>2966</v>
      </c>
    </row>
    <row r="5" spans="1:9" x14ac:dyDescent="0.25">
      <c r="A5" t="s">
        <v>16</v>
      </c>
      <c r="B5" t="s">
        <v>17</v>
      </c>
      <c r="C5" t="s">
        <v>18</v>
      </c>
      <c r="D5" t="s">
        <v>12</v>
      </c>
      <c r="E5">
        <v>2119590000</v>
      </c>
      <c r="F5">
        <v>12</v>
      </c>
      <c r="G5">
        <v>2018</v>
      </c>
      <c r="H5">
        <v>7301</v>
      </c>
      <c r="I5">
        <v>0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>
        <v>3275661000</v>
      </c>
      <c r="F6">
        <v>11</v>
      </c>
      <c r="G6">
        <v>2019</v>
      </c>
      <c r="H6">
        <v>33586</v>
      </c>
      <c r="I6">
        <v>1151</v>
      </c>
    </row>
    <row r="7" spans="1:9" x14ac:dyDescent="0.25">
      <c r="A7" t="s">
        <v>13</v>
      </c>
      <c r="B7" t="s">
        <v>14</v>
      </c>
      <c r="C7" t="s">
        <v>15</v>
      </c>
      <c r="D7" t="s">
        <v>12</v>
      </c>
      <c r="E7">
        <v>5884920000</v>
      </c>
      <c r="F7">
        <v>11</v>
      </c>
      <c r="G7">
        <v>2019</v>
      </c>
      <c r="H7">
        <v>11420</v>
      </c>
      <c r="I7">
        <v>2232</v>
      </c>
    </row>
    <row r="9" spans="1:9" x14ac:dyDescent="0.25">
      <c r="A9" t="s">
        <v>16</v>
      </c>
      <c r="B9" t="s">
        <v>17</v>
      </c>
      <c r="C9" t="s">
        <v>18</v>
      </c>
      <c r="D9" t="s">
        <v>19</v>
      </c>
      <c r="E9">
        <v>11000258330</v>
      </c>
      <c r="F9">
        <v>12</v>
      </c>
      <c r="G9">
        <v>2018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>
        <v>3275661000</v>
      </c>
      <c r="F10">
        <v>10</v>
      </c>
      <c r="G10">
        <v>2019</v>
      </c>
      <c r="H10">
        <v>38840</v>
      </c>
      <c r="I10">
        <v>1430</v>
      </c>
    </row>
    <row r="11" spans="1:9" x14ac:dyDescent="0.25">
      <c r="A11" t="s">
        <v>13</v>
      </c>
      <c r="B11" t="s">
        <v>14</v>
      </c>
      <c r="C11" t="s">
        <v>15</v>
      </c>
      <c r="D11" t="s">
        <v>12</v>
      </c>
      <c r="E11">
        <v>5884920000</v>
      </c>
      <c r="F11">
        <v>10</v>
      </c>
      <c r="G11">
        <v>2019</v>
      </c>
      <c r="H11">
        <v>9040</v>
      </c>
      <c r="I11">
        <v>327</v>
      </c>
    </row>
    <row r="13" spans="1:9" x14ac:dyDescent="0.25">
      <c r="A13" t="s">
        <v>16</v>
      </c>
      <c r="B13" t="s">
        <v>17</v>
      </c>
      <c r="C13" t="s">
        <v>18</v>
      </c>
      <c r="D13" t="s">
        <v>19</v>
      </c>
      <c r="E13">
        <v>11000258330</v>
      </c>
      <c r="F13">
        <v>12</v>
      </c>
      <c r="G13">
        <v>2017</v>
      </c>
    </row>
    <row r="15" spans="1:9" x14ac:dyDescent="0.25">
      <c r="A15" t="s">
        <v>20</v>
      </c>
      <c r="B15" t="s">
        <v>21</v>
      </c>
      <c r="C15" t="s">
        <v>22</v>
      </c>
      <c r="D15" t="s">
        <v>12</v>
      </c>
      <c r="E15">
        <v>1198781000</v>
      </c>
      <c r="F15">
        <v>7</v>
      </c>
      <c r="G15">
        <v>2019</v>
      </c>
      <c r="H15">
        <v>42814</v>
      </c>
      <c r="I15">
        <v>0</v>
      </c>
    </row>
    <row r="16" spans="1:9" x14ac:dyDescent="0.25">
      <c r="A16" t="s">
        <v>23</v>
      </c>
      <c r="B16" t="s">
        <v>24</v>
      </c>
      <c r="C16" t="s">
        <v>25</v>
      </c>
      <c r="D16" t="s">
        <v>12</v>
      </c>
      <c r="E16">
        <v>786151000</v>
      </c>
      <c r="F16">
        <v>7</v>
      </c>
      <c r="G16">
        <v>2019</v>
      </c>
      <c r="H16">
        <v>4200</v>
      </c>
      <c r="I16">
        <v>0</v>
      </c>
    </row>
    <row r="17" spans="1:9" x14ac:dyDescent="0.25">
      <c r="A17" t="s">
        <v>26</v>
      </c>
      <c r="B17" t="s">
        <v>27</v>
      </c>
      <c r="C17" t="s">
        <v>28</v>
      </c>
      <c r="D17" t="s">
        <v>12</v>
      </c>
      <c r="E17">
        <v>2211251000</v>
      </c>
      <c r="F17">
        <v>7</v>
      </c>
      <c r="G17">
        <v>2019</v>
      </c>
      <c r="H17">
        <v>2600</v>
      </c>
      <c r="I17">
        <v>0</v>
      </c>
    </row>
    <row r="18" spans="1:9" x14ac:dyDescent="0.25">
      <c r="A18" t="s">
        <v>29</v>
      </c>
      <c r="B18" t="s">
        <v>30</v>
      </c>
      <c r="C18" t="s">
        <v>31</v>
      </c>
      <c r="D18" t="s">
        <v>12</v>
      </c>
      <c r="E18">
        <v>2774270000</v>
      </c>
      <c r="F18">
        <v>7</v>
      </c>
      <c r="G18">
        <v>2019</v>
      </c>
      <c r="H18">
        <v>26900</v>
      </c>
      <c r="I18">
        <v>24</v>
      </c>
    </row>
    <row r="19" spans="1:9" x14ac:dyDescent="0.25">
      <c r="A19" t="s">
        <v>32</v>
      </c>
      <c r="B19" t="s">
        <v>33</v>
      </c>
      <c r="C19" t="s">
        <v>34</v>
      </c>
      <c r="D19" t="s">
        <v>12</v>
      </c>
      <c r="E19">
        <v>2941411000</v>
      </c>
      <c r="F19">
        <v>7</v>
      </c>
      <c r="G19">
        <v>2019</v>
      </c>
      <c r="H19">
        <v>57972</v>
      </c>
      <c r="I19">
        <v>137</v>
      </c>
    </row>
    <row r="20" spans="1:9" x14ac:dyDescent="0.25">
      <c r="A20" t="s">
        <v>35</v>
      </c>
      <c r="B20" t="s">
        <v>36</v>
      </c>
      <c r="C20" t="s">
        <v>37</v>
      </c>
      <c r="D20" t="s">
        <v>12</v>
      </c>
      <c r="E20">
        <v>3047401000</v>
      </c>
      <c r="F20">
        <v>7</v>
      </c>
      <c r="G20">
        <v>2019</v>
      </c>
      <c r="H20">
        <v>5440</v>
      </c>
      <c r="I20">
        <v>0</v>
      </c>
    </row>
    <row r="21" spans="1:9" x14ac:dyDescent="0.25">
      <c r="A21" t="s">
        <v>38</v>
      </c>
      <c r="B21" t="s">
        <v>39</v>
      </c>
      <c r="C21" t="s">
        <v>40</v>
      </c>
      <c r="D21" t="s">
        <v>12</v>
      </c>
      <c r="E21">
        <v>4751312000</v>
      </c>
      <c r="F21">
        <v>7</v>
      </c>
      <c r="G21">
        <v>2019</v>
      </c>
      <c r="H21">
        <v>11454</v>
      </c>
      <c r="I21">
        <v>0</v>
      </c>
    </row>
    <row r="22" spans="1:9" x14ac:dyDescent="0.25">
      <c r="A22" t="s">
        <v>41</v>
      </c>
      <c r="B22" t="s">
        <v>42</v>
      </c>
      <c r="C22" t="s">
        <v>43</v>
      </c>
      <c r="D22" t="s">
        <v>12</v>
      </c>
      <c r="E22">
        <v>5229602000</v>
      </c>
      <c r="F22">
        <v>7</v>
      </c>
      <c r="G22">
        <v>2019</v>
      </c>
      <c r="H22">
        <v>83960</v>
      </c>
      <c r="I22">
        <v>27</v>
      </c>
    </row>
    <row r="23" spans="1:9" x14ac:dyDescent="0.25">
      <c r="A23" t="s">
        <v>44</v>
      </c>
      <c r="B23" t="s">
        <v>45</v>
      </c>
      <c r="C23" t="s">
        <v>46</v>
      </c>
      <c r="D23" t="s">
        <v>12</v>
      </c>
      <c r="E23">
        <v>8752451000</v>
      </c>
      <c r="F23">
        <v>7</v>
      </c>
      <c r="G23">
        <v>2019</v>
      </c>
      <c r="H23">
        <v>52797</v>
      </c>
      <c r="I23">
        <v>60</v>
      </c>
    </row>
    <row r="24" spans="1:9" x14ac:dyDescent="0.25">
      <c r="A24" t="s">
        <v>47</v>
      </c>
      <c r="B24" t="s">
        <v>48</v>
      </c>
      <c r="C24" t="s">
        <v>49</v>
      </c>
      <c r="D24" t="s">
        <v>12</v>
      </c>
      <c r="E24">
        <v>9003501000</v>
      </c>
      <c r="F24">
        <v>7</v>
      </c>
      <c r="G24">
        <v>2019</v>
      </c>
      <c r="H24">
        <v>3620</v>
      </c>
      <c r="I24">
        <v>4</v>
      </c>
    </row>
    <row r="25" spans="1:9" x14ac:dyDescent="0.25">
      <c r="A25" t="s">
        <v>50</v>
      </c>
      <c r="B25" t="s">
        <v>51</v>
      </c>
      <c r="C25" t="s">
        <v>52</v>
      </c>
      <c r="D25" t="s">
        <v>12</v>
      </c>
      <c r="E25">
        <v>9570811000</v>
      </c>
      <c r="F25">
        <v>7</v>
      </c>
      <c r="G25">
        <v>2019</v>
      </c>
      <c r="H25">
        <v>35505</v>
      </c>
      <c r="I25">
        <v>31</v>
      </c>
    </row>
    <row r="26" spans="1:9" x14ac:dyDescent="0.25">
      <c r="A26" t="s">
        <v>53</v>
      </c>
      <c r="B26" t="s">
        <v>54</v>
      </c>
      <c r="C26" t="s">
        <v>55</v>
      </c>
      <c r="D26" t="s">
        <v>12</v>
      </c>
      <c r="E26">
        <v>1245540000</v>
      </c>
      <c r="F26">
        <v>7</v>
      </c>
      <c r="G26">
        <v>2019</v>
      </c>
      <c r="H26">
        <v>35920</v>
      </c>
      <c r="I26">
        <v>2</v>
      </c>
    </row>
    <row r="27" spans="1:9" x14ac:dyDescent="0.25">
      <c r="A27" t="s">
        <v>56</v>
      </c>
      <c r="B27" t="s">
        <v>57</v>
      </c>
      <c r="C27" t="s">
        <v>58</v>
      </c>
      <c r="D27" t="s">
        <v>12</v>
      </c>
      <c r="E27">
        <v>1467291000</v>
      </c>
      <c r="F27">
        <v>7</v>
      </c>
      <c r="G27">
        <v>2019</v>
      </c>
      <c r="H27">
        <v>5500</v>
      </c>
      <c r="I27">
        <v>0</v>
      </c>
    </row>
    <row r="28" spans="1:9" x14ac:dyDescent="0.25">
      <c r="A28" t="s">
        <v>59</v>
      </c>
      <c r="B28" t="s">
        <v>60</v>
      </c>
      <c r="C28" t="s">
        <v>61</v>
      </c>
      <c r="D28" t="s">
        <v>12</v>
      </c>
      <c r="E28">
        <v>1961720000</v>
      </c>
      <c r="F28">
        <v>7</v>
      </c>
      <c r="G28">
        <v>2019</v>
      </c>
      <c r="H28">
        <v>679</v>
      </c>
      <c r="I28">
        <v>0</v>
      </c>
    </row>
    <row r="29" spans="1:9" x14ac:dyDescent="0.25">
      <c r="A29" t="s">
        <v>16</v>
      </c>
      <c r="B29" t="s">
        <v>17</v>
      </c>
      <c r="C29" t="s">
        <v>18</v>
      </c>
      <c r="D29" t="s">
        <v>12</v>
      </c>
      <c r="E29">
        <v>2119590000</v>
      </c>
      <c r="F29">
        <v>12</v>
      </c>
      <c r="G29">
        <v>2017</v>
      </c>
      <c r="H29">
        <v>10637</v>
      </c>
      <c r="I29">
        <v>0</v>
      </c>
    </row>
    <row r="30" spans="1:9" x14ac:dyDescent="0.25">
      <c r="A30" t="s">
        <v>62</v>
      </c>
      <c r="B30" t="s">
        <v>63</v>
      </c>
      <c r="C30" t="s">
        <v>64</v>
      </c>
      <c r="D30" t="s">
        <v>12</v>
      </c>
      <c r="E30">
        <v>2829991000</v>
      </c>
      <c r="F30">
        <v>7</v>
      </c>
      <c r="G30">
        <v>2019</v>
      </c>
      <c r="H30">
        <v>82928</v>
      </c>
      <c r="I30">
        <v>6</v>
      </c>
    </row>
    <row r="31" spans="1:9" x14ac:dyDescent="0.25">
      <c r="A31" t="s">
        <v>65</v>
      </c>
      <c r="B31" t="s">
        <v>66</v>
      </c>
      <c r="C31" t="s">
        <v>67</v>
      </c>
      <c r="D31" t="s">
        <v>12</v>
      </c>
      <c r="E31">
        <v>3138112000</v>
      </c>
      <c r="F31">
        <v>7</v>
      </c>
      <c r="G31">
        <v>2019</v>
      </c>
      <c r="H31">
        <v>11600</v>
      </c>
      <c r="I31">
        <v>0</v>
      </c>
    </row>
    <row r="32" spans="1:9" x14ac:dyDescent="0.25">
      <c r="A32" t="s">
        <v>9</v>
      </c>
      <c r="B32" t="s">
        <v>10</v>
      </c>
      <c r="C32" t="s">
        <v>11</v>
      </c>
      <c r="D32" t="s">
        <v>12</v>
      </c>
      <c r="E32">
        <v>3275661000</v>
      </c>
      <c r="F32">
        <v>7</v>
      </c>
      <c r="G32">
        <v>2019</v>
      </c>
      <c r="H32">
        <v>55065</v>
      </c>
      <c r="I32">
        <v>412</v>
      </c>
    </row>
    <row r="33" spans="1:9" x14ac:dyDescent="0.25">
      <c r="A33" t="s">
        <v>65</v>
      </c>
      <c r="B33" t="s">
        <v>66</v>
      </c>
      <c r="C33" t="s">
        <v>67</v>
      </c>
      <c r="D33" t="s">
        <v>12</v>
      </c>
      <c r="E33">
        <v>3618420000</v>
      </c>
      <c r="F33">
        <v>7</v>
      </c>
      <c r="G33">
        <v>2019</v>
      </c>
      <c r="H33">
        <v>27166</v>
      </c>
      <c r="I33">
        <v>0</v>
      </c>
    </row>
    <row r="34" spans="1:9" x14ac:dyDescent="0.25">
      <c r="A34" t="s">
        <v>68</v>
      </c>
      <c r="B34" t="s">
        <v>69</v>
      </c>
      <c r="C34" t="s">
        <v>70</v>
      </c>
      <c r="D34" t="s">
        <v>12</v>
      </c>
      <c r="E34">
        <v>3720580000</v>
      </c>
      <c r="F34">
        <v>7</v>
      </c>
      <c r="G34">
        <v>2019</v>
      </c>
      <c r="H34">
        <v>2404</v>
      </c>
      <c r="I34">
        <v>0</v>
      </c>
    </row>
    <row r="35" spans="1:9" x14ac:dyDescent="0.25">
      <c r="A35" t="s">
        <v>71</v>
      </c>
      <c r="B35" t="s">
        <v>72</v>
      </c>
      <c r="C35" t="s">
        <v>49</v>
      </c>
      <c r="D35" t="s">
        <v>12</v>
      </c>
      <c r="E35">
        <v>3955000000</v>
      </c>
      <c r="F35">
        <v>7</v>
      </c>
      <c r="G35">
        <v>2019</v>
      </c>
      <c r="H35">
        <v>38322</v>
      </c>
      <c r="I35">
        <v>0</v>
      </c>
    </row>
    <row r="36" spans="1:9" x14ac:dyDescent="0.25">
      <c r="A36" t="s">
        <v>73</v>
      </c>
      <c r="B36" t="s">
        <v>74</v>
      </c>
      <c r="C36" t="s">
        <v>75</v>
      </c>
      <c r="D36" t="s">
        <v>12</v>
      </c>
      <c r="E36">
        <v>4360021000</v>
      </c>
      <c r="F36">
        <v>7</v>
      </c>
      <c r="G36">
        <v>2019</v>
      </c>
      <c r="H36">
        <v>12107</v>
      </c>
      <c r="I36">
        <v>0</v>
      </c>
    </row>
    <row r="37" spans="1:9" x14ac:dyDescent="0.25">
      <c r="A37" t="s">
        <v>76</v>
      </c>
      <c r="B37" t="s">
        <v>77</v>
      </c>
      <c r="C37" t="s">
        <v>78</v>
      </c>
      <c r="D37" t="s">
        <v>12</v>
      </c>
      <c r="E37">
        <v>4561060000</v>
      </c>
      <c r="F37">
        <v>7</v>
      </c>
      <c r="G37">
        <v>2019</v>
      </c>
      <c r="H37">
        <v>486453</v>
      </c>
      <c r="I37">
        <v>0</v>
      </c>
    </row>
    <row r="38" spans="1:9" x14ac:dyDescent="0.25">
      <c r="A38" t="s">
        <v>68</v>
      </c>
      <c r="B38" t="s">
        <v>69</v>
      </c>
      <c r="C38" t="s">
        <v>70</v>
      </c>
      <c r="D38" t="s">
        <v>12</v>
      </c>
      <c r="E38">
        <v>5129381000</v>
      </c>
      <c r="F38">
        <v>7</v>
      </c>
      <c r="G38">
        <v>2019</v>
      </c>
      <c r="H38">
        <v>105963</v>
      </c>
      <c r="I38">
        <v>812</v>
      </c>
    </row>
    <row r="39" spans="1:9" x14ac:dyDescent="0.25">
      <c r="A39" t="s">
        <v>79</v>
      </c>
      <c r="B39" t="s">
        <v>80</v>
      </c>
      <c r="C39" t="s">
        <v>81</v>
      </c>
      <c r="D39" t="s">
        <v>12</v>
      </c>
      <c r="E39">
        <v>5601260000</v>
      </c>
      <c r="F39">
        <v>7</v>
      </c>
      <c r="G39">
        <v>2019</v>
      </c>
      <c r="H39">
        <v>47862</v>
      </c>
      <c r="I39">
        <v>10</v>
      </c>
    </row>
    <row r="40" spans="1:9" x14ac:dyDescent="0.25">
      <c r="A40" t="s">
        <v>82</v>
      </c>
      <c r="B40" t="s">
        <v>83</v>
      </c>
      <c r="C40" t="s">
        <v>84</v>
      </c>
      <c r="D40" t="s">
        <v>12</v>
      </c>
      <c r="E40">
        <v>5620250000</v>
      </c>
      <c r="F40">
        <v>7</v>
      </c>
      <c r="G40">
        <v>2019</v>
      </c>
      <c r="H40">
        <v>91786</v>
      </c>
      <c r="I40">
        <v>221</v>
      </c>
    </row>
    <row r="41" spans="1:9" x14ac:dyDescent="0.25">
      <c r="A41" t="s">
        <v>73</v>
      </c>
      <c r="B41" t="s">
        <v>74</v>
      </c>
      <c r="C41" t="s">
        <v>75</v>
      </c>
      <c r="D41" t="s">
        <v>12</v>
      </c>
      <c r="E41">
        <v>5777670000</v>
      </c>
      <c r="F41">
        <v>7</v>
      </c>
      <c r="G41">
        <v>2019</v>
      </c>
      <c r="H41">
        <v>6106</v>
      </c>
      <c r="I41">
        <v>0</v>
      </c>
    </row>
    <row r="42" spans="1:9" x14ac:dyDescent="0.25">
      <c r="A42" t="s">
        <v>13</v>
      </c>
      <c r="B42" t="s">
        <v>14</v>
      </c>
      <c r="C42" t="s">
        <v>15</v>
      </c>
      <c r="D42" t="s">
        <v>12</v>
      </c>
      <c r="E42">
        <v>5884920000</v>
      </c>
      <c r="F42">
        <v>7</v>
      </c>
      <c r="G42">
        <v>2019</v>
      </c>
      <c r="H42">
        <v>21240</v>
      </c>
      <c r="I42">
        <v>5</v>
      </c>
    </row>
    <row r="43" spans="1:9" x14ac:dyDescent="0.25">
      <c r="A43" t="s">
        <v>85</v>
      </c>
      <c r="B43" t="s">
        <v>86</v>
      </c>
      <c r="C43" t="s">
        <v>87</v>
      </c>
      <c r="D43" t="s">
        <v>12</v>
      </c>
      <c r="E43">
        <v>5931911000</v>
      </c>
      <c r="F43">
        <v>7</v>
      </c>
      <c r="G43">
        <v>2019</v>
      </c>
      <c r="H43">
        <v>172986</v>
      </c>
      <c r="I43">
        <v>0</v>
      </c>
    </row>
    <row r="44" spans="1:9" x14ac:dyDescent="0.25">
      <c r="A44" t="s">
        <v>59</v>
      </c>
      <c r="B44" t="s">
        <v>60</v>
      </c>
      <c r="C44" t="s">
        <v>61</v>
      </c>
      <c r="D44" t="s">
        <v>12</v>
      </c>
      <c r="E44">
        <v>5992321000</v>
      </c>
      <c r="F44">
        <v>7</v>
      </c>
      <c r="G44">
        <v>2019</v>
      </c>
      <c r="H44">
        <v>12560</v>
      </c>
      <c r="I44">
        <v>0</v>
      </c>
    </row>
    <row r="45" spans="1:9" x14ac:dyDescent="0.25">
      <c r="A45" t="s">
        <v>76</v>
      </c>
      <c r="B45" t="s">
        <v>77</v>
      </c>
      <c r="C45" t="s">
        <v>78</v>
      </c>
      <c r="D45" t="s">
        <v>12</v>
      </c>
      <c r="E45">
        <v>6042981000</v>
      </c>
      <c r="F45">
        <v>7</v>
      </c>
      <c r="G45">
        <v>2019</v>
      </c>
      <c r="H45">
        <v>0</v>
      </c>
      <c r="I45">
        <v>178</v>
      </c>
    </row>
    <row r="46" spans="1:9" x14ac:dyDescent="0.25">
      <c r="A46" t="s">
        <v>88</v>
      </c>
      <c r="B46" t="s">
        <v>89</v>
      </c>
      <c r="C46" t="s">
        <v>58</v>
      </c>
      <c r="D46" t="s">
        <v>12</v>
      </c>
      <c r="E46">
        <v>6159241000</v>
      </c>
      <c r="F46">
        <v>7</v>
      </c>
      <c r="G46">
        <v>2019</v>
      </c>
      <c r="H46">
        <v>1485</v>
      </c>
      <c r="I46">
        <v>0</v>
      </c>
    </row>
    <row r="47" spans="1:9" x14ac:dyDescent="0.25">
      <c r="A47" t="s">
        <v>90</v>
      </c>
      <c r="B47" t="s">
        <v>91</v>
      </c>
      <c r="C47" t="s">
        <v>92</v>
      </c>
      <c r="D47" t="s">
        <v>12</v>
      </c>
      <c r="E47">
        <v>6756240000</v>
      </c>
      <c r="F47">
        <v>7</v>
      </c>
      <c r="G47">
        <v>2019</v>
      </c>
      <c r="H47">
        <v>31286</v>
      </c>
      <c r="I47">
        <v>0</v>
      </c>
    </row>
    <row r="48" spans="1:9" x14ac:dyDescent="0.25">
      <c r="A48" t="s">
        <v>93</v>
      </c>
      <c r="B48" t="s">
        <v>94</v>
      </c>
      <c r="C48" t="s">
        <v>95</v>
      </c>
      <c r="D48" t="s">
        <v>12</v>
      </c>
      <c r="E48">
        <v>6948371000</v>
      </c>
      <c r="F48">
        <v>7</v>
      </c>
      <c r="G48">
        <v>2019</v>
      </c>
      <c r="H48">
        <v>15000</v>
      </c>
      <c r="I48">
        <v>69</v>
      </c>
    </row>
    <row r="49" spans="1:9" x14ac:dyDescent="0.25">
      <c r="A49" t="s">
        <v>73</v>
      </c>
      <c r="B49" t="s">
        <v>74</v>
      </c>
      <c r="C49" t="s">
        <v>75</v>
      </c>
      <c r="D49" t="s">
        <v>12</v>
      </c>
      <c r="E49">
        <v>7560081000</v>
      </c>
      <c r="F49">
        <v>7</v>
      </c>
      <c r="G49">
        <v>2019</v>
      </c>
      <c r="H49">
        <v>4791</v>
      </c>
      <c r="I49">
        <v>0</v>
      </c>
    </row>
    <row r="50" spans="1:9" x14ac:dyDescent="0.25">
      <c r="A50" t="s">
        <v>96</v>
      </c>
      <c r="B50" t="s">
        <v>97</v>
      </c>
      <c r="C50" t="s">
        <v>98</v>
      </c>
      <c r="D50" t="s">
        <v>12</v>
      </c>
      <c r="E50">
        <v>8308470000</v>
      </c>
      <c r="F50">
        <v>7</v>
      </c>
      <c r="G50">
        <v>2019</v>
      </c>
      <c r="H50">
        <v>5838</v>
      </c>
      <c r="I50">
        <v>13</v>
      </c>
    </row>
    <row r="51" spans="1:9" x14ac:dyDescent="0.25">
      <c r="A51" t="s">
        <v>99</v>
      </c>
      <c r="B51" t="s">
        <v>100</v>
      </c>
      <c r="C51" t="s">
        <v>101</v>
      </c>
      <c r="D51" t="s">
        <v>12</v>
      </c>
      <c r="E51">
        <v>8499201000</v>
      </c>
      <c r="F51">
        <v>7</v>
      </c>
      <c r="G51">
        <v>2019</v>
      </c>
      <c r="H51">
        <v>20221</v>
      </c>
      <c r="I51">
        <v>0</v>
      </c>
    </row>
    <row r="53" spans="1:9" x14ac:dyDescent="0.25">
      <c r="A53" t="s">
        <v>65</v>
      </c>
      <c r="B53" t="s">
        <v>66</v>
      </c>
      <c r="C53" t="s">
        <v>67</v>
      </c>
      <c r="D53" t="s">
        <v>12</v>
      </c>
      <c r="E53">
        <v>9330860000</v>
      </c>
      <c r="F53">
        <v>7</v>
      </c>
      <c r="G53">
        <v>2019</v>
      </c>
      <c r="H53">
        <v>8959</v>
      </c>
      <c r="I53">
        <v>0</v>
      </c>
    </row>
    <row r="54" spans="1:9" x14ac:dyDescent="0.25">
      <c r="A54" t="s">
        <v>102</v>
      </c>
      <c r="B54" t="s">
        <v>103</v>
      </c>
      <c r="C54" t="s">
        <v>104</v>
      </c>
      <c r="D54" t="s">
        <v>12</v>
      </c>
      <c r="E54">
        <v>9629061000</v>
      </c>
      <c r="F54">
        <v>7</v>
      </c>
      <c r="G54">
        <v>2019</v>
      </c>
      <c r="H54">
        <v>12969</v>
      </c>
      <c r="I54">
        <v>0</v>
      </c>
    </row>
    <row r="55" spans="1:9" x14ac:dyDescent="0.25">
      <c r="A55" t="s">
        <v>73</v>
      </c>
      <c r="B55" t="s">
        <v>74</v>
      </c>
      <c r="C55" t="s">
        <v>75</v>
      </c>
      <c r="D55" t="s">
        <v>12</v>
      </c>
      <c r="E55">
        <v>9633841000</v>
      </c>
      <c r="F55">
        <v>7</v>
      </c>
      <c r="G55">
        <v>2019</v>
      </c>
      <c r="H55">
        <v>3868</v>
      </c>
      <c r="I55">
        <v>4</v>
      </c>
    </row>
    <row r="56" spans="1:9" x14ac:dyDescent="0.25">
      <c r="A56" t="s">
        <v>105</v>
      </c>
      <c r="B56" t="s">
        <v>106</v>
      </c>
      <c r="C56" t="s">
        <v>107</v>
      </c>
      <c r="D56" t="s">
        <v>12</v>
      </c>
      <c r="E56">
        <v>9815941000</v>
      </c>
      <c r="F56">
        <v>7</v>
      </c>
      <c r="G56">
        <v>2019</v>
      </c>
      <c r="H56">
        <v>45673</v>
      </c>
      <c r="I56">
        <v>17</v>
      </c>
    </row>
    <row r="57" spans="1:9" x14ac:dyDescent="0.25">
      <c r="A57" t="s">
        <v>53</v>
      </c>
      <c r="B57" t="s">
        <v>54</v>
      </c>
      <c r="C57" t="s">
        <v>55</v>
      </c>
      <c r="D57" t="s">
        <v>12</v>
      </c>
      <c r="E57">
        <v>1245540000</v>
      </c>
      <c r="F57">
        <v>6</v>
      </c>
      <c r="G57">
        <v>2019</v>
      </c>
      <c r="H57">
        <v>33960</v>
      </c>
      <c r="I57">
        <v>12</v>
      </c>
    </row>
    <row r="58" spans="1:9" x14ac:dyDescent="0.25">
      <c r="A58" t="s">
        <v>56</v>
      </c>
      <c r="B58" t="s">
        <v>57</v>
      </c>
      <c r="C58" t="s">
        <v>58</v>
      </c>
      <c r="D58" t="s">
        <v>12</v>
      </c>
      <c r="E58">
        <v>1467291000</v>
      </c>
      <c r="F58">
        <v>6</v>
      </c>
      <c r="G58">
        <v>2019</v>
      </c>
      <c r="H58">
        <v>5400</v>
      </c>
      <c r="I58">
        <v>29</v>
      </c>
    </row>
    <row r="59" spans="1:9" x14ac:dyDescent="0.25">
      <c r="A59" t="s">
        <v>59</v>
      </c>
      <c r="B59" t="s">
        <v>60</v>
      </c>
      <c r="C59" t="s">
        <v>61</v>
      </c>
      <c r="D59" t="s">
        <v>12</v>
      </c>
      <c r="E59">
        <v>1961720000</v>
      </c>
      <c r="F59">
        <v>6</v>
      </c>
      <c r="G59">
        <v>2019</v>
      </c>
      <c r="H59">
        <v>822</v>
      </c>
      <c r="I59">
        <v>11</v>
      </c>
    </row>
    <row r="60" spans="1:9" x14ac:dyDescent="0.25">
      <c r="A60" t="s">
        <v>62</v>
      </c>
      <c r="B60" t="s">
        <v>63</v>
      </c>
      <c r="C60" t="s">
        <v>64</v>
      </c>
      <c r="D60" t="s">
        <v>12</v>
      </c>
      <c r="E60">
        <v>2829991000</v>
      </c>
      <c r="F60">
        <v>6</v>
      </c>
      <c r="G60">
        <v>2019</v>
      </c>
      <c r="H60">
        <v>86071</v>
      </c>
      <c r="I60">
        <v>6</v>
      </c>
    </row>
    <row r="61" spans="1:9" x14ac:dyDescent="0.25">
      <c r="A61" t="s">
        <v>65</v>
      </c>
      <c r="B61" t="s">
        <v>66</v>
      </c>
      <c r="C61" t="s">
        <v>67</v>
      </c>
      <c r="D61" t="s">
        <v>12</v>
      </c>
      <c r="E61">
        <v>3138112000</v>
      </c>
      <c r="F61">
        <v>6</v>
      </c>
      <c r="G61">
        <v>2019</v>
      </c>
      <c r="H61">
        <v>10700</v>
      </c>
      <c r="I61">
        <v>0</v>
      </c>
    </row>
    <row r="62" spans="1:9" x14ac:dyDescent="0.25">
      <c r="A62" t="s">
        <v>9</v>
      </c>
      <c r="B62" t="s">
        <v>10</v>
      </c>
      <c r="C62" t="s">
        <v>11</v>
      </c>
      <c r="D62" t="s">
        <v>12</v>
      </c>
      <c r="E62">
        <v>3275661000</v>
      </c>
      <c r="F62">
        <v>6</v>
      </c>
      <c r="G62">
        <v>2019</v>
      </c>
      <c r="H62">
        <v>62148</v>
      </c>
      <c r="I62">
        <v>524</v>
      </c>
    </row>
    <row r="63" spans="1:9" x14ac:dyDescent="0.25">
      <c r="A63" t="s">
        <v>65</v>
      </c>
      <c r="B63" t="s">
        <v>66</v>
      </c>
      <c r="C63" t="s">
        <v>67</v>
      </c>
      <c r="D63" t="s">
        <v>12</v>
      </c>
      <c r="E63">
        <v>3618420000</v>
      </c>
      <c r="F63">
        <v>6</v>
      </c>
      <c r="G63">
        <v>2019</v>
      </c>
      <c r="H63">
        <v>27118</v>
      </c>
      <c r="I63">
        <v>0</v>
      </c>
    </row>
    <row r="64" spans="1:9" x14ac:dyDescent="0.25">
      <c r="A64" t="s">
        <v>68</v>
      </c>
      <c r="B64" t="s">
        <v>69</v>
      </c>
      <c r="C64" t="s">
        <v>70</v>
      </c>
      <c r="D64" t="s">
        <v>12</v>
      </c>
      <c r="E64">
        <v>3720580000</v>
      </c>
      <c r="F64">
        <v>6</v>
      </c>
      <c r="G64">
        <v>2019</v>
      </c>
      <c r="H64">
        <v>2660</v>
      </c>
      <c r="I64">
        <v>0</v>
      </c>
    </row>
    <row r="65" spans="1:9" x14ac:dyDescent="0.25">
      <c r="A65" t="s">
        <v>71</v>
      </c>
      <c r="B65" t="s">
        <v>72</v>
      </c>
      <c r="C65" t="s">
        <v>49</v>
      </c>
      <c r="D65" t="s">
        <v>12</v>
      </c>
      <c r="E65">
        <v>3955000000</v>
      </c>
      <c r="F65">
        <v>6</v>
      </c>
      <c r="G65">
        <v>2019</v>
      </c>
      <c r="H65">
        <v>45599</v>
      </c>
      <c r="I65">
        <v>0</v>
      </c>
    </row>
    <row r="66" spans="1:9" x14ac:dyDescent="0.25">
      <c r="A66" t="s">
        <v>73</v>
      </c>
      <c r="B66" t="s">
        <v>74</v>
      </c>
      <c r="C66" t="s">
        <v>75</v>
      </c>
      <c r="D66" t="s">
        <v>12</v>
      </c>
      <c r="E66">
        <v>4360021000</v>
      </c>
      <c r="F66">
        <v>6</v>
      </c>
      <c r="G66">
        <v>2019</v>
      </c>
      <c r="H66">
        <v>11800</v>
      </c>
      <c r="I66">
        <v>0</v>
      </c>
    </row>
    <row r="67" spans="1:9" x14ac:dyDescent="0.25">
      <c r="A67" t="s">
        <v>68</v>
      </c>
      <c r="B67" t="s">
        <v>69</v>
      </c>
      <c r="C67" t="s">
        <v>70</v>
      </c>
      <c r="D67" t="s">
        <v>12</v>
      </c>
      <c r="E67">
        <v>5129381000</v>
      </c>
      <c r="F67">
        <v>6</v>
      </c>
      <c r="G67">
        <v>2019</v>
      </c>
      <c r="H67">
        <v>134164</v>
      </c>
      <c r="I67">
        <v>916</v>
      </c>
    </row>
    <row r="68" spans="1:9" x14ac:dyDescent="0.25">
      <c r="A68" t="s">
        <v>79</v>
      </c>
      <c r="B68" t="s">
        <v>80</v>
      </c>
      <c r="C68" t="s">
        <v>81</v>
      </c>
      <c r="D68" t="s">
        <v>12</v>
      </c>
      <c r="E68">
        <v>5601260000</v>
      </c>
      <c r="F68">
        <v>6</v>
      </c>
      <c r="G68">
        <v>2019</v>
      </c>
      <c r="H68">
        <v>42790</v>
      </c>
      <c r="I68">
        <v>10</v>
      </c>
    </row>
    <row r="69" spans="1:9" x14ac:dyDescent="0.25">
      <c r="A69" t="s">
        <v>82</v>
      </c>
      <c r="B69" t="s">
        <v>83</v>
      </c>
      <c r="C69" t="s">
        <v>84</v>
      </c>
      <c r="D69" t="s">
        <v>12</v>
      </c>
      <c r="E69">
        <v>5620250000</v>
      </c>
      <c r="F69">
        <v>6</v>
      </c>
      <c r="G69">
        <v>2019</v>
      </c>
      <c r="H69">
        <v>80946</v>
      </c>
      <c r="I69">
        <v>233</v>
      </c>
    </row>
    <row r="70" spans="1:9" x14ac:dyDescent="0.25">
      <c r="A70" t="s">
        <v>73</v>
      </c>
      <c r="B70" t="s">
        <v>74</v>
      </c>
      <c r="C70" t="s">
        <v>75</v>
      </c>
      <c r="D70" t="s">
        <v>12</v>
      </c>
      <c r="E70">
        <v>5777670000</v>
      </c>
      <c r="F70">
        <v>6</v>
      </c>
      <c r="G70">
        <v>2019</v>
      </c>
      <c r="H70">
        <v>5362</v>
      </c>
      <c r="I70">
        <v>0</v>
      </c>
    </row>
    <row r="71" spans="1:9" x14ac:dyDescent="0.25">
      <c r="A71" t="s">
        <v>13</v>
      </c>
      <c r="B71" t="s">
        <v>14</v>
      </c>
      <c r="C71" t="s">
        <v>15</v>
      </c>
      <c r="D71" t="s">
        <v>12</v>
      </c>
      <c r="E71">
        <v>5884920000</v>
      </c>
      <c r="F71">
        <v>6</v>
      </c>
      <c r="G71">
        <v>2019</v>
      </c>
      <c r="H71">
        <v>18880</v>
      </c>
      <c r="I71">
        <v>5</v>
      </c>
    </row>
    <row r="72" spans="1:9" x14ac:dyDescent="0.25">
      <c r="A72" t="s">
        <v>85</v>
      </c>
      <c r="B72" t="s">
        <v>86</v>
      </c>
      <c r="C72" t="s">
        <v>87</v>
      </c>
      <c r="D72" t="s">
        <v>12</v>
      </c>
      <c r="E72">
        <v>5931911000</v>
      </c>
      <c r="F72">
        <v>6</v>
      </c>
      <c r="G72">
        <v>2019</v>
      </c>
      <c r="H72">
        <v>156212</v>
      </c>
      <c r="I72">
        <v>0</v>
      </c>
    </row>
    <row r="73" spans="1:9" x14ac:dyDescent="0.25">
      <c r="A73" t="s">
        <v>59</v>
      </c>
      <c r="B73" t="s">
        <v>60</v>
      </c>
      <c r="C73" t="s">
        <v>61</v>
      </c>
      <c r="D73" t="s">
        <v>12</v>
      </c>
      <c r="E73">
        <v>5992321000</v>
      </c>
      <c r="F73">
        <v>6</v>
      </c>
      <c r="G73">
        <v>2019</v>
      </c>
      <c r="H73">
        <v>10880</v>
      </c>
      <c r="I73">
        <v>0</v>
      </c>
    </row>
    <row r="74" spans="1:9" x14ac:dyDescent="0.25">
      <c r="A74" t="s">
        <v>76</v>
      </c>
      <c r="B74" t="s">
        <v>77</v>
      </c>
      <c r="C74" t="s">
        <v>78</v>
      </c>
      <c r="D74" t="s">
        <v>12</v>
      </c>
      <c r="E74">
        <v>6042981000</v>
      </c>
      <c r="F74">
        <v>6</v>
      </c>
      <c r="G74">
        <v>2019</v>
      </c>
      <c r="H74">
        <v>0</v>
      </c>
      <c r="I74">
        <v>319</v>
      </c>
    </row>
    <row r="75" spans="1:9" x14ac:dyDescent="0.25">
      <c r="A75" t="s">
        <v>88</v>
      </c>
      <c r="B75" t="s">
        <v>89</v>
      </c>
      <c r="C75" t="s">
        <v>58</v>
      </c>
      <c r="D75" t="s">
        <v>12</v>
      </c>
      <c r="E75">
        <v>6159241000</v>
      </c>
      <c r="F75">
        <v>6</v>
      </c>
      <c r="G75">
        <v>2019</v>
      </c>
      <c r="H75">
        <v>1400</v>
      </c>
      <c r="I75">
        <v>0</v>
      </c>
    </row>
    <row r="76" spans="1:9" x14ac:dyDescent="0.25">
      <c r="A76" t="s">
        <v>90</v>
      </c>
      <c r="B76" t="s">
        <v>91</v>
      </c>
      <c r="C76" t="s">
        <v>92</v>
      </c>
      <c r="D76" t="s">
        <v>12</v>
      </c>
      <c r="E76">
        <v>6756240000</v>
      </c>
      <c r="F76">
        <v>6</v>
      </c>
      <c r="G76">
        <v>2019</v>
      </c>
      <c r="H76">
        <v>35220</v>
      </c>
      <c r="I76">
        <v>0</v>
      </c>
    </row>
    <row r="77" spans="1:9" x14ac:dyDescent="0.25">
      <c r="A77" t="s">
        <v>93</v>
      </c>
      <c r="B77" t="s">
        <v>94</v>
      </c>
      <c r="C77" t="s">
        <v>95</v>
      </c>
      <c r="D77" t="s">
        <v>12</v>
      </c>
      <c r="E77">
        <v>6948371000</v>
      </c>
      <c r="F77">
        <v>6</v>
      </c>
      <c r="G77">
        <v>2019</v>
      </c>
      <c r="H77">
        <v>13600</v>
      </c>
      <c r="I77">
        <v>74</v>
      </c>
    </row>
    <row r="78" spans="1:9" x14ac:dyDescent="0.25">
      <c r="A78" t="s">
        <v>73</v>
      </c>
      <c r="B78" t="s">
        <v>74</v>
      </c>
      <c r="C78" t="s">
        <v>75</v>
      </c>
      <c r="D78" t="s">
        <v>12</v>
      </c>
      <c r="E78">
        <v>7560081000</v>
      </c>
      <c r="F78">
        <v>6</v>
      </c>
      <c r="G78">
        <v>2019</v>
      </c>
      <c r="H78">
        <v>5137</v>
      </c>
      <c r="I78">
        <v>0</v>
      </c>
    </row>
    <row r="79" spans="1:9" x14ac:dyDescent="0.25">
      <c r="A79" t="s">
        <v>96</v>
      </c>
      <c r="B79" t="s">
        <v>97</v>
      </c>
      <c r="C79" t="s">
        <v>98</v>
      </c>
      <c r="D79" t="s">
        <v>12</v>
      </c>
      <c r="E79">
        <v>8308470000</v>
      </c>
      <c r="F79">
        <v>6</v>
      </c>
      <c r="G79">
        <v>2019</v>
      </c>
      <c r="H79">
        <v>5701</v>
      </c>
      <c r="I79">
        <v>13</v>
      </c>
    </row>
    <row r="80" spans="1:9" x14ac:dyDescent="0.25">
      <c r="A80" t="s">
        <v>99</v>
      </c>
      <c r="B80" t="s">
        <v>100</v>
      </c>
      <c r="C80" t="s">
        <v>101</v>
      </c>
      <c r="D80" t="s">
        <v>12</v>
      </c>
      <c r="E80">
        <v>8499201000</v>
      </c>
      <c r="F80">
        <v>6</v>
      </c>
      <c r="G80">
        <v>2019</v>
      </c>
      <c r="H80">
        <v>17023</v>
      </c>
      <c r="I80">
        <v>0</v>
      </c>
    </row>
    <row r="82" spans="1:9" x14ac:dyDescent="0.25">
      <c r="A82" t="s">
        <v>65</v>
      </c>
      <c r="B82" t="s">
        <v>66</v>
      </c>
      <c r="C82" t="s">
        <v>67</v>
      </c>
      <c r="D82" t="s">
        <v>12</v>
      </c>
      <c r="E82">
        <v>9330860000</v>
      </c>
      <c r="F82">
        <v>6</v>
      </c>
      <c r="G82">
        <v>2019</v>
      </c>
      <c r="H82">
        <v>8185</v>
      </c>
      <c r="I82">
        <v>0</v>
      </c>
    </row>
    <row r="83" spans="1:9" x14ac:dyDescent="0.25">
      <c r="A83" t="s">
        <v>102</v>
      </c>
      <c r="B83" t="s">
        <v>103</v>
      </c>
      <c r="C83" t="s">
        <v>104</v>
      </c>
      <c r="D83" t="s">
        <v>12</v>
      </c>
      <c r="E83">
        <v>9629061000</v>
      </c>
      <c r="F83">
        <v>6</v>
      </c>
      <c r="G83">
        <v>2019</v>
      </c>
      <c r="H83">
        <v>12957</v>
      </c>
      <c r="I83">
        <v>0</v>
      </c>
    </row>
    <row r="84" spans="1:9" x14ac:dyDescent="0.25">
      <c r="A84" t="s">
        <v>73</v>
      </c>
      <c r="B84" t="s">
        <v>74</v>
      </c>
      <c r="C84" t="s">
        <v>75</v>
      </c>
      <c r="D84" t="s">
        <v>12</v>
      </c>
      <c r="E84">
        <v>9633841000</v>
      </c>
      <c r="F84">
        <v>6</v>
      </c>
      <c r="G84">
        <v>2019</v>
      </c>
      <c r="H84">
        <v>4117</v>
      </c>
      <c r="I84">
        <v>60</v>
      </c>
    </row>
    <row r="85" spans="1:9" x14ac:dyDescent="0.25">
      <c r="A85" t="s">
        <v>105</v>
      </c>
      <c r="B85" t="s">
        <v>106</v>
      </c>
      <c r="C85" t="s">
        <v>107</v>
      </c>
      <c r="D85" t="s">
        <v>12</v>
      </c>
      <c r="E85">
        <v>9815941000</v>
      </c>
      <c r="F85">
        <v>6</v>
      </c>
      <c r="G85">
        <v>2019</v>
      </c>
      <c r="H85">
        <v>49693</v>
      </c>
      <c r="I85">
        <v>17</v>
      </c>
    </row>
    <row r="86" spans="1:9" x14ac:dyDescent="0.25">
      <c r="A86" t="s">
        <v>76</v>
      </c>
      <c r="B86" t="s">
        <v>77</v>
      </c>
      <c r="C86" t="s">
        <v>78</v>
      </c>
      <c r="D86" t="s">
        <v>12</v>
      </c>
      <c r="E86">
        <v>4561060000</v>
      </c>
      <c r="F86">
        <v>6</v>
      </c>
      <c r="G86">
        <v>2019</v>
      </c>
      <c r="H86">
        <v>404767</v>
      </c>
      <c r="I86">
        <v>0</v>
      </c>
    </row>
    <row r="87" spans="1:9" x14ac:dyDescent="0.25">
      <c r="A87" t="s">
        <v>20</v>
      </c>
      <c r="B87" t="s">
        <v>21</v>
      </c>
      <c r="C87" t="s">
        <v>22</v>
      </c>
      <c r="D87" t="s">
        <v>12</v>
      </c>
      <c r="E87">
        <v>1198781000</v>
      </c>
      <c r="F87">
        <v>6</v>
      </c>
      <c r="G87">
        <v>2019</v>
      </c>
      <c r="H87">
        <v>43084</v>
      </c>
      <c r="I87">
        <v>1</v>
      </c>
    </row>
    <row r="88" spans="1:9" x14ac:dyDescent="0.25">
      <c r="A88" t="s">
        <v>23</v>
      </c>
      <c r="B88" t="s">
        <v>24</v>
      </c>
      <c r="C88" t="s">
        <v>25</v>
      </c>
      <c r="D88" t="s">
        <v>12</v>
      </c>
      <c r="E88">
        <v>786151000</v>
      </c>
      <c r="F88">
        <v>6</v>
      </c>
      <c r="G88">
        <v>2019</v>
      </c>
      <c r="H88">
        <v>4500</v>
      </c>
      <c r="I88">
        <v>0</v>
      </c>
    </row>
    <row r="89" spans="1:9" x14ac:dyDescent="0.25">
      <c r="A89" t="s">
        <v>26</v>
      </c>
      <c r="B89" t="s">
        <v>27</v>
      </c>
      <c r="C89" t="s">
        <v>28</v>
      </c>
      <c r="D89" t="s">
        <v>12</v>
      </c>
      <c r="E89">
        <v>2211251000</v>
      </c>
      <c r="F89">
        <v>6</v>
      </c>
      <c r="G89">
        <v>2019</v>
      </c>
      <c r="H89">
        <v>1600</v>
      </c>
      <c r="I89">
        <v>0</v>
      </c>
    </row>
    <row r="90" spans="1:9" x14ac:dyDescent="0.25">
      <c r="A90" t="s">
        <v>29</v>
      </c>
      <c r="B90" t="s">
        <v>30</v>
      </c>
      <c r="C90" t="s">
        <v>31</v>
      </c>
      <c r="D90" t="s">
        <v>12</v>
      </c>
      <c r="E90">
        <v>2774270000</v>
      </c>
      <c r="F90">
        <v>6</v>
      </c>
      <c r="G90">
        <v>2019</v>
      </c>
      <c r="H90">
        <v>27200</v>
      </c>
      <c r="I90">
        <v>30</v>
      </c>
    </row>
    <row r="91" spans="1:9" x14ac:dyDescent="0.25">
      <c r="A91" t="s">
        <v>32</v>
      </c>
      <c r="B91" t="s">
        <v>33</v>
      </c>
      <c r="C91" t="s">
        <v>34</v>
      </c>
      <c r="D91" t="s">
        <v>12</v>
      </c>
      <c r="E91">
        <v>2941411000</v>
      </c>
      <c r="F91">
        <v>6</v>
      </c>
      <c r="G91">
        <v>2019</v>
      </c>
      <c r="H91">
        <v>51751</v>
      </c>
      <c r="I91">
        <v>153</v>
      </c>
    </row>
    <row r="92" spans="1:9" x14ac:dyDescent="0.25">
      <c r="A92" t="s">
        <v>35</v>
      </c>
      <c r="B92" t="s">
        <v>36</v>
      </c>
      <c r="C92" t="s">
        <v>37</v>
      </c>
      <c r="D92" t="s">
        <v>12</v>
      </c>
      <c r="E92">
        <v>3047401000</v>
      </c>
      <c r="F92">
        <v>6</v>
      </c>
      <c r="G92">
        <v>2019</v>
      </c>
      <c r="H92">
        <v>4320</v>
      </c>
      <c r="I92">
        <v>0</v>
      </c>
    </row>
    <row r="93" spans="1:9" x14ac:dyDescent="0.25">
      <c r="A93" t="s">
        <v>65</v>
      </c>
      <c r="B93" t="s">
        <v>66</v>
      </c>
      <c r="C93" t="s">
        <v>67</v>
      </c>
      <c r="D93" t="s">
        <v>12</v>
      </c>
      <c r="E93">
        <v>3179510000</v>
      </c>
      <c r="F93">
        <v>6</v>
      </c>
      <c r="G93">
        <v>2019</v>
      </c>
      <c r="H93">
        <v>0</v>
      </c>
      <c r="I93">
        <v>0</v>
      </c>
    </row>
    <row r="94" spans="1:9" x14ac:dyDescent="0.25">
      <c r="A94" t="s">
        <v>35</v>
      </c>
      <c r="B94" t="s">
        <v>36</v>
      </c>
      <c r="C94" t="s">
        <v>37</v>
      </c>
      <c r="D94" t="s">
        <v>12</v>
      </c>
      <c r="E94">
        <v>4329351000</v>
      </c>
      <c r="F94">
        <v>6</v>
      </c>
      <c r="G94">
        <v>2019</v>
      </c>
      <c r="H94">
        <v>0</v>
      </c>
      <c r="I94">
        <v>0</v>
      </c>
    </row>
    <row r="95" spans="1:9" x14ac:dyDescent="0.25">
      <c r="A95" t="s">
        <v>38</v>
      </c>
      <c r="B95" t="s">
        <v>39</v>
      </c>
      <c r="C95" t="s">
        <v>40</v>
      </c>
      <c r="D95" t="s">
        <v>12</v>
      </c>
      <c r="E95">
        <v>4751312000</v>
      </c>
      <c r="F95">
        <v>6</v>
      </c>
      <c r="G95">
        <v>2019</v>
      </c>
      <c r="H95">
        <v>11896</v>
      </c>
      <c r="I95">
        <v>0</v>
      </c>
    </row>
    <row r="96" spans="1:9" x14ac:dyDescent="0.25">
      <c r="A96" t="s">
        <v>41</v>
      </c>
      <c r="B96" t="s">
        <v>42</v>
      </c>
      <c r="C96" t="s">
        <v>43</v>
      </c>
      <c r="D96" t="s">
        <v>12</v>
      </c>
      <c r="E96">
        <v>5229602000</v>
      </c>
      <c r="F96">
        <v>6</v>
      </c>
      <c r="G96">
        <v>2019</v>
      </c>
      <c r="H96">
        <v>79821</v>
      </c>
      <c r="I96">
        <v>32</v>
      </c>
    </row>
    <row r="97" spans="1:9" x14ac:dyDescent="0.25">
      <c r="A97" t="s">
        <v>44</v>
      </c>
      <c r="B97" t="s">
        <v>45</v>
      </c>
      <c r="C97" t="s">
        <v>46</v>
      </c>
      <c r="D97" t="s">
        <v>12</v>
      </c>
      <c r="E97">
        <v>8752451000</v>
      </c>
      <c r="F97">
        <v>6</v>
      </c>
      <c r="G97">
        <v>2019</v>
      </c>
      <c r="H97">
        <v>41928</v>
      </c>
      <c r="I97">
        <v>211</v>
      </c>
    </row>
    <row r="98" spans="1:9" x14ac:dyDescent="0.25">
      <c r="A98" t="s">
        <v>47</v>
      </c>
      <c r="B98" t="s">
        <v>48</v>
      </c>
      <c r="C98" t="s">
        <v>49</v>
      </c>
      <c r="D98" t="s">
        <v>12</v>
      </c>
      <c r="E98">
        <v>9003501000</v>
      </c>
      <c r="F98">
        <v>6</v>
      </c>
      <c r="G98">
        <v>2019</v>
      </c>
      <c r="H98">
        <v>1854</v>
      </c>
      <c r="I98">
        <v>3</v>
      </c>
    </row>
    <row r="99" spans="1:9" x14ac:dyDescent="0.25">
      <c r="A99" t="s">
        <v>50</v>
      </c>
      <c r="B99" t="s">
        <v>51</v>
      </c>
      <c r="C99" t="s">
        <v>52</v>
      </c>
      <c r="D99" t="s">
        <v>12</v>
      </c>
      <c r="E99">
        <v>9570811000</v>
      </c>
      <c r="F99">
        <v>6</v>
      </c>
      <c r="G99">
        <v>2019</v>
      </c>
      <c r="H99">
        <v>24512</v>
      </c>
      <c r="I99">
        <v>73</v>
      </c>
    </row>
    <row r="100" spans="1:9" x14ac:dyDescent="0.25">
      <c r="A100" t="s">
        <v>53</v>
      </c>
      <c r="B100" t="s">
        <v>54</v>
      </c>
      <c r="C100" t="s">
        <v>55</v>
      </c>
      <c r="D100" t="s">
        <v>12</v>
      </c>
      <c r="E100">
        <v>1245540000</v>
      </c>
      <c r="F100">
        <v>5</v>
      </c>
      <c r="G100">
        <v>2019</v>
      </c>
      <c r="H100">
        <v>28840</v>
      </c>
      <c r="I100">
        <v>39</v>
      </c>
    </row>
    <row r="101" spans="1:9" x14ac:dyDescent="0.25">
      <c r="A101" t="s">
        <v>56</v>
      </c>
      <c r="B101" t="s">
        <v>57</v>
      </c>
      <c r="C101" t="s">
        <v>58</v>
      </c>
      <c r="D101" t="s">
        <v>12</v>
      </c>
      <c r="E101">
        <v>1467291000</v>
      </c>
      <c r="F101">
        <v>5</v>
      </c>
      <c r="G101">
        <v>2019</v>
      </c>
      <c r="H101">
        <v>4900</v>
      </c>
      <c r="I101">
        <v>167</v>
      </c>
    </row>
    <row r="102" spans="1:9" x14ac:dyDescent="0.25">
      <c r="A102" t="s">
        <v>59</v>
      </c>
      <c r="B102" t="s">
        <v>60</v>
      </c>
      <c r="C102" t="s">
        <v>61</v>
      </c>
      <c r="D102" t="s">
        <v>12</v>
      </c>
      <c r="E102">
        <v>1961720000</v>
      </c>
      <c r="F102">
        <v>5</v>
      </c>
      <c r="G102">
        <v>2019</v>
      </c>
      <c r="H102">
        <v>900</v>
      </c>
      <c r="I102">
        <v>69</v>
      </c>
    </row>
    <row r="103" spans="1:9" x14ac:dyDescent="0.25">
      <c r="A103" t="s">
        <v>16</v>
      </c>
      <c r="B103" t="s">
        <v>17</v>
      </c>
      <c r="C103" t="s">
        <v>18</v>
      </c>
      <c r="D103" t="s">
        <v>12</v>
      </c>
      <c r="E103">
        <v>2119590000</v>
      </c>
      <c r="F103">
        <v>11</v>
      </c>
      <c r="G103">
        <v>2018</v>
      </c>
      <c r="H103">
        <v>8129</v>
      </c>
      <c r="I103">
        <v>0</v>
      </c>
    </row>
    <row r="104" spans="1:9" x14ac:dyDescent="0.25">
      <c r="A104" t="s">
        <v>65</v>
      </c>
      <c r="B104" t="s">
        <v>66</v>
      </c>
      <c r="C104" t="s">
        <v>67</v>
      </c>
      <c r="D104" t="s">
        <v>12</v>
      </c>
      <c r="E104">
        <v>3138112000</v>
      </c>
      <c r="F104">
        <v>5</v>
      </c>
      <c r="G104">
        <v>2019</v>
      </c>
      <c r="H104">
        <v>10500</v>
      </c>
      <c r="I104">
        <v>0</v>
      </c>
    </row>
    <row r="105" spans="1:9" x14ac:dyDescent="0.25">
      <c r="A105" t="s">
        <v>71</v>
      </c>
      <c r="B105" t="s">
        <v>72</v>
      </c>
      <c r="C105" t="s">
        <v>49</v>
      </c>
      <c r="D105" t="s">
        <v>12</v>
      </c>
      <c r="E105">
        <v>3955000000</v>
      </c>
      <c r="F105">
        <v>5</v>
      </c>
      <c r="G105">
        <v>2019</v>
      </c>
      <c r="H105">
        <v>41136</v>
      </c>
      <c r="I105">
        <v>0</v>
      </c>
    </row>
    <row r="106" spans="1:9" x14ac:dyDescent="0.25">
      <c r="A106" t="s">
        <v>73</v>
      </c>
      <c r="B106" t="s">
        <v>74</v>
      </c>
      <c r="C106" t="s">
        <v>75</v>
      </c>
      <c r="D106" t="s">
        <v>12</v>
      </c>
      <c r="E106">
        <v>4360021000</v>
      </c>
      <c r="F106">
        <v>5</v>
      </c>
      <c r="G106">
        <v>2019</v>
      </c>
      <c r="H106">
        <v>9026</v>
      </c>
      <c r="I106">
        <v>0</v>
      </c>
    </row>
    <row r="107" spans="1:9" x14ac:dyDescent="0.25">
      <c r="A107" t="s">
        <v>76</v>
      </c>
      <c r="B107" t="s">
        <v>77</v>
      </c>
      <c r="C107" t="s">
        <v>78</v>
      </c>
      <c r="D107" t="s">
        <v>12</v>
      </c>
      <c r="E107">
        <v>4561060000</v>
      </c>
      <c r="F107">
        <v>5</v>
      </c>
      <c r="G107">
        <v>2019</v>
      </c>
      <c r="H107">
        <v>437486</v>
      </c>
      <c r="I107">
        <v>0</v>
      </c>
    </row>
    <row r="108" spans="1:9" x14ac:dyDescent="0.25">
      <c r="A108" t="s">
        <v>79</v>
      </c>
      <c r="B108" t="s">
        <v>80</v>
      </c>
      <c r="C108" t="s">
        <v>81</v>
      </c>
      <c r="D108" t="s">
        <v>12</v>
      </c>
      <c r="E108">
        <v>5601260000</v>
      </c>
      <c r="F108">
        <v>5</v>
      </c>
      <c r="G108">
        <v>2019</v>
      </c>
      <c r="H108">
        <v>38398</v>
      </c>
      <c r="I108">
        <v>96</v>
      </c>
    </row>
    <row r="109" spans="1:9" x14ac:dyDescent="0.25">
      <c r="A109" t="s">
        <v>82</v>
      </c>
      <c r="B109" t="s">
        <v>83</v>
      </c>
      <c r="C109" t="s">
        <v>84</v>
      </c>
      <c r="D109" t="s">
        <v>12</v>
      </c>
      <c r="E109">
        <v>5620250000</v>
      </c>
      <c r="F109">
        <v>5</v>
      </c>
      <c r="G109">
        <v>2019</v>
      </c>
      <c r="H109">
        <v>85142</v>
      </c>
      <c r="I109">
        <v>374</v>
      </c>
    </row>
    <row r="110" spans="1:9" x14ac:dyDescent="0.25">
      <c r="A110" t="s">
        <v>73</v>
      </c>
      <c r="B110" t="s">
        <v>74</v>
      </c>
      <c r="C110" t="s">
        <v>75</v>
      </c>
      <c r="D110" t="s">
        <v>12</v>
      </c>
      <c r="E110">
        <v>5777670000</v>
      </c>
      <c r="F110">
        <v>5</v>
      </c>
      <c r="G110">
        <v>2019</v>
      </c>
      <c r="H110">
        <v>5360</v>
      </c>
      <c r="I110">
        <v>0</v>
      </c>
    </row>
    <row r="111" spans="1:9" x14ac:dyDescent="0.25">
      <c r="A111" t="s">
        <v>13</v>
      </c>
      <c r="B111" t="s">
        <v>14</v>
      </c>
      <c r="C111" t="s">
        <v>15</v>
      </c>
      <c r="D111" t="s">
        <v>12</v>
      </c>
      <c r="E111">
        <v>5884920000</v>
      </c>
      <c r="F111">
        <v>5</v>
      </c>
      <c r="G111">
        <v>2019</v>
      </c>
      <c r="H111">
        <v>15920</v>
      </c>
      <c r="I111">
        <v>400</v>
      </c>
    </row>
    <row r="112" spans="1:9" x14ac:dyDescent="0.25">
      <c r="A112" t="s">
        <v>59</v>
      </c>
      <c r="B112" t="s">
        <v>60</v>
      </c>
      <c r="C112" t="s">
        <v>61</v>
      </c>
      <c r="D112" t="s">
        <v>12</v>
      </c>
      <c r="E112">
        <v>5992321000</v>
      </c>
      <c r="F112">
        <v>5</v>
      </c>
      <c r="G112">
        <v>2019</v>
      </c>
      <c r="H112">
        <v>10000</v>
      </c>
      <c r="I112">
        <v>0</v>
      </c>
    </row>
    <row r="113" spans="1:9" x14ac:dyDescent="0.25">
      <c r="A113" t="s">
        <v>88</v>
      </c>
      <c r="B113" t="s">
        <v>89</v>
      </c>
      <c r="C113" t="s">
        <v>58</v>
      </c>
      <c r="D113" t="s">
        <v>12</v>
      </c>
      <c r="E113">
        <v>6159241000</v>
      </c>
      <c r="F113">
        <v>5</v>
      </c>
      <c r="G113">
        <v>2019</v>
      </c>
      <c r="H113">
        <v>1515</v>
      </c>
      <c r="I113">
        <v>0</v>
      </c>
    </row>
    <row r="114" spans="1:9" x14ac:dyDescent="0.25">
      <c r="A114" t="s">
        <v>90</v>
      </c>
      <c r="B114" t="s">
        <v>91</v>
      </c>
      <c r="C114" t="s">
        <v>92</v>
      </c>
      <c r="D114" t="s">
        <v>12</v>
      </c>
      <c r="E114">
        <v>6756240000</v>
      </c>
      <c r="F114">
        <v>5</v>
      </c>
      <c r="G114">
        <v>2019</v>
      </c>
      <c r="H114">
        <v>33655</v>
      </c>
      <c r="I114">
        <v>0</v>
      </c>
    </row>
    <row r="115" spans="1:9" x14ac:dyDescent="0.25">
      <c r="A115" t="s">
        <v>93</v>
      </c>
      <c r="B115" t="s">
        <v>94</v>
      </c>
      <c r="C115" t="s">
        <v>95</v>
      </c>
      <c r="D115" t="s">
        <v>12</v>
      </c>
      <c r="E115">
        <v>6948371000</v>
      </c>
      <c r="F115">
        <v>5</v>
      </c>
      <c r="G115">
        <v>2019</v>
      </c>
      <c r="H115">
        <v>13600</v>
      </c>
      <c r="I115">
        <v>85</v>
      </c>
    </row>
    <row r="116" spans="1:9" x14ac:dyDescent="0.25">
      <c r="A116" t="s">
        <v>73</v>
      </c>
      <c r="B116" t="s">
        <v>74</v>
      </c>
      <c r="C116" t="s">
        <v>75</v>
      </c>
      <c r="D116" t="s">
        <v>12</v>
      </c>
      <c r="E116">
        <v>7560081000</v>
      </c>
      <c r="F116">
        <v>5</v>
      </c>
      <c r="G116">
        <v>2019</v>
      </c>
      <c r="H116">
        <v>5942</v>
      </c>
      <c r="I116">
        <v>0</v>
      </c>
    </row>
    <row r="117" spans="1:9" x14ac:dyDescent="0.25">
      <c r="A117" t="s">
        <v>96</v>
      </c>
      <c r="B117" t="s">
        <v>97</v>
      </c>
      <c r="C117" t="s">
        <v>98</v>
      </c>
      <c r="D117" t="s">
        <v>12</v>
      </c>
      <c r="E117">
        <v>8308470000</v>
      </c>
      <c r="F117">
        <v>5</v>
      </c>
      <c r="G117">
        <v>2019</v>
      </c>
      <c r="H117">
        <v>5672</v>
      </c>
      <c r="I117">
        <v>89</v>
      </c>
    </row>
    <row r="118" spans="1:9" x14ac:dyDescent="0.25">
      <c r="A118" t="s">
        <v>99</v>
      </c>
      <c r="B118" t="s">
        <v>100</v>
      </c>
      <c r="C118" t="s">
        <v>101</v>
      </c>
      <c r="D118" t="s">
        <v>12</v>
      </c>
      <c r="E118">
        <v>8499201000</v>
      </c>
      <c r="F118">
        <v>5</v>
      </c>
      <c r="G118">
        <v>2019</v>
      </c>
      <c r="H118">
        <v>13486</v>
      </c>
      <c r="I118">
        <v>0</v>
      </c>
    </row>
    <row r="119" spans="1:9" x14ac:dyDescent="0.25">
      <c r="A119" t="s">
        <v>47</v>
      </c>
      <c r="B119" t="s">
        <v>48</v>
      </c>
      <c r="C119" t="s">
        <v>49</v>
      </c>
      <c r="D119" t="s">
        <v>12</v>
      </c>
      <c r="E119">
        <v>9003501000</v>
      </c>
      <c r="F119">
        <v>5</v>
      </c>
      <c r="G119">
        <v>2019</v>
      </c>
      <c r="H119">
        <v>1108</v>
      </c>
      <c r="I119">
        <v>4</v>
      </c>
    </row>
    <row r="121" spans="1:9" x14ac:dyDescent="0.25">
      <c r="A121" t="s">
        <v>73</v>
      </c>
      <c r="B121" t="s">
        <v>74</v>
      </c>
      <c r="C121" t="s">
        <v>75</v>
      </c>
      <c r="D121" t="s">
        <v>12</v>
      </c>
      <c r="E121">
        <v>9633841000</v>
      </c>
      <c r="F121">
        <v>5</v>
      </c>
      <c r="G121">
        <v>2019</v>
      </c>
      <c r="H121">
        <v>3280</v>
      </c>
      <c r="I121">
        <v>486</v>
      </c>
    </row>
    <row r="122" spans="1:9" x14ac:dyDescent="0.25">
      <c r="A122" t="s">
        <v>23</v>
      </c>
      <c r="B122" t="s">
        <v>24</v>
      </c>
      <c r="C122" t="s">
        <v>25</v>
      </c>
      <c r="D122" t="s">
        <v>12</v>
      </c>
      <c r="E122">
        <v>786151000</v>
      </c>
      <c r="F122">
        <v>5</v>
      </c>
      <c r="G122">
        <v>2019</v>
      </c>
      <c r="H122">
        <v>4300</v>
      </c>
      <c r="I122">
        <v>0</v>
      </c>
    </row>
    <row r="123" spans="1:9" x14ac:dyDescent="0.25">
      <c r="A123" t="s">
        <v>26</v>
      </c>
      <c r="B123" t="s">
        <v>27</v>
      </c>
      <c r="C123" t="s">
        <v>28</v>
      </c>
      <c r="D123" t="s">
        <v>12</v>
      </c>
      <c r="E123">
        <v>2211251000</v>
      </c>
      <c r="F123">
        <v>5</v>
      </c>
      <c r="G123">
        <v>2019</v>
      </c>
      <c r="H123">
        <v>1400</v>
      </c>
      <c r="I123">
        <v>0</v>
      </c>
    </row>
    <row r="124" spans="1:9" x14ac:dyDescent="0.25">
      <c r="A124" t="s">
        <v>29</v>
      </c>
      <c r="B124" t="s">
        <v>30</v>
      </c>
      <c r="C124" t="s">
        <v>31</v>
      </c>
      <c r="D124" t="s">
        <v>12</v>
      </c>
      <c r="E124">
        <v>2774270000</v>
      </c>
      <c r="F124">
        <v>5</v>
      </c>
      <c r="G124">
        <v>2019</v>
      </c>
      <c r="H124">
        <v>18700</v>
      </c>
      <c r="I124">
        <v>75</v>
      </c>
    </row>
    <row r="125" spans="1:9" x14ac:dyDescent="0.25">
      <c r="A125" t="s">
        <v>32</v>
      </c>
      <c r="B125" t="s">
        <v>33</v>
      </c>
      <c r="C125" t="s">
        <v>34</v>
      </c>
      <c r="D125" t="s">
        <v>12</v>
      </c>
      <c r="E125">
        <v>2941411000</v>
      </c>
      <c r="F125">
        <v>5</v>
      </c>
      <c r="G125">
        <v>2019</v>
      </c>
      <c r="H125">
        <v>35810</v>
      </c>
      <c r="I125">
        <v>164</v>
      </c>
    </row>
    <row r="126" spans="1:9" x14ac:dyDescent="0.25">
      <c r="A126" t="s">
        <v>35</v>
      </c>
      <c r="B126" t="s">
        <v>36</v>
      </c>
      <c r="C126" t="s">
        <v>37</v>
      </c>
      <c r="D126" t="s">
        <v>12</v>
      </c>
      <c r="E126">
        <v>3047401000</v>
      </c>
      <c r="F126">
        <v>5</v>
      </c>
      <c r="G126">
        <v>2019</v>
      </c>
      <c r="H126">
        <v>3800</v>
      </c>
      <c r="I126">
        <v>0</v>
      </c>
    </row>
    <row r="127" spans="1:9" x14ac:dyDescent="0.25">
      <c r="A127" t="s">
        <v>35</v>
      </c>
      <c r="B127" t="s">
        <v>36</v>
      </c>
      <c r="C127" t="s">
        <v>37</v>
      </c>
      <c r="D127" t="s">
        <v>12</v>
      </c>
      <c r="E127">
        <v>4329351000</v>
      </c>
      <c r="F127">
        <v>5</v>
      </c>
      <c r="G127">
        <v>2019</v>
      </c>
      <c r="H127">
        <v>0</v>
      </c>
      <c r="I127">
        <v>20</v>
      </c>
    </row>
    <row r="128" spans="1:9" x14ac:dyDescent="0.25">
      <c r="A128" t="s">
        <v>38</v>
      </c>
      <c r="B128" t="s">
        <v>39</v>
      </c>
      <c r="C128" t="s">
        <v>40</v>
      </c>
      <c r="D128" t="s">
        <v>12</v>
      </c>
      <c r="E128">
        <v>4751312000</v>
      </c>
      <c r="F128">
        <v>5</v>
      </c>
      <c r="G128">
        <v>2019</v>
      </c>
      <c r="H128">
        <v>9566</v>
      </c>
      <c r="I128">
        <v>0</v>
      </c>
    </row>
    <row r="129" spans="1:9" x14ac:dyDescent="0.25">
      <c r="A129" t="s">
        <v>41</v>
      </c>
      <c r="B129" t="s">
        <v>42</v>
      </c>
      <c r="C129" t="s">
        <v>43</v>
      </c>
      <c r="D129" t="s">
        <v>12</v>
      </c>
      <c r="E129">
        <v>5229602000</v>
      </c>
      <c r="F129">
        <v>5</v>
      </c>
      <c r="G129">
        <v>2019</v>
      </c>
      <c r="H129">
        <v>64358</v>
      </c>
      <c r="I129">
        <v>37</v>
      </c>
    </row>
    <row r="130" spans="1:9" x14ac:dyDescent="0.25">
      <c r="A130" t="s">
        <v>62</v>
      </c>
      <c r="B130" t="s">
        <v>63</v>
      </c>
      <c r="C130" t="s">
        <v>64</v>
      </c>
      <c r="D130" t="s">
        <v>12</v>
      </c>
      <c r="E130">
        <v>2829991000</v>
      </c>
      <c r="F130">
        <v>5</v>
      </c>
      <c r="G130">
        <v>2019</v>
      </c>
      <c r="H130">
        <v>78080</v>
      </c>
      <c r="I130">
        <v>7</v>
      </c>
    </row>
    <row r="131" spans="1:9" x14ac:dyDescent="0.25">
      <c r="A131" t="s">
        <v>9</v>
      </c>
      <c r="B131" t="s">
        <v>10</v>
      </c>
      <c r="C131" t="s">
        <v>11</v>
      </c>
      <c r="D131" t="s">
        <v>12</v>
      </c>
      <c r="E131">
        <v>3275661000</v>
      </c>
      <c r="F131">
        <v>5</v>
      </c>
      <c r="G131">
        <v>2019</v>
      </c>
      <c r="H131">
        <v>45476</v>
      </c>
      <c r="I131">
        <v>721</v>
      </c>
    </row>
    <row r="132" spans="1:9" x14ac:dyDescent="0.25">
      <c r="A132" t="s">
        <v>65</v>
      </c>
      <c r="B132" t="s">
        <v>66</v>
      </c>
      <c r="C132" t="s">
        <v>67</v>
      </c>
      <c r="D132" t="s">
        <v>12</v>
      </c>
      <c r="E132">
        <v>3618420000</v>
      </c>
      <c r="F132">
        <v>5</v>
      </c>
      <c r="G132">
        <v>2019</v>
      </c>
      <c r="H132">
        <v>31104</v>
      </c>
      <c r="I132">
        <v>0</v>
      </c>
    </row>
    <row r="133" spans="1:9" x14ac:dyDescent="0.25">
      <c r="A133" t="s">
        <v>68</v>
      </c>
      <c r="B133" t="s">
        <v>69</v>
      </c>
      <c r="C133" t="s">
        <v>70</v>
      </c>
      <c r="D133" t="s">
        <v>12</v>
      </c>
      <c r="E133">
        <v>3720580000</v>
      </c>
      <c r="F133">
        <v>5</v>
      </c>
      <c r="G133">
        <v>2019</v>
      </c>
      <c r="H133">
        <v>2812</v>
      </c>
      <c r="I133">
        <v>0</v>
      </c>
    </row>
    <row r="134" spans="1:9" x14ac:dyDescent="0.25">
      <c r="A134" t="s">
        <v>68</v>
      </c>
      <c r="B134" t="s">
        <v>69</v>
      </c>
      <c r="C134" t="s">
        <v>70</v>
      </c>
      <c r="D134" t="s">
        <v>12</v>
      </c>
      <c r="E134">
        <v>5129381000</v>
      </c>
      <c r="F134">
        <v>5</v>
      </c>
      <c r="G134">
        <v>2019</v>
      </c>
      <c r="H134">
        <v>116962</v>
      </c>
      <c r="I134">
        <v>1312</v>
      </c>
    </row>
    <row r="135" spans="1:9" x14ac:dyDescent="0.25">
      <c r="A135" t="s">
        <v>85</v>
      </c>
      <c r="B135" t="s">
        <v>86</v>
      </c>
      <c r="C135" t="s">
        <v>87</v>
      </c>
      <c r="D135" t="s">
        <v>12</v>
      </c>
      <c r="E135">
        <v>5931911000</v>
      </c>
      <c r="F135">
        <v>5</v>
      </c>
      <c r="G135">
        <v>2019</v>
      </c>
      <c r="H135">
        <v>164667</v>
      </c>
      <c r="I135">
        <v>0</v>
      </c>
    </row>
    <row r="136" spans="1:9" x14ac:dyDescent="0.25">
      <c r="A136" t="s">
        <v>76</v>
      </c>
      <c r="B136" t="s">
        <v>77</v>
      </c>
      <c r="C136" t="s">
        <v>78</v>
      </c>
      <c r="D136" t="s">
        <v>12</v>
      </c>
      <c r="E136">
        <v>6042981000</v>
      </c>
      <c r="F136">
        <v>5</v>
      </c>
      <c r="G136">
        <v>2019</v>
      </c>
      <c r="H136">
        <v>0</v>
      </c>
      <c r="I136">
        <v>231</v>
      </c>
    </row>
    <row r="137" spans="1:9" x14ac:dyDescent="0.25">
      <c r="A137" t="s">
        <v>99</v>
      </c>
      <c r="B137" t="s">
        <v>100</v>
      </c>
      <c r="C137" t="s">
        <v>101</v>
      </c>
      <c r="D137" t="s">
        <v>12</v>
      </c>
      <c r="E137">
        <v>6975110000</v>
      </c>
      <c r="F137">
        <v>5</v>
      </c>
      <c r="G137">
        <v>2019</v>
      </c>
      <c r="H137">
        <v>0</v>
      </c>
      <c r="I137">
        <v>10</v>
      </c>
    </row>
    <row r="138" spans="1:9" x14ac:dyDescent="0.25">
      <c r="A138" t="s">
        <v>65</v>
      </c>
      <c r="B138" t="s">
        <v>66</v>
      </c>
      <c r="C138" t="s">
        <v>67</v>
      </c>
      <c r="D138" t="s">
        <v>12</v>
      </c>
      <c r="E138">
        <v>9330860000</v>
      </c>
      <c r="F138">
        <v>5</v>
      </c>
      <c r="G138">
        <v>2019</v>
      </c>
      <c r="H138">
        <v>7703</v>
      </c>
      <c r="I138">
        <v>0</v>
      </c>
    </row>
    <row r="139" spans="1:9" x14ac:dyDescent="0.25">
      <c r="A139" t="s">
        <v>102</v>
      </c>
      <c r="B139" t="s">
        <v>103</v>
      </c>
      <c r="C139" t="s">
        <v>104</v>
      </c>
      <c r="D139" t="s">
        <v>12</v>
      </c>
      <c r="E139">
        <v>9629061000</v>
      </c>
      <c r="F139">
        <v>5</v>
      </c>
      <c r="G139">
        <v>2019</v>
      </c>
      <c r="H139">
        <v>15519</v>
      </c>
      <c r="I139">
        <v>0</v>
      </c>
    </row>
    <row r="140" spans="1:9" x14ac:dyDescent="0.25">
      <c r="A140" t="s">
        <v>105</v>
      </c>
      <c r="B140" t="s">
        <v>106</v>
      </c>
      <c r="C140" t="s">
        <v>107</v>
      </c>
      <c r="D140" t="s">
        <v>12</v>
      </c>
      <c r="E140">
        <v>9815941000</v>
      </c>
      <c r="F140">
        <v>5</v>
      </c>
      <c r="G140">
        <v>2019</v>
      </c>
      <c r="H140">
        <v>38439</v>
      </c>
      <c r="I140">
        <v>31</v>
      </c>
    </row>
    <row r="141" spans="1:9" x14ac:dyDescent="0.25">
      <c r="A141" t="s">
        <v>44</v>
      </c>
      <c r="B141" t="s">
        <v>45</v>
      </c>
      <c r="C141" t="s">
        <v>46</v>
      </c>
      <c r="D141" t="s">
        <v>12</v>
      </c>
      <c r="E141">
        <v>8752451000</v>
      </c>
      <c r="F141">
        <v>5</v>
      </c>
      <c r="G141">
        <v>2019</v>
      </c>
      <c r="H141">
        <v>34357</v>
      </c>
      <c r="I141">
        <v>226</v>
      </c>
    </row>
    <row r="142" spans="1:9" x14ac:dyDescent="0.25">
      <c r="A142" t="s">
        <v>50</v>
      </c>
      <c r="B142" t="s">
        <v>51</v>
      </c>
      <c r="C142" t="s">
        <v>52</v>
      </c>
      <c r="D142" t="s">
        <v>12</v>
      </c>
      <c r="E142">
        <v>9570811000</v>
      </c>
      <c r="F142">
        <v>5</v>
      </c>
      <c r="G142">
        <v>2019</v>
      </c>
      <c r="H142">
        <v>22281</v>
      </c>
      <c r="I142">
        <v>142</v>
      </c>
    </row>
    <row r="143" spans="1:9" x14ac:dyDescent="0.25">
      <c r="A143" t="s">
        <v>20</v>
      </c>
      <c r="B143" t="s">
        <v>21</v>
      </c>
      <c r="C143" t="s">
        <v>22</v>
      </c>
      <c r="D143" t="s">
        <v>12</v>
      </c>
      <c r="E143">
        <v>1198781000</v>
      </c>
      <c r="F143">
        <v>5</v>
      </c>
      <c r="G143">
        <v>2019</v>
      </c>
      <c r="H143">
        <v>28143</v>
      </c>
      <c r="I143">
        <v>755</v>
      </c>
    </row>
    <row r="144" spans="1:9" x14ac:dyDescent="0.25">
      <c r="A144" t="s">
        <v>23</v>
      </c>
      <c r="B144" t="s">
        <v>24</v>
      </c>
      <c r="C144" t="s">
        <v>25</v>
      </c>
      <c r="D144" t="s">
        <v>12</v>
      </c>
      <c r="E144">
        <v>786151000</v>
      </c>
      <c r="F144">
        <v>4</v>
      </c>
      <c r="G144">
        <v>2019</v>
      </c>
      <c r="H144">
        <v>4400</v>
      </c>
      <c r="I144">
        <v>1092</v>
      </c>
    </row>
    <row r="145" spans="1:9" x14ac:dyDescent="0.25">
      <c r="A145" t="s">
        <v>26</v>
      </c>
      <c r="B145" t="s">
        <v>27</v>
      </c>
      <c r="C145" t="s">
        <v>28</v>
      </c>
      <c r="D145" t="s">
        <v>12</v>
      </c>
      <c r="E145">
        <v>2211251000</v>
      </c>
      <c r="F145">
        <v>4</v>
      </c>
      <c r="G145">
        <v>2019</v>
      </c>
      <c r="H145">
        <v>2400</v>
      </c>
      <c r="I145">
        <v>0</v>
      </c>
    </row>
    <row r="146" spans="1:9" x14ac:dyDescent="0.25">
      <c r="A146" t="s">
        <v>35</v>
      </c>
      <c r="B146" t="s">
        <v>36</v>
      </c>
      <c r="C146" t="s">
        <v>37</v>
      </c>
      <c r="D146" t="s">
        <v>12</v>
      </c>
      <c r="E146">
        <v>3047401000</v>
      </c>
      <c r="F146">
        <v>4</v>
      </c>
      <c r="G146">
        <v>2019</v>
      </c>
      <c r="H146">
        <v>4520</v>
      </c>
      <c r="I146">
        <v>0</v>
      </c>
    </row>
    <row r="147" spans="1:9" x14ac:dyDescent="0.25">
      <c r="A147" t="s">
        <v>35</v>
      </c>
      <c r="B147" t="s">
        <v>36</v>
      </c>
      <c r="C147" t="s">
        <v>37</v>
      </c>
      <c r="D147" t="s">
        <v>12</v>
      </c>
      <c r="E147">
        <v>4329351000</v>
      </c>
      <c r="F147">
        <v>4</v>
      </c>
      <c r="G147">
        <v>2019</v>
      </c>
      <c r="H147">
        <v>0</v>
      </c>
      <c r="I147">
        <v>85</v>
      </c>
    </row>
    <row r="148" spans="1:9" x14ac:dyDescent="0.25">
      <c r="A148" t="s">
        <v>38</v>
      </c>
      <c r="B148" t="s">
        <v>39</v>
      </c>
      <c r="C148" t="s">
        <v>40</v>
      </c>
      <c r="D148" t="s">
        <v>12</v>
      </c>
      <c r="E148">
        <v>4751312000</v>
      </c>
      <c r="F148">
        <v>4</v>
      </c>
      <c r="G148">
        <v>2019</v>
      </c>
      <c r="H148">
        <v>9023</v>
      </c>
      <c r="I148">
        <v>0</v>
      </c>
    </row>
    <row r="149" spans="1:9" x14ac:dyDescent="0.25">
      <c r="A149" t="s">
        <v>41</v>
      </c>
      <c r="B149" t="s">
        <v>42</v>
      </c>
      <c r="C149" t="s">
        <v>43</v>
      </c>
      <c r="D149" t="s">
        <v>12</v>
      </c>
      <c r="E149">
        <v>5229602000</v>
      </c>
      <c r="F149">
        <v>4</v>
      </c>
      <c r="G149">
        <v>2019</v>
      </c>
      <c r="H149">
        <v>35249</v>
      </c>
      <c r="I149">
        <v>2002</v>
      </c>
    </row>
    <row r="150" spans="1:9" x14ac:dyDescent="0.25">
      <c r="A150" t="s">
        <v>50</v>
      </c>
      <c r="B150" t="s">
        <v>51</v>
      </c>
      <c r="C150" t="s">
        <v>52</v>
      </c>
      <c r="D150" t="s">
        <v>12</v>
      </c>
      <c r="E150">
        <v>9570811000</v>
      </c>
      <c r="F150">
        <v>4</v>
      </c>
      <c r="G150">
        <v>2019</v>
      </c>
      <c r="H150">
        <v>17420</v>
      </c>
      <c r="I150">
        <v>198</v>
      </c>
    </row>
    <row r="151" spans="1:9" x14ac:dyDescent="0.25">
      <c r="A151" t="s">
        <v>20</v>
      </c>
      <c r="B151" t="s">
        <v>21</v>
      </c>
      <c r="C151" t="s">
        <v>22</v>
      </c>
      <c r="D151" t="s">
        <v>12</v>
      </c>
      <c r="E151">
        <v>1198781000</v>
      </c>
      <c r="F151">
        <v>4</v>
      </c>
      <c r="G151">
        <v>2019</v>
      </c>
      <c r="H151">
        <v>27751</v>
      </c>
      <c r="I151">
        <v>48</v>
      </c>
    </row>
    <row r="152" spans="1:9" x14ac:dyDescent="0.25">
      <c r="A152" t="s">
        <v>53</v>
      </c>
      <c r="B152" t="s">
        <v>54</v>
      </c>
      <c r="C152" t="s">
        <v>55</v>
      </c>
      <c r="D152" t="s">
        <v>12</v>
      </c>
      <c r="E152">
        <v>1245540000</v>
      </c>
      <c r="F152">
        <v>4</v>
      </c>
      <c r="G152">
        <v>2019</v>
      </c>
      <c r="H152">
        <v>21440</v>
      </c>
      <c r="I152">
        <v>284</v>
      </c>
    </row>
    <row r="153" spans="1:9" x14ac:dyDescent="0.25">
      <c r="A153" t="s">
        <v>56</v>
      </c>
      <c r="B153" t="s">
        <v>57</v>
      </c>
      <c r="C153" t="s">
        <v>58</v>
      </c>
      <c r="D153" t="s">
        <v>12</v>
      </c>
      <c r="E153">
        <v>1467291000</v>
      </c>
      <c r="F153">
        <v>4</v>
      </c>
      <c r="G153">
        <v>2019</v>
      </c>
      <c r="H153">
        <v>4300</v>
      </c>
      <c r="I153">
        <v>359</v>
      </c>
    </row>
    <row r="154" spans="1:9" x14ac:dyDescent="0.25">
      <c r="A154" t="s">
        <v>59</v>
      </c>
      <c r="B154" t="s">
        <v>60</v>
      </c>
      <c r="C154" t="s">
        <v>61</v>
      </c>
      <c r="D154" t="s">
        <v>12</v>
      </c>
      <c r="E154">
        <v>1961720000</v>
      </c>
      <c r="F154">
        <v>4</v>
      </c>
      <c r="G154">
        <v>2019</v>
      </c>
      <c r="H154">
        <v>863</v>
      </c>
      <c r="I154">
        <v>191</v>
      </c>
    </row>
    <row r="155" spans="1:9" x14ac:dyDescent="0.25">
      <c r="A155" t="s">
        <v>16</v>
      </c>
      <c r="B155" t="s">
        <v>17</v>
      </c>
      <c r="C155" t="s">
        <v>18</v>
      </c>
      <c r="D155" t="s">
        <v>19</v>
      </c>
      <c r="E155">
        <v>11000258330</v>
      </c>
      <c r="F155">
        <v>11</v>
      </c>
      <c r="G155">
        <v>2018</v>
      </c>
    </row>
    <row r="156" spans="1:9" x14ac:dyDescent="0.25">
      <c r="A156" t="s">
        <v>62</v>
      </c>
      <c r="B156" t="s">
        <v>63</v>
      </c>
      <c r="C156" t="s">
        <v>64</v>
      </c>
      <c r="D156" t="s">
        <v>12</v>
      </c>
      <c r="E156">
        <v>2829991000</v>
      </c>
      <c r="F156">
        <v>4</v>
      </c>
      <c r="G156">
        <v>2019</v>
      </c>
      <c r="H156">
        <v>61634</v>
      </c>
      <c r="I156">
        <v>48</v>
      </c>
    </row>
    <row r="157" spans="1:9" x14ac:dyDescent="0.25">
      <c r="A157" t="s">
        <v>65</v>
      </c>
      <c r="B157" t="s">
        <v>66</v>
      </c>
      <c r="C157" t="s">
        <v>67</v>
      </c>
      <c r="D157" t="s">
        <v>12</v>
      </c>
      <c r="E157">
        <v>3138112000</v>
      </c>
      <c r="F157">
        <v>4</v>
      </c>
      <c r="G157">
        <v>2019</v>
      </c>
      <c r="H157">
        <v>8500</v>
      </c>
      <c r="I157">
        <v>0</v>
      </c>
    </row>
    <row r="158" spans="1:9" x14ac:dyDescent="0.25">
      <c r="A158" t="s">
        <v>9</v>
      </c>
      <c r="B158" t="s">
        <v>10</v>
      </c>
      <c r="C158" t="s">
        <v>11</v>
      </c>
      <c r="D158" t="s">
        <v>12</v>
      </c>
      <c r="E158">
        <v>3275661000</v>
      </c>
      <c r="F158">
        <v>4</v>
      </c>
      <c r="G158">
        <v>2019</v>
      </c>
      <c r="H158">
        <v>33231</v>
      </c>
      <c r="I158">
        <v>438</v>
      </c>
    </row>
    <row r="159" spans="1:9" x14ac:dyDescent="0.25">
      <c r="A159" t="s">
        <v>65</v>
      </c>
      <c r="B159" t="s">
        <v>66</v>
      </c>
      <c r="C159" t="s">
        <v>67</v>
      </c>
      <c r="D159" t="s">
        <v>12</v>
      </c>
      <c r="E159">
        <v>3618420000</v>
      </c>
      <c r="F159">
        <v>4</v>
      </c>
      <c r="G159">
        <v>2019</v>
      </c>
      <c r="H159">
        <v>27187</v>
      </c>
      <c r="I159">
        <v>0</v>
      </c>
    </row>
    <row r="160" spans="1:9" x14ac:dyDescent="0.25">
      <c r="A160" t="s">
        <v>68</v>
      </c>
      <c r="B160" t="s">
        <v>69</v>
      </c>
      <c r="C160" t="s">
        <v>70</v>
      </c>
      <c r="D160" t="s">
        <v>12</v>
      </c>
      <c r="E160">
        <v>3720580000</v>
      </c>
      <c r="F160">
        <v>4</v>
      </c>
      <c r="G160">
        <v>2019</v>
      </c>
      <c r="H160">
        <v>2371</v>
      </c>
      <c r="I160">
        <v>0</v>
      </c>
    </row>
    <row r="161" spans="1:9" x14ac:dyDescent="0.25">
      <c r="A161" t="s">
        <v>71</v>
      </c>
      <c r="B161" t="s">
        <v>72</v>
      </c>
      <c r="C161" t="s">
        <v>49</v>
      </c>
      <c r="D161" t="s">
        <v>12</v>
      </c>
      <c r="E161">
        <v>3955000000</v>
      </c>
      <c r="F161">
        <v>4</v>
      </c>
      <c r="G161">
        <v>2019</v>
      </c>
      <c r="H161">
        <v>27624</v>
      </c>
      <c r="I161">
        <v>0</v>
      </c>
    </row>
    <row r="162" spans="1:9" x14ac:dyDescent="0.25">
      <c r="A162" t="s">
        <v>73</v>
      </c>
      <c r="B162" t="s">
        <v>74</v>
      </c>
      <c r="C162" t="s">
        <v>75</v>
      </c>
      <c r="D162" t="s">
        <v>12</v>
      </c>
      <c r="E162">
        <v>4360021000</v>
      </c>
      <c r="F162">
        <v>4</v>
      </c>
      <c r="G162">
        <v>2019</v>
      </c>
      <c r="H162">
        <v>7007</v>
      </c>
      <c r="I162">
        <v>0</v>
      </c>
    </row>
    <row r="163" spans="1:9" x14ac:dyDescent="0.25">
      <c r="A163" t="s">
        <v>76</v>
      </c>
      <c r="B163" t="s">
        <v>77</v>
      </c>
      <c r="C163" t="s">
        <v>78</v>
      </c>
      <c r="D163" t="s">
        <v>12</v>
      </c>
      <c r="E163">
        <v>4561060000</v>
      </c>
      <c r="F163">
        <v>4</v>
      </c>
      <c r="G163">
        <v>2019</v>
      </c>
      <c r="H163">
        <v>228621</v>
      </c>
      <c r="I163">
        <v>0</v>
      </c>
    </row>
    <row r="164" spans="1:9" x14ac:dyDescent="0.25">
      <c r="A164" t="s">
        <v>68</v>
      </c>
      <c r="B164" t="s">
        <v>69</v>
      </c>
      <c r="C164" t="s">
        <v>70</v>
      </c>
      <c r="D164" t="s">
        <v>12</v>
      </c>
      <c r="E164">
        <v>5129381000</v>
      </c>
      <c r="F164">
        <v>4</v>
      </c>
      <c r="G164">
        <v>2019</v>
      </c>
      <c r="H164">
        <v>87482</v>
      </c>
      <c r="I164">
        <v>1327</v>
      </c>
    </row>
    <row r="165" spans="1:9" x14ac:dyDescent="0.25">
      <c r="A165" t="s">
        <v>79</v>
      </c>
      <c r="B165" t="s">
        <v>80</v>
      </c>
      <c r="C165" t="s">
        <v>81</v>
      </c>
      <c r="D165" t="s">
        <v>12</v>
      </c>
      <c r="E165">
        <v>5601260000</v>
      </c>
      <c r="F165">
        <v>4</v>
      </c>
      <c r="G165">
        <v>2019</v>
      </c>
      <c r="H165">
        <v>27129</v>
      </c>
      <c r="I165">
        <v>385</v>
      </c>
    </row>
    <row r="166" spans="1:9" x14ac:dyDescent="0.25">
      <c r="A166" t="s">
        <v>82</v>
      </c>
      <c r="B166" t="s">
        <v>83</v>
      </c>
      <c r="C166" t="s">
        <v>84</v>
      </c>
      <c r="D166" t="s">
        <v>12</v>
      </c>
      <c r="E166">
        <v>5620250000</v>
      </c>
      <c r="F166">
        <v>4</v>
      </c>
      <c r="G166">
        <v>2019</v>
      </c>
      <c r="H166">
        <v>70373</v>
      </c>
      <c r="I166">
        <v>1961</v>
      </c>
    </row>
    <row r="167" spans="1:9" x14ac:dyDescent="0.25">
      <c r="A167" t="s">
        <v>73</v>
      </c>
      <c r="B167" t="s">
        <v>74</v>
      </c>
      <c r="C167" t="s">
        <v>75</v>
      </c>
      <c r="D167" t="s">
        <v>12</v>
      </c>
      <c r="E167">
        <v>5777670000</v>
      </c>
      <c r="F167">
        <v>4</v>
      </c>
      <c r="G167">
        <v>2019</v>
      </c>
      <c r="H167">
        <v>3381</v>
      </c>
      <c r="I167">
        <v>0</v>
      </c>
    </row>
    <row r="168" spans="1:9" x14ac:dyDescent="0.25">
      <c r="A168" t="s">
        <v>13</v>
      </c>
      <c r="B168" t="s">
        <v>14</v>
      </c>
      <c r="C168" t="s">
        <v>15</v>
      </c>
      <c r="D168" t="s">
        <v>12</v>
      </c>
      <c r="E168">
        <v>5884920000</v>
      </c>
      <c r="F168">
        <v>4</v>
      </c>
      <c r="G168">
        <v>2019</v>
      </c>
      <c r="H168">
        <v>12180</v>
      </c>
      <c r="I168">
        <v>730</v>
      </c>
    </row>
    <row r="169" spans="1:9" x14ac:dyDescent="0.25">
      <c r="A169" t="s">
        <v>85</v>
      </c>
      <c r="B169" t="s">
        <v>86</v>
      </c>
      <c r="C169" t="s">
        <v>87</v>
      </c>
      <c r="D169" t="s">
        <v>12</v>
      </c>
      <c r="E169">
        <v>5931911000</v>
      </c>
      <c r="F169">
        <v>4</v>
      </c>
      <c r="G169">
        <v>2019</v>
      </c>
      <c r="H169">
        <v>123297</v>
      </c>
      <c r="I169">
        <v>0</v>
      </c>
    </row>
    <row r="170" spans="1:9" x14ac:dyDescent="0.25">
      <c r="A170" t="s">
        <v>59</v>
      </c>
      <c r="B170" t="s">
        <v>60</v>
      </c>
      <c r="C170" t="s">
        <v>61</v>
      </c>
      <c r="D170" t="s">
        <v>12</v>
      </c>
      <c r="E170">
        <v>5992321000</v>
      </c>
      <c r="F170">
        <v>4</v>
      </c>
      <c r="G170">
        <v>2019</v>
      </c>
      <c r="H170">
        <v>7360</v>
      </c>
      <c r="I170">
        <v>271</v>
      </c>
    </row>
    <row r="171" spans="1:9" x14ac:dyDescent="0.25">
      <c r="A171" t="s">
        <v>76</v>
      </c>
      <c r="B171" t="s">
        <v>77</v>
      </c>
      <c r="C171" t="s">
        <v>78</v>
      </c>
      <c r="D171" t="s">
        <v>12</v>
      </c>
      <c r="E171">
        <v>6042981000</v>
      </c>
      <c r="F171">
        <v>4</v>
      </c>
      <c r="G171">
        <v>2019</v>
      </c>
      <c r="H171">
        <v>0</v>
      </c>
      <c r="I171">
        <v>222</v>
      </c>
    </row>
    <row r="172" spans="1:9" x14ac:dyDescent="0.25">
      <c r="A172" t="s">
        <v>88</v>
      </c>
      <c r="B172" t="s">
        <v>89</v>
      </c>
      <c r="C172" t="s">
        <v>58</v>
      </c>
      <c r="D172" t="s">
        <v>12</v>
      </c>
      <c r="E172">
        <v>6159241000</v>
      </c>
      <c r="F172">
        <v>4</v>
      </c>
      <c r="G172">
        <v>2019</v>
      </c>
      <c r="H172">
        <v>1348</v>
      </c>
      <c r="I172">
        <v>0</v>
      </c>
    </row>
    <row r="173" spans="1:9" x14ac:dyDescent="0.25">
      <c r="A173" t="s">
        <v>90</v>
      </c>
      <c r="B173" t="s">
        <v>91</v>
      </c>
      <c r="C173" t="s">
        <v>92</v>
      </c>
      <c r="D173" t="s">
        <v>12</v>
      </c>
      <c r="E173">
        <v>6756240000</v>
      </c>
      <c r="F173">
        <v>4</v>
      </c>
      <c r="G173">
        <v>2019</v>
      </c>
      <c r="H173">
        <v>30635</v>
      </c>
      <c r="I173">
        <v>0</v>
      </c>
    </row>
    <row r="174" spans="1:9" x14ac:dyDescent="0.25">
      <c r="A174" t="s">
        <v>93</v>
      </c>
      <c r="B174" t="s">
        <v>94</v>
      </c>
      <c r="C174" t="s">
        <v>95</v>
      </c>
      <c r="D174" t="s">
        <v>12</v>
      </c>
      <c r="E174">
        <v>6948371000</v>
      </c>
      <c r="F174">
        <v>4</v>
      </c>
      <c r="G174">
        <v>2019</v>
      </c>
      <c r="H174">
        <v>4600</v>
      </c>
      <c r="I174">
        <v>178</v>
      </c>
    </row>
    <row r="175" spans="1:9" x14ac:dyDescent="0.25">
      <c r="A175" t="s">
        <v>99</v>
      </c>
      <c r="B175" t="s">
        <v>100</v>
      </c>
      <c r="C175" t="s">
        <v>101</v>
      </c>
      <c r="D175" t="s">
        <v>12</v>
      </c>
      <c r="E175">
        <v>6975110000</v>
      </c>
      <c r="F175">
        <v>4</v>
      </c>
      <c r="G175">
        <v>2019</v>
      </c>
      <c r="H175">
        <v>0</v>
      </c>
      <c r="I175">
        <v>36</v>
      </c>
    </row>
    <row r="176" spans="1:9" x14ac:dyDescent="0.25">
      <c r="A176" t="s">
        <v>73</v>
      </c>
      <c r="B176" t="s">
        <v>74</v>
      </c>
      <c r="C176" t="s">
        <v>75</v>
      </c>
      <c r="D176" t="s">
        <v>12</v>
      </c>
      <c r="E176">
        <v>7560081000</v>
      </c>
      <c r="F176">
        <v>4</v>
      </c>
      <c r="G176">
        <v>2019</v>
      </c>
      <c r="H176">
        <v>5916</v>
      </c>
      <c r="I176">
        <v>0</v>
      </c>
    </row>
    <row r="177" spans="1:9" x14ac:dyDescent="0.25">
      <c r="A177" t="s">
        <v>96</v>
      </c>
      <c r="B177" t="s">
        <v>97</v>
      </c>
      <c r="C177" t="s">
        <v>98</v>
      </c>
      <c r="D177" t="s">
        <v>12</v>
      </c>
      <c r="E177">
        <v>8308470000</v>
      </c>
      <c r="F177">
        <v>4</v>
      </c>
      <c r="G177">
        <v>2019</v>
      </c>
      <c r="H177">
        <v>4807</v>
      </c>
      <c r="I177">
        <v>168</v>
      </c>
    </row>
    <row r="178" spans="1:9" x14ac:dyDescent="0.25">
      <c r="A178" t="s">
        <v>99</v>
      </c>
      <c r="B178" t="s">
        <v>100</v>
      </c>
      <c r="C178" t="s">
        <v>101</v>
      </c>
      <c r="D178" t="s">
        <v>12</v>
      </c>
      <c r="E178">
        <v>8499201000</v>
      </c>
      <c r="F178">
        <v>4</v>
      </c>
      <c r="G178">
        <v>2019</v>
      </c>
      <c r="H178">
        <v>9176</v>
      </c>
      <c r="I178">
        <v>0</v>
      </c>
    </row>
    <row r="179" spans="1:9" x14ac:dyDescent="0.25">
      <c r="A179" t="s">
        <v>47</v>
      </c>
      <c r="B179" t="s">
        <v>48</v>
      </c>
      <c r="C179" t="s">
        <v>49</v>
      </c>
      <c r="D179" t="s">
        <v>12</v>
      </c>
      <c r="E179">
        <v>9003501000</v>
      </c>
      <c r="F179">
        <v>4</v>
      </c>
      <c r="G179">
        <v>2019</v>
      </c>
      <c r="H179">
        <v>518</v>
      </c>
      <c r="I179">
        <v>26</v>
      </c>
    </row>
    <row r="181" spans="1:9" x14ac:dyDescent="0.25">
      <c r="A181" t="s">
        <v>65</v>
      </c>
      <c r="B181" t="s">
        <v>66</v>
      </c>
      <c r="C181" t="s">
        <v>67</v>
      </c>
      <c r="D181" t="s">
        <v>12</v>
      </c>
      <c r="E181">
        <v>9330860000</v>
      </c>
      <c r="F181">
        <v>4</v>
      </c>
      <c r="G181">
        <v>2019</v>
      </c>
      <c r="H181">
        <v>5917</v>
      </c>
      <c r="I181">
        <v>0</v>
      </c>
    </row>
    <row r="182" spans="1:9" x14ac:dyDescent="0.25">
      <c r="A182" t="s">
        <v>102</v>
      </c>
      <c r="B182" t="s">
        <v>103</v>
      </c>
      <c r="C182" t="s">
        <v>104</v>
      </c>
      <c r="D182" t="s">
        <v>12</v>
      </c>
      <c r="E182">
        <v>9629061000</v>
      </c>
      <c r="F182">
        <v>4</v>
      </c>
      <c r="G182">
        <v>2019</v>
      </c>
      <c r="H182">
        <v>9717</v>
      </c>
      <c r="I182">
        <v>0</v>
      </c>
    </row>
    <row r="183" spans="1:9" x14ac:dyDescent="0.25">
      <c r="A183" t="s">
        <v>73</v>
      </c>
      <c r="B183" t="s">
        <v>74</v>
      </c>
      <c r="C183" t="s">
        <v>75</v>
      </c>
      <c r="D183" t="s">
        <v>12</v>
      </c>
      <c r="E183">
        <v>9633841000</v>
      </c>
      <c r="F183">
        <v>4</v>
      </c>
      <c r="G183">
        <v>2019</v>
      </c>
      <c r="H183">
        <v>2291</v>
      </c>
      <c r="I183">
        <v>544</v>
      </c>
    </row>
    <row r="184" spans="1:9" x14ac:dyDescent="0.25">
      <c r="A184" t="s">
        <v>105</v>
      </c>
      <c r="B184" t="s">
        <v>106</v>
      </c>
      <c r="C184" t="s">
        <v>107</v>
      </c>
      <c r="D184" t="s">
        <v>12</v>
      </c>
      <c r="E184">
        <v>9815941000</v>
      </c>
      <c r="F184">
        <v>4</v>
      </c>
      <c r="G184">
        <v>2019</v>
      </c>
      <c r="H184">
        <v>27064</v>
      </c>
      <c r="I184">
        <v>74</v>
      </c>
    </row>
    <row r="185" spans="1:9" x14ac:dyDescent="0.25">
      <c r="A185" t="s">
        <v>29</v>
      </c>
      <c r="B185" t="s">
        <v>30</v>
      </c>
      <c r="C185" t="s">
        <v>31</v>
      </c>
      <c r="D185" t="s">
        <v>12</v>
      </c>
      <c r="E185">
        <v>2774270000</v>
      </c>
      <c r="F185">
        <v>4</v>
      </c>
      <c r="G185">
        <v>2019</v>
      </c>
      <c r="H185">
        <v>17800</v>
      </c>
      <c r="I185">
        <v>334</v>
      </c>
    </row>
    <row r="186" spans="1:9" x14ac:dyDescent="0.25">
      <c r="A186" t="s">
        <v>32</v>
      </c>
      <c r="B186" t="s">
        <v>33</v>
      </c>
      <c r="C186" t="s">
        <v>34</v>
      </c>
      <c r="D186" t="s">
        <v>12</v>
      </c>
      <c r="E186">
        <v>2941411000</v>
      </c>
      <c r="F186">
        <v>4</v>
      </c>
      <c r="G186">
        <v>2019</v>
      </c>
      <c r="H186">
        <v>32407</v>
      </c>
      <c r="I186">
        <v>1044</v>
      </c>
    </row>
    <row r="187" spans="1:9" x14ac:dyDescent="0.25">
      <c r="A187" t="s">
        <v>35</v>
      </c>
      <c r="B187" t="s">
        <v>36</v>
      </c>
      <c r="C187" t="s">
        <v>37</v>
      </c>
      <c r="D187" t="s">
        <v>12</v>
      </c>
      <c r="E187">
        <v>3047401000</v>
      </c>
      <c r="F187">
        <v>4</v>
      </c>
      <c r="G187">
        <v>2019</v>
      </c>
      <c r="H187">
        <v>4520</v>
      </c>
      <c r="I187">
        <v>0</v>
      </c>
    </row>
    <row r="188" spans="1:9" x14ac:dyDescent="0.25">
      <c r="A188" t="s">
        <v>35</v>
      </c>
      <c r="B188" t="s">
        <v>36</v>
      </c>
      <c r="C188" t="s">
        <v>37</v>
      </c>
      <c r="D188" t="s">
        <v>12</v>
      </c>
      <c r="E188">
        <v>4329351000</v>
      </c>
      <c r="F188">
        <v>4</v>
      </c>
      <c r="G188">
        <v>2019</v>
      </c>
      <c r="H188">
        <v>0</v>
      </c>
      <c r="I188">
        <v>85</v>
      </c>
    </row>
    <row r="189" spans="1:9" x14ac:dyDescent="0.25">
      <c r="A189" t="s">
        <v>44</v>
      </c>
      <c r="B189" t="s">
        <v>45</v>
      </c>
      <c r="C189" t="s">
        <v>46</v>
      </c>
      <c r="D189" t="s">
        <v>12</v>
      </c>
      <c r="E189">
        <v>8752451000</v>
      </c>
      <c r="F189">
        <v>4</v>
      </c>
      <c r="G189">
        <v>2019</v>
      </c>
      <c r="H189">
        <v>27279</v>
      </c>
      <c r="I189">
        <v>225</v>
      </c>
    </row>
    <row r="190" spans="1:9" x14ac:dyDescent="0.25">
      <c r="A190" t="s">
        <v>50</v>
      </c>
      <c r="B190" t="s">
        <v>51</v>
      </c>
      <c r="C190" t="s">
        <v>52</v>
      </c>
      <c r="D190" t="s">
        <v>12</v>
      </c>
      <c r="E190">
        <v>9570811000</v>
      </c>
      <c r="F190">
        <v>4</v>
      </c>
      <c r="G190">
        <v>2019</v>
      </c>
      <c r="H190">
        <v>17420</v>
      </c>
      <c r="I190">
        <v>198</v>
      </c>
    </row>
    <row r="191" spans="1:9" x14ac:dyDescent="0.25">
      <c r="A191" t="s">
        <v>20</v>
      </c>
      <c r="B191" t="s">
        <v>21</v>
      </c>
      <c r="C191" t="s">
        <v>22</v>
      </c>
      <c r="D191" t="s">
        <v>12</v>
      </c>
      <c r="E191">
        <v>1198781000</v>
      </c>
      <c r="F191">
        <v>3</v>
      </c>
      <c r="G191">
        <v>2019</v>
      </c>
      <c r="H191">
        <v>28174</v>
      </c>
      <c r="I191">
        <v>2539</v>
      </c>
    </row>
    <row r="192" spans="1:9" x14ac:dyDescent="0.25">
      <c r="A192" t="s">
        <v>23</v>
      </c>
      <c r="B192" t="s">
        <v>24</v>
      </c>
      <c r="C192" t="s">
        <v>25</v>
      </c>
      <c r="D192" t="s">
        <v>12</v>
      </c>
      <c r="E192">
        <v>786151000</v>
      </c>
      <c r="F192">
        <v>3</v>
      </c>
      <c r="G192">
        <v>2019</v>
      </c>
      <c r="H192">
        <v>5200</v>
      </c>
      <c r="I192">
        <v>1643</v>
      </c>
    </row>
    <row r="193" spans="1:9" x14ac:dyDescent="0.25">
      <c r="A193" t="s">
        <v>26</v>
      </c>
      <c r="B193" t="s">
        <v>27</v>
      </c>
      <c r="C193" t="s">
        <v>28</v>
      </c>
      <c r="D193" t="s">
        <v>12</v>
      </c>
      <c r="E193">
        <v>2211251000</v>
      </c>
      <c r="F193">
        <v>3</v>
      </c>
      <c r="G193">
        <v>2019</v>
      </c>
      <c r="H193">
        <v>6400</v>
      </c>
      <c r="I193">
        <v>0</v>
      </c>
    </row>
    <row r="194" spans="1:9" x14ac:dyDescent="0.25">
      <c r="A194" t="s">
        <v>29</v>
      </c>
      <c r="B194" t="s">
        <v>30</v>
      </c>
      <c r="C194" t="s">
        <v>31</v>
      </c>
      <c r="D194" t="s">
        <v>12</v>
      </c>
      <c r="E194">
        <v>2774270000</v>
      </c>
      <c r="F194">
        <v>3</v>
      </c>
      <c r="G194">
        <v>2019</v>
      </c>
      <c r="H194">
        <v>18800</v>
      </c>
      <c r="I194">
        <v>1124</v>
      </c>
    </row>
    <row r="195" spans="1:9" x14ac:dyDescent="0.25">
      <c r="A195" t="s">
        <v>32</v>
      </c>
      <c r="B195" t="s">
        <v>33</v>
      </c>
      <c r="C195" t="s">
        <v>34</v>
      </c>
      <c r="D195" t="s">
        <v>12</v>
      </c>
      <c r="E195">
        <v>2941411000</v>
      </c>
      <c r="F195">
        <v>3</v>
      </c>
      <c r="G195">
        <v>2019</v>
      </c>
      <c r="H195">
        <v>33149</v>
      </c>
      <c r="I195">
        <v>2289</v>
      </c>
    </row>
    <row r="196" spans="1:9" x14ac:dyDescent="0.25">
      <c r="A196" t="s">
        <v>35</v>
      </c>
      <c r="B196" t="s">
        <v>36</v>
      </c>
      <c r="C196" t="s">
        <v>37</v>
      </c>
      <c r="D196" t="s">
        <v>12</v>
      </c>
      <c r="E196">
        <v>3047401000</v>
      </c>
      <c r="F196">
        <v>3</v>
      </c>
      <c r="G196">
        <v>2019</v>
      </c>
      <c r="H196">
        <v>6720</v>
      </c>
      <c r="I196">
        <v>0</v>
      </c>
    </row>
    <row r="197" spans="1:9" x14ac:dyDescent="0.25">
      <c r="A197" t="s">
        <v>35</v>
      </c>
      <c r="B197" t="s">
        <v>36</v>
      </c>
      <c r="C197" t="s">
        <v>37</v>
      </c>
      <c r="D197" t="s">
        <v>12</v>
      </c>
      <c r="E197">
        <v>4329351000</v>
      </c>
      <c r="F197">
        <v>3</v>
      </c>
      <c r="G197">
        <v>2019</v>
      </c>
      <c r="H197">
        <v>0</v>
      </c>
      <c r="I197">
        <v>488</v>
      </c>
    </row>
    <row r="198" spans="1:9" x14ac:dyDescent="0.25">
      <c r="A198" t="s">
        <v>38</v>
      </c>
      <c r="B198" t="s">
        <v>39</v>
      </c>
      <c r="C198" t="s">
        <v>40</v>
      </c>
      <c r="D198" t="s">
        <v>12</v>
      </c>
      <c r="E198">
        <v>4751312000</v>
      </c>
      <c r="F198">
        <v>3</v>
      </c>
      <c r="G198">
        <v>2019</v>
      </c>
      <c r="H198">
        <v>8988</v>
      </c>
      <c r="I198">
        <v>0</v>
      </c>
    </row>
    <row r="199" spans="1:9" x14ac:dyDescent="0.25">
      <c r="A199" t="s">
        <v>41</v>
      </c>
      <c r="B199" t="s">
        <v>42</v>
      </c>
      <c r="C199" t="s">
        <v>43</v>
      </c>
      <c r="D199" t="s">
        <v>12</v>
      </c>
      <c r="E199">
        <v>5229602000</v>
      </c>
      <c r="F199">
        <v>3</v>
      </c>
      <c r="G199">
        <v>2019</v>
      </c>
      <c r="H199">
        <v>37031</v>
      </c>
      <c r="I199">
        <v>4158</v>
      </c>
    </row>
    <row r="200" spans="1:9" x14ac:dyDescent="0.25">
      <c r="A200" t="s">
        <v>44</v>
      </c>
      <c r="B200" t="s">
        <v>45</v>
      </c>
      <c r="C200" t="s">
        <v>46</v>
      </c>
      <c r="D200" t="s">
        <v>12</v>
      </c>
      <c r="E200">
        <v>8752451000</v>
      </c>
      <c r="F200">
        <v>3</v>
      </c>
      <c r="G200">
        <v>2019</v>
      </c>
      <c r="H200">
        <v>25191</v>
      </c>
      <c r="I200">
        <v>266</v>
      </c>
    </row>
    <row r="201" spans="1:9" x14ac:dyDescent="0.25">
      <c r="A201" t="s">
        <v>50</v>
      </c>
      <c r="B201" t="s">
        <v>51</v>
      </c>
      <c r="C201" t="s">
        <v>52</v>
      </c>
      <c r="D201" t="s">
        <v>12</v>
      </c>
      <c r="E201">
        <v>9570811000</v>
      </c>
      <c r="F201">
        <v>3</v>
      </c>
      <c r="G201">
        <v>2019</v>
      </c>
      <c r="H201">
        <v>20265</v>
      </c>
      <c r="I201">
        <v>737</v>
      </c>
    </row>
    <row r="202" spans="1:9" x14ac:dyDescent="0.25">
      <c r="A202" t="s">
        <v>53</v>
      </c>
      <c r="B202" t="s">
        <v>54</v>
      </c>
      <c r="C202" t="s">
        <v>55</v>
      </c>
      <c r="D202" t="s">
        <v>12</v>
      </c>
      <c r="E202">
        <v>1245540000</v>
      </c>
      <c r="F202">
        <v>3</v>
      </c>
      <c r="G202">
        <v>2019</v>
      </c>
      <c r="H202">
        <v>20280</v>
      </c>
      <c r="I202">
        <v>1423</v>
      </c>
    </row>
    <row r="203" spans="1:9" x14ac:dyDescent="0.25">
      <c r="A203" t="s">
        <v>56</v>
      </c>
      <c r="B203" t="s">
        <v>57</v>
      </c>
      <c r="C203" t="s">
        <v>58</v>
      </c>
      <c r="D203" t="s">
        <v>12</v>
      </c>
      <c r="E203">
        <v>1467291000</v>
      </c>
      <c r="F203">
        <v>3</v>
      </c>
      <c r="G203">
        <v>2019</v>
      </c>
      <c r="H203">
        <v>4900</v>
      </c>
      <c r="I203">
        <v>865</v>
      </c>
    </row>
    <row r="204" spans="1:9" x14ac:dyDescent="0.25">
      <c r="A204" t="s">
        <v>59</v>
      </c>
      <c r="B204" t="s">
        <v>60</v>
      </c>
      <c r="C204" t="s">
        <v>61</v>
      </c>
      <c r="D204" t="s">
        <v>12</v>
      </c>
      <c r="E204">
        <v>1961720000</v>
      </c>
      <c r="F204">
        <v>3</v>
      </c>
      <c r="G204">
        <v>2019</v>
      </c>
      <c r="H204">
        <v>2382</v>
      </c>
      <c r="I204">
        <v>768</v>
      </c>
    </row>
    <row r="205" spans="1:9" x14ac:dyDescent="0.25">
      <c r="A205" t="s">
        <v>16</v>
      </c>
      <c r="B205" t="s">
        <v>17</v>
      </c>
      <c r="C205" t="s">
        <v>18</v>
      </c>
      <c r="D205" t="s">
        <v>19</v>
      </c>
      <c r="E205">
        <v>11000258330</v>
      </c>
      <c r="F205">
        <v>11</v>
      </c>
      <c r="G205">
        <v>2017</v>
      </c>
    </row>
    <row r="206" spans="1:9" x14ac:dyDescent="0.25">
      <c r="A206" t="s">
        <v>62</v>
      </c>
      <c r="B206" t="s">
        <v>63</v>
      </c>
      <c r="C206" t="s">
        <v>64</v>
      </c>
      <c r="D206" t="s">
        <v>12</v>
      </c>
      <c r="E206">
        <v>2829991000</v>
      </c>
      <c r="F206">
        <v>3</v>
      </c>
      <c r="G206">
        <v>2019</v>
      </c>
      <c r="H206">
        <v>50248</v>
      </c>
      <c r="I206">
        <v>603</v>
      </c>
    </row>
    <row r="207" spans="1:9" x14ac:dyDescent="0.25">
      <c r="A207" t="s">
        <v>65</v>
      </c>
      <c r="B207" t="s">
        <v>66</v>
      </c>
      <c r="C207" t="s">
        <v>67</v>
      </c>
      <c r="D207" t="s">
        <v>12</v>
      </c>
      <c r="E207">
        <v>3138112000</v>
      </c>
      <c r="F207">
        <v>3</v>
      </c>
      <c r="G207">
        <v>2019</v>
      </c>
      <c r="H207">
        <v>17100</v>
      </c>
      <c r="I207">
        <v>0</v>
      </c>
    </row>
    <row r="208" spans="1:9" x14ac:dyDescent="0.25">
      <c r="A208" t="s">
        <v>9</v>
      </c>
      <c r="B208" t="s">
        <v>10</v>
      </c>
      <c r="C208" t="s">
        <v>11</v>
      </c>
      <c r="D208" t="s">
        <v>12</v>
      </c>
      <c r="E208">
        <v>3275661000</v>
      </c>
      <c r="F208">
        <v>3</v>
      </c>
      <c r="G208">
        <v>2019</v>
      </c>
      <c r="H208">
        <v>26673</v>
      </c>
      <c r="I208">
        <v>1254</v>
      </c>
    </row>
    <row r="209" spans="1:9" x14ac:dyDescent="0.25">
      <c r="A209" t="s">
        <v>65</v>
      </c>
      <c r="B209" t="s">
        <v>66</v>
      </c>
      <c r="C209" t="s">
        <v>67</v>
      </c>
      <c r="D209" t="s">
        <v>12</v>
      </c>
      <c r="E209">
        <v>3618420000</v>
      </c>
      <c r="F209">
        <v>3</v>
      </c>
      <c r="G209">
        <v>2019</v>
      </c>
      <c r="H209">
        <v>32228</v>
      </c>
      <c r="I209">
        <v>0</v>
      </c>
    </row>
    <row r="210" spans="1:9" x14ac:dyDescent="0.25">
      <c r="A210" t="s">
        <v>68</v>
      </c>
      <c r="B210" t="s">
        <v>69</v>
      </c>
      <c r="C210" t="s">
        <v>70</v>
      </c>
      <c r="D210" t="s">
        <v>12</v>
      </c>
      <c r="E210">
        <v>3720580000</v>
      </c>
      <c r="F210">
        <v>3</v>
      </c>
      <c r="G210">
        <v>2019</v>
      </c>
      <c r="H210">
        <v>2432</v>
      </c>
      <c r="I210">
        <v>0</v>
      </c>
    </row>
    <row r="211" spans="1:9" x14ac:dyDescent="0.25">
      <c r="A211" t="s">
        <v>71</v>
      </c>
      <c r="B211" t="s">
        <v>72</v>
      </c>
      <c r="C211" t="s">
        <v>49</v>
      </c>
      <c r="D211" t="s">
        <v>12</v>
      </c>
      <c r="E211">
        <v>3955000000</v>
      </c>
      <c r="F211">
        <v>3</v>
      </c>
      <c r="G211">
        <v>2019</v>
      </c>
      <c r="H211">
        <v>20468</v>
      </c>
      <c r="I211">
        <v>0</v>
      </c>
    </row>
    <row r="212" spans="1:9" x14ac:dyDescent="0.25">
      <c r="A212" t="s">
        <v>73</v>
      </c>
      <c r="B212" t="s">
        <v>74</v>
      </c>
      <c r="C212" t="s">
        <v>75</v>
      </c>
      <c r="D212" t="s">
        <v>12</v>
      </c>
      <c r="E212">
        <v>4360021000</v>
      </c>
      <c r="F212">
        <v>3</v>
      </c>
      <c r="G212">
        <v>2019</v>
      </c>
      <c r="H212">
        <v>13217</v>
      </c>
      <c r="I212">
        <v>0</v>
      </c>
    </row>
    <row r="213" spans="1:9" x14ac:dyDescent="0.25">
      <c r="A213" t="s">
        <v>76</v>
      </c>
      <c r="B213" t="s">
        <v>77</v>
      </c>
      <c r="C213" t="s">
        <v>78</v>
      </c>
      <c r="D213" t="s">
        <v>12</v>
      </c>
      <c r="E213">
        <v>4561060000</v>
      </c>
      <c r="F213">
        <v>3</v>
      </c>
      <c r="G213">
        <v>2019</v>
      </c>
      <c r="H213">
        <v>241572</v>
      </c>
      <c r="I213">
        <v>0</v>
      </c>
    </row>
    <row r="214" spans="1:9" x14ac:dyDescent="0.25">
      <c r="A214" t="s">
        <v>68</v>
      </c>
      <c r="B214" t="s">
        <v>69</v>
      </c>
      <c r="C214" t="s">
        <v>70</v>
      </c>
      <c r="D214" t="s">
        <v>12</v>
      </c>
      <c r="E214">
        <v>5129381000</v>
      </c>
      <c r="F214">
        <v>3</v>
      </c>
      <c r="G214">
        <v>2019</v>
      </c>
      <c r="H214">
        <v>81144</v>
      </c>
      <c r="I214">
        <v>2463</v>
      </c>
    </row>
    <row r="215" spans="1:9" x14ac:dyDescent="0.25">
      <c r="A215" t="s">
        <v>79</v>
      </c>
      <c r="B215" t="s">
        <v>80</v>
      </c>
      <c r="C215" t="s">
        <v>81</v>
      </c>
      <c r="D215" t="s">
        <v>12</v>
      </c>
      <c r="E215">
        <v>5601260000</v>
      </c>
      <c r="F215">
        <v>3</v>
      </c>
      <c r="G215">
        <v>2019</v>
      </c>
      <c r="H215">
        <v>34658</v>
      </c>
      <c r="I215">
        <v>2681</v>
      </c>
    </row>
    <row r="216" spans="1:9" x14ac:dyDescent="0.25">
      <c r="A216" t="s">
        <v>82</v>
      </c>
      <c r="B216" t="s">
        <v>83</v>
      </c>
      <c r="C216" t="s">
        <v>84</v>
      </c>
      <c r="D216" t="s">
        <v>12</v>
      </c>
      <c r="E216">
        <v>5620250000</v>
      </c>
      <c r="F216">
        <v>3</v>
      </c>
      <c r="G216">
        <v>2019</v>
      </c>
      <c r="H216">
        <v>85817</v>
      </c>
      <c r="I216">
        <v>11910</v>
      </c>
    </row>
    <row r="217" spans="1:9" x14ac:dyDescent="0.25">
      <c r="A217" t="s">
        <v>73</v>
      </c>
      <c r="B217" t="s">
        <v>74</v>
      </c>
      <c r="C217" t="s">
        <v>75</v>
      </c>
      <c r="D217" t="s">
        <v>12</v>
      </c>
      <c r="E217">
        <v>5777670000</v>
      </c>
      <c r="F217">
        <v>3</v>
      </c>
      <c r="G217">
        <v>2019</v>
      </c>
      <c r="H217">
        <v>4015</v>
      </c>
      <c r="I217">
        <v>0</v>
      </c>
    </row>
    <row r="218" spans="1:9" x14ac:dyDescent="0.25">
      <c r="A218" t="s">
        <v>13</v>
      </c>
      <c r="B218" t="s">
        <v>14</v>
      </c>
      <c r="C218" t="s">
        <v>15</v>
      </c>
      <c r="D218" t="s">
        <v>12</v>
      </c>
      <c r="E218">
        <v>5884920000</v>
      </c>
      <c r="F218">
        <v>3</v>
      </c>
      <c r="G218">
        <v>2019</v>
      </c>
      <c r="H218">
        <v>12120</v>
      </c>
      <c r="I218">
        <v>1979</v>
      </c>
    </row>
    <row r="219" spans="1:9" x14ac:dyDescent="0.25">
      <c r="A219" t="s">
        <v>85</v>
      </c>
      <c r="B219" t="s">
        <v>86</v>
      </c>
      <c r="C219" t="s">
        <v>87</v>
      </c>
      <c r="D219" t="s">
        <v>12</v>
      </c>
      <c r="E219">
        <v>5931911000</v>
      </c>
      <c r="F219">
        <v>3</v>
      </c>
      <c r="G219">
        <v>2019</v>
      </c>
      <c r="H219">
        <v>123366</v>
      </c>
      <c r="I219">
        <v>0</v>
      </c>
    </row>
    <row r="220" spans="1:9" x14ac:dyDescent="0.25">
      <c r="A220" t="s">
        <v>59</v>
      </c>
      <c r="B220" t="s">
        <v>60</v>
      </c>
      <c r="C220" t="s">
        <v>61</v>
      </c>
      <c r="D220" t="s">
        <v>12</v>
      </c>
      <c r="E220">
        <v>5992321000</v>
      </c>
      <c r="F220">
        <v>3</v>
      </c>
      <c r="G220">
        <v>2019</v>
      </c>
      <c r="H220">
        <v>8080</v>
      </c>
      <c r="I220">
        <v>1915</v>
      </c>
    </row>
    <row r="221" spans="1:9" x14ac:dyDescent="0.25">
      <c r="A221" t="s">
        <v>76</v>
      </c>
      <c r="B221" t="s">
        <v>77</v>
      </c>
      <c r="C221" t="s">
        <v>78</v>
      </c>
      <c r="D221" t="s">
        <v>12</v>
      </c>
      <c r="E221">
        <v>6042981000</v>
      </c>
      <c r="F221">
        <v>3</v>
      </c>
      <c r="G221">
        <v>2019</v>
      </c>
      <c r="H221">
        <v>0</v>
      </c>
      <c r="I221">
        <v>444</v>
      </c>
    </row>
    <row r="222" spans="1:9" x14ac:dyDescent="0.25">
      <c r="A222" t="s">
        <v>88</v>
      </c>
      <c r="B222" t="s">
        <v>89</v>
      </c>
      <c r="C222" t="s">
        <v>58</v>
      </c>
      <c r="D222" t="s">
        <v>12</v>
      </c>
      <c r="E222">
        <v>6159241000</v>
      </c>
      <c r="F222">
        <v>3</v>
      </c>
      <c r="G222">
        <v>2019</v>
      </c>
      <c r="H222">
        <v>1364</v>
      </c>
      <c r="I222">
        <v>0</v>
      </c>
    </row>
    <row r="223" spans="1:9" x14ac:dyDescent="0.25">
      <c r="A223" t="s">
        <v>90</v>
      </c>
      <c r="B223" t="s">
        <v>91</v>
      </c>
      <c r="C223" t="s">
        <v>92</v>
      </c>
      <c r="D223" t="s">
        <v>12</v>
      </c>
      <c r="E223">
        <v>6756240000</v>
      </c>
      <c r="F223">
        <v>3</v>
      </c>
      <c r="G223">
        <v>2019</v>
      </c>
      <c r="H223">
        <v>34810</v>
      </c>
      <c r="I223">
        <v>0</v>
      </c>
    </row>
    <row r="224" spans="1:9" x14ac:dyDescent="0.25">
      <c r="A224" t="s">
        <v>93</v>
      </c>
      <c r="B224" t="s">
        <v>94</v>
      </c>
      <c r="C224" t="s">
        <v>95</v>
      </c>
      <c r="D224" t="s">
        <v>12</v>
      </c>
      <c r="E224">
        <v>6948371000</v>
      </c>
      <c r="F224">
        <v>3</v>
      </c>
      <c r="G224">
        <v>2019</v>
      </c>
      <c r="H224">
        <v>4400</v>
      </c>
      <c r="I224">
        <v>848</v>
      </c>
    </row>
    <row r="225" spans="1:9" x14ac:dyDescent="0.25">
      <c r="A225" t="s">
        <v>99</v>
      </c>
      <c r="B225" t="s">
        <v>100</v>
      </c>
      <c r="C225" t="s">
        <v>101</v>
      </c>
      <c r="D225" t="s">
        <v>12</v>
      </c>
      <c r="E225">
        <v>6975110000</v>
      </c>
      <c r="F225">
        <v>3</v>
      </c>
      <c r="G225">
        <v>2019</v>
      </c>
      <c r="H225">
        <v>0</v>
      </c>
      <c r="I225">
        <v>322</v>
      </c>
    </row>
    <row r="226" spans="1:9" x14ac:dyDescent="0.25">
      <c r="A226" t="s">
        <v>73</v>
      </c>
      <c r="B226" t="s">
        <v>74</v>
      </c>
      <c r="C226" t="s">
        <v>75</v>
      </c>
      <c r="D226" t="s">
        <v>12</v>
      </c>
      <c r="E226">
        <v>7560081000</v>
      </c>
      <c r="F226">
        <v>3</v>
      </c>
      <c r="G226">
        <v>2019</v>
      </c>
      <c r="H226">
        <v>6497</v>
      </c>
      <c r="I226">
        <v>0</v>
      </c>
    </row>
    <row r="227" spans="1:9" x14ac:dyDescent="0.25">
      <c r="A227" t="s">
        <v>96</v>
      </c>
      <c r="B227" t="s">
        <v>97</v>
      </c>
      <c r="C227" t="s">
        <v>98</v>
      </c>
      <c r="D227" t="s">
        <v>12</v>
      </c>
      <c r="E227">
        <v>8308470000</v>
      </c>
      <c r="F227">
        <v>3</v>
      </c>
      <c r="G227">
        <v>2019</v>
      </c>
      <c r="H227">
        <v>5739</v>
      </c>
      <c r="I227">
        <v>645</v>
      </c>
    </row>
    <row r="228" spans="1:9" x14ac:dyDescent="0.25">
      <c r="A228" t="s">
        <v>99</v>
      </c>
      <c r="B228" t="s">
        <v>100</v>
      </c>
      <c r="C228" t="s">
        <v>101</v>
      </c>
      <c r="D228" t="s">
        <v>12</v>
      </c>
      <c r="E228">
        <v>8499201000</v>
      </c>
      <c r="F228">
        <v>3</v>
      </c>
      <c r="G228">
        <v>2019</v>
      </c>
      <c r="H228">
        <v>12596</v>
      </c>
      <c r="I228">
        <v>0</v>
      </c>
    </row>
    <row r="229" spans="1:9" x14ac:dyDescent="0.25">
      <c r="A229" t="s">
        <v>47</v>
      </c>
      <c r="B229" t="s">
        <v>48</v>
      </c>
      <c r="C229" t="s">
        <v>49</v>
      </c>
      <c r="D229" t="s">
        <v>12</v>
      </c>
      <c r="E229">
        <v>9003501000</v>
      </c>
      <c r="F229">
        <v>3</v>
      </c>
      <c r="G229">
        <v>2019</v>
      </c>
      <c r="H229">
        <v>1373</v>
      </c>
      <c r="I229">
        <v>129</v>
      </c>
    </row>
    <row r="231" spans="1:9" x14ac:dyDescent="0.25">
      <c r="A231" t="s">
        <v>65</v>
      </c>
      <c r="B231" t="s">
        <v>66</v>
      </c>
      <c r="C231" t="s">
        <v>67</v>
      </c>
      <c r="D231" t="s">
        <v>12</v>
      </c>
      <c r="E231">
        <v>9330860000</v>
      </c>
      <c r="F231">
        <v>3</v>
      </c>
      <c r="G231">
        <v>2019</v>
      </c>
      <c r="H231">
        <v>18314</v>
      </c>
      <c r="I231">
        <v>0</v>
      </c>
    </row>
    <row r="232" spans="1:9" x14ac:dyDescent="0.25">
      <c r="A232" t="s">
        <v>102</v>
      </c>
      <c r="B232" t="s">
        <v>103</v>
      </c>
      <c r="C232" t="s">
        <v>104</v>
      </c>
      <c r="D232" t="s">
        <v>12</v>
      </c>
      <c r="E232">
        <v>9629061000</v>
      </c>
      <c r="F232">
        <v>3</v>
      </c>
      <c r="G232">
        <v>2019</v>
      </c>
      <c r="H232">
        <v>14821</v>
      </c>
      <c r="I232">
        <v>0</v>
      </c>
    </row>
    <row r="233" spans="1:9" x14ac:dyDescent="0.25">
      <c r="A233" t="s">
        <v>73</v>
      </c>
      <c r="B233" t="s">
        <v>74</v>
      </c>
      <c r="C233" t="s">
        <v>75</v>
      </c>
      <c r="D233" t="s">
        <v>12</v>
      </c>
      <c r="E233">
        <v>9633841000</v>
      </c>
      <c r="F233">
        <v>3</v>
      </c>
      <c r="G233">
        <v>2019</v>
      </c>
      <c r="H233">
        <v>2970</v>
      </c>
      <c r="I233">
        <v>781</v>
      </c>
    </row>
    <row r="234" spans="1:9" x14ac:dyDescent="0.25">
      <c r="A234" t="s">
        <v>105</v>
      </c>
      <c r="B234" t="s">
        <v>106</v>
      </c>
      <c r="C234" t="s">
        <v>107</v>
      </c>
      <c r="D234" t="s">
        <v>12</v>
      </c>
      <c r="E234">
        <v>9815941000</v>
      </c>
      <c r="F234">
        <v>3</v>
      </c>
      <c r="G234">
        <v>2019</v>
      </c>
      <c r="H234">
        <v>22340</v>
      </c>
      <c r="I234">
        <v>374</v>
      </c>
    </row>
    <row r="235" spans="1:9" x14ac:dyDescent="0.25">
      <c r="A235" t="s">
        <v>23</v>
      </c>
      <c r="B235" t="s">
        <v>24</v>
      </c>
      <c r="C235" t="s">
        <v>25</v>
      </c>
      <c r="D235" t="s">
        <v>12</v>
      </c>
      <c r="E235">
        <v>786151000</v>
      </c>
      <c r="F235">
        <v>2</v>
      </c>
      <c r="G235">
        <v>2019</v>
      </c>
      <c r="H235">
        <v>6600</v>
      </c>
      <c r="I235">
        <v>1986</v>
      </c>
    </row>
    <row r="236" spans="1:9" x14ac:dyDescent="0.25">
      <c r="A236" t="s">
        <v>26</v>
      </c>
      <c r="B236" t="s">
        <v>27</v>
      </c>
      <c r="C236" t="s">
        <v>28</v>
      </c>
      <c r="D236" t="s">
        <v>12</v>
      </c>
      <c r="E236">
        <v>2211251000</v>
      </c>
      <c r="F236">
        <v>2</v>
      </c>
      <c r="G236">
        <v>2019</v>
      </c>
      <c r="H236">
        <v>8800</v>
      </c>
      <c r="I236">
        <v>0</v>
      </c>
    </row>
    <row r="237" spans="1:9" x14ac:dyDescent="0.25">
      <c r="A237" t="s">
        <v>29</v>
      </c>
      <c r="B237" t="s">
        <v>30</v>
      </c>
      <c r="C237" t="s">
        <v>31</v>
      </c>
      <c r="D237" t="s">
        <v>12</v>
      </c>
      <c r="E237">
        <v>2774270000</v>
      </c>
      <c r="F237">
        <v>2</v>
      </c>
      <c r="G237">
        <v>2019</v>
      </c>
      <c r="H237">
        <v>20800</v>
      </c>
      <c r="I237">
        <v>1797</v>
      </c>
    </row>
    <row r="238" spans="1:9" x14ac:dyDescent="0.25">
      <c r="A238" t="s">
        <v>32</v>
      </c>
      <c r="B238" t="s">
        <v>33</v>
      </c>
      <c r="C238" t="s">
        <v>34</v>
      </c>
      <c r="D238" t="s">
        <v>12</v>
      </c>
      <c r="E238">
        <v>2941411000</v>
      </c>
      <c r="F238">
        <v>2</v>
      </c>
      <c r="G238">
        <v>2019</v>
      </c>
      <c r="H238">
        <v>31270</v>
      </c>
      <c r="I238">
        <v>2482</v>
      </c>
    </row>
    <row r="239" spans="1:9" x14ac:dyDescent="0.25">
      <c r="A239" t="s">
        <v>35</v>
      </c>
      <c r="B239" t="s">
        <v>36</v>
      </c>
      <c r="C239" t="s">
        <v>37</v>
      </c>
      <c r="D239" t="s">
        <v>12</v>
      </c>
      <c r="E239">
        <v>3047401000</v>
      </c>
      <c r="F239">
        <v>2</v>
      </c>
      <c r="G239">
        <v>2019</v>
      </c>
      <c r="H239">
        <v>7360</v>
      </c>
      <c r="I239">
        <v>0</v>
      </c>
    </row>
    <row r="240" spans="1:9" x14ac:dyDescent="0.25">
      <c r="A240" t="s">
        <v>35</v>
      </c>
      <c r="B240" t="s">
        <v>36</v>
      </c>
      <c r="C240" t="s">
        <v>37</v>
      </c>
      <c r="D240" t="s">
        <v>12</v>
      </c>
      <c r="E240">
        <v>4329351000</v>
      </c>
      <c r="F240">
        <v>2</v>
      </c>
      <c r="G240">
        <v>2019</v>
      </c>
      <c r="H240">
        <v>0</v>
      </c>
      <c r="I240">
        <v>707</v>
      </c>
    </row>
    <row r="241" spans="1:9" x14ac:dyDescent="0.25">
      <c r="A241" t="s">
        <v>38</v>
      </c>
      <c r="B241" t="s">
        <v>39</v>
      </c>
      <c r="C241" t="s">
        <v>40</v>
      </c>
      <c r="D241" t="s">
        <v>12</v>
      </c>
      <c r="E241">
        <v>4751312000</v>
      </c>
      <c r="F241">
        <v>2</v>
      </c>
      <c r="G241">
        <v>2019</v>
      </c>
      <c r="H241">
        <v>10117</v>
      </c>
      <c r="I241">
        <v>0</v>
      </c>
    </row>
    <row r="242" spans="1:9" x14ac:dyDescent="0.25">
      <c r="A242" t="s">
        <v>41</v>
      </c>
      <c r="B242" t="s">
        <v>42</v>
      </c>
      <c r="C242" t="s">
        <v>43</v>
      </c>
      <c r="D242" t="s">
        <v>12</v>
      </c>
      <c r="E242">
        <v>5229602000</v>
      </c>
      <c r="F242">
        <v>2</v>
      </c>
      <c r="G242">
        <v>2019</v>
      </c>
      <c r="H242">
        <v>38469</v>
      </c>
      <c r="I242">
        <v>5050</v>
      </c>
    </row>
    <row r="243" spans="1:9" x14ac:dyDescent="0.25">
      <c r="A243" t="s">
        <v>44</v>
      </c>
      <c r="B243" t="s">
        <v>45</v>
      </c>
      <c r="C243" t="s">
        <v>46</v>
      </c>
      <c r="D243" t="s">
        <v>12</v>
      </c>
      <c r="E243">
        <v>8752451000</v>
      </c>
      <c r="F243">
        <v>2</v>
      </c>
      <c r="G243">
        <v>2019</v>
      </c>
      <c r="H243">
        <v>26332</v>
      </c>
      <c r="I243">
        <v>1136</v>
      </c>
    </row>
    <row r="244" spans="1:9" x14ac:dyDescent="0.25">
      <c r="A244" t="s">
        <v>50</v>
      </c>
      <c r="B244" t="s">
        <v>51</v>
      </c>
      <c r="C244" t="s">
        <v>52</v>
      </c>
      <c r="D244" t="s">
        <v>12</v>
      </c>
      <c r="E244">
        <v>9570811000</v>
      </c>
      <c r="F244">
        <v>2</v>
      </c>
      <c r="G244">
        <v>2019</v>
      </c>
      <c r="H244">
        <v>20074</v>
      </c>
      <c r="I244">
        <v>1311</v>
      </c>
    </row>
    <row r="245" spans="1:9" x14ac:dyDescent="0.25">
      <c r="A245" t="s">
        <v>53</v>
      </c>
      <c r="B245" t="s">
        <v>54</v>
      </c>
      <c r="C245" t="s">
        <v>55</v>
      </c>
      <c r="D245" t="s">
        <v>12</v>
      </c>
      <c r="E245">
        <v>1245540000</v>
      </c>
      <c r="F245">
        <v>2</v>
      </c>
      <c r="G245">
        <v>2019</v>
      </c>
      <c r="H245">
        <v>20440</v>
      </c>
      <c r="I245">
        <v>2164</v>
      </c>
    </row>
    <row r="246" spans="1:9" x14ac:dyDescent="0.25">
      <c r="A246" t="s">
        <v>56</v>
      </c>
      <c r="B246" t="s">
        <v>57</v>
      </c>
      <c r="C246" t="s">
        <v>58</v>
      </c>
      <c r="D246" t="s">
        <v>12</v>
      </c>
      <c r="E246">
        <v>1467291000</v>
      </c>
      <c r="F246">
        <v>2</v>
      </c>
      <c r="G246">
        <v>2019</v>
      </c>
      <c r="H246">
        <v>4800</v>
      </c>
      <c r="I246">
        <v>1344</v>
      </c>
    </row>
    <row r="247" spans="1:9" x14ac:dyDescent="0.25">
      <c r="A247" t="s">
        <v>59</v>
      </c>
      <c r="B247" t="s">
        <v>60</v>
      </c>
      <c r="C247" t="s">
        <v>61</v>
      </c>
      <c r="D247" t="s">
        <v>12</v>
      </c>
      <c r="E247">
        <v>1961720000</v>
      </c>
      <c r="F247">
        <v>2</v>
      </c>
      <c r="G247">
        <v>2019</v>
      </c>
      <c r="H247">
        <v>2872</v>
      </c>
      <c r="I247">
        <v>802</v>
      </c>
    </row>
    <row r="248" spans="1:9" x14ac:dyDescent="0.25">
      <c r="A248" t="s">
        <v>16</v>
      </c>
      <c r="B248" t="s">
        <v>17</v>
      </c>
      <c r="C248" t="s">
        <v>18</v>
      </c>
      <c r="D248" t="s">
        <v>12</v>
      </c>
      <c r="E248">
        <v>2119590000</v>
      </c>
      <c r="F248">
        <v>11</v>
      </c>
      <c r="G248">
        <v>2017</v>
      </c>
      <c r="H248">
        <v>5236</v>
      </c>
      <c r="I248">
        <v>0</v>
      </c>
    </row>
    <row r="249" spans="1:9" x14ac:dyDescent="0.25">
      <c r="A249" t="s">
        <v>62</v>
      </c>
      <c r="B249" t="s">
        <v>63</v>
      </c>
      <c r="C249" t="s">
        <v>64</v>
      </c>
      <c r="D249" t="s">
        <v>12</v>
      </c>
      <c r="E249">
        <v>2829991000</v>
      </c>
      <c r="F249">
        <v>2</v>
      </c>
      <c r="G249">
        <v>2019</v>
      </c>
      <c r="H249">
        <v>51005</v>
      </c>
      <c r="I249">
        <v>1211</v>
      </c>
    </row>
    <row r="250" spans="1:9" x14ac:dyDescent="0.25">
      <c r="A250" t="s">
        <v>65</v>
      </c>
      <c r="B250" t="s">
        <v>66</v>
      </c>
      <c r="C250" t="s">
        <v>67</v>
      </c>
      <c r="D250" t="s">
        <v>12</v>
      </c>
      <c r="E250">
        <v>3138112000</v>
      </c>
      <c r="F250">
        <v>2</v>
      </c>
      <c r="G250">
        <v>2019</v>
      </c>
      <c r="H250">
        <v>22500</v>
      </c>
      <c r="I250">
        <v>0</v>
      </c>
    </row>
    <row r="251" spans="1:9" x14ac:dyDescent="0.25">
      <c r="A251" t="s">
        <v>9</v>
      </c>
      <c r="B251" t="s">
        <v>10</v>
      </c>
      <c r="C251" t="s">
        <v>11</v>
      </c>
      <c r="D251" t="s">
        <v>12</v>
      </c>
      <c r="E251">
        <v>3275661000</v>
      </c>
      <c r="F251">
        <v>2</v>
      </c>
      <c r="G251">
        <v>2019</v>
      </c>
      <c r="H251">
        <v>28690</v>
      </c>
      <c r="I251">
        <v>1804</v>
      </c>
    </row>
    <row r="252" spans="1:9" x14ac:dyDescent="0.25">
      <c r="A252" t="s">
        <v>65</v>
      </c>
      <c r="B252" t="s">
        <v>66</v>
      </c>
      <c r="C252" t="s">
        <v>67</v>
      </c>
      <c r="D252" t="s">
        <v>12</v>
      </c>
      <c r="E252">
        <v>3618420000</v>
      </c>
      <c r="F252">
        <v>2</v>
      </c>
      <c r="G252">
        <v>2019</v>
      </c>
      <c r="H252">
        <v>31571</v>
      </c>
      <c r="I252">
        <v>0</v>
      </c>
    </row>
    <row r="253" spans="1:9" x14ac:dyDescent="0.25">
      <c r="A253" t="s">
        <v>68</v>
      </c>
      <c r="B253" t="s">
        <v>69</v>
      </c>
      <c r="C253" t="s">
        <v>70</v>
      </c>
      <c r="D253" t="s">
        <v>12</v>
      </c>
      <c r="E253">
        <v>3720580000</v>
      </c>
      <c r="F253">
        <v>2</v>
      </c>
      <c r="G253">
        <v>2019</v>
      </c>
      <c r="H253">
        <v>2433</v>
      </c>
      <c r="I253">
        <v>0</v>
      </c>
    </row>
    <row r="254" spans="1:9" x14ac:dyDescent="0.25">
      <c r="A254" t="s">
        <v>71</v>
      </c>
      <c r="B254" t="s">
        <v>72</v>
      </c>
      <c r="C254" t="s">
        <v>49</v>
      </c>
      <c r="D254" t="s">
        <v>12</v>
      </c>
      <c r="E254">
        <v>3955000000</v>
      </c>
      <c r="F254">
        <v>2</v>
      </c>
      <c r="G254">
        <v>2019</v>
      </c>
      <c r="H254">
        <v>34080</v>
      </c>
      <c r="I254">
        <v>0</v>
      </c>
    </row>
    <row r="255" spans="1:9" x14ac:dyDescent="0.25">
      <c r="A255" t="s">
        <v>73</v>
      </c>
      <c r="B255" t="s">
        <v>74</v>
      </c>
      <c r="C255" t="s">
        <v>75</v>
      </c>
      <c r="D255" t="s">
        <v>12</v>
      </c>
      <c r="E255">
        <v>4360021000</v>
      </c>
      <c r="F255">
        <v>2</v>
      </c>
      <c r="G255">
        <v>2019</v>
      </c>
      <c r="H255">
        <v>21341</v>
      </c>
      <c r="I255">
        <v>0</v>
      </c>
    </row>
    <row r="256" spans="1:9" x14ac:dyDescent="0.25">
      <c r="A256" t="s">
        <v>76</v>
      </c>
      <c r="B256" t="s">
        <v>77</v>
      </c>
      <c r="C256" t="s">
        <v>78</v>
      </c>
      <c r="D256" t="s">
        <v>12</v>
      </c>
      <c r="E256">
        <v>4561060000</v>
      </c>
      <c r="F256">
        <v>2</v>
      </c>
      <c r="G256">
        <v>2019</v>
      </c>
      <c r="H256">
        <v>252170</v>
      </c>
      <c r="I256">
        <v>0</v>
      </c>
    </row>
    <row r="257" spans="1:9" x14ac:dyDescent="0.25">
      <c r="A257" t="s">
        <v>68</v>
      </c>
      <c r="B257" t="s">
        <v>69</v>
      </c>
      <c r="C257" t="s">
        <v>70</v>
      </c>
      <c r="D257" t="s">
        <v>12</v>
      </c>
      <c r="E257">
        <v>5129381000</v>
      </c>
      <c r="F257">
        <v>2</v>
      </c>
      <c r="G257">
        <v>2019</v>
      </c>
      <c r="H257">
        <v>79697</v>
      </c>
      <c r="I257">
        <v>3388</v>
      </c>
    </row>
    <row r="258" spans="1:9" x14ac:dyDescent="0.25">
      <c r="A258" t="s">
        <v>79</v>
      </c>
      <c r="B258" t="s">
        <v>80</v>
      </c>
      <c r="C258" t="s">
        <v>81</v>
      </c>
      <c r="D258" t="s">
        <v>12</v>
      </c>
      <c r="E258">
        <v>5601260000</v>
      </c>
      <c r="F258">
        <v>2</v>
      </c>
      <c r="G258">
        <v>2019</v>
      </c>
      <c r="H258">
        <v>36225</v>
      </c>
      <c r="I258">
        <v>3962</v>
      </c>
    </row>
    <row r="259" spans="1:9" x14ac:dyDescent="0.25">
      <c r="A259" t="s">
        <v>82</v>
      </c>
      <c r="B259" t="s">
        <v>83</v>
      </c>
      <c r="C259" t="s">
        <v>84</v>
      </c>
      <c r="D259" t="s">
        <v>12</v>
      </c>
      <c r="E259">
        <v>5620250000</v>
      </c>
      <c r="F259">
        <v>2</v>
      </c>
      <c r="G259">
        <v>2019</v>
      </c>
      <c r="H259">
        <v>102055</v>
      </c>
      <c r="I259">
        <v>18911</v>
      </c>
    </row>
    <row r="260" spans="1:9" x14ac:dyDescent="0.25">
      <c r="A260" t="s">
        <v>73</v>
      </c>
      <c r="B260" t="s">
        <v>74</v>
      </c>
      <c r="C260" t="s">
        <v>75</v>
      </c>
      <c r="D260" t="s">
        <v>12</v>
      </c>
      <c r="E260">
        <v>5777670000</v>
      </c>
      <c r="F260">
        <v>2</v>
      </c>
      <c r="G260">
        <v>2019</v>
      </c>
      <c r="H260">
        <v>5127</v>
      </c>
      <c r="I260">
        <v>0</v>
      </c>
    </row>
    <row r="261" spans="1:9" x14ac:dyDescent="0.25">
      <c r="A261" t="s">
        <v>13</v>
      </c>
      <c r="B261" t="s">
        <v>14</v>
      </c>
      <c r="C261" t="s">
        <v>15</v>
      </c>
      <c r="D261" t="s">
        <v>12</v>
      </c>
      <c r="E261">
        <v>5884920000</v>
      </c>
      <c r="F261">
        <v>2</v>
      </c>
      <c r="G261">
        <v>2019</v>
      </c>
      <c r="H261">
        <v>12380</v>
      </c>
      <c r="I261">
        <v>2795</v>
      </c>
    </row>
    <row r="262" spans="1:9" x14ac:dyDescent="0.25">
      <c r="A262" t="s">
        <v>85</v>
      </c>
      <c r="B262" t="s">
        <v>86</v>
      </c>
      <c r="C262" t="s">
        <v>87</v>
      </c>
      <c r="D262" t="s">
        <v>12</v>
      </c>
      <c r="E262">
        <v>5931911000</v>
      </c>
      <c r="F262">
        <v>2</v>
      </c>
      <c r="G262">
        <v>2019</v>
      </c>
      <c r="H262">
        <v>118800</v>
      </c>
      <c r="I262">
        <v>0</v>
      </c>
    </row>
    <row r="263" spans="1:9" x14ac:dyDescent="0.25">
      <c r="A263" t="s">
        <v>59</v>
      </c>
      <c r="B263" t="s">
        <v>60</v>
      </c>
      <c r="C263" t="s">
        <v>61</v>
      </c>
      <c r="D263" t="s">
        <v>12</v>
      </c>
      <c r="E263">
        <v>5992321000</v>
      </c>
      <c r="F263">
        <v>2</v>
      </c>
      <c r="G263">
        <v>2019</v>
      </c>
      <c r="H263">
        <v>8000</v>
      </c>
      <c r="I263">
        <v>3082</v>
      </c>
    </row>
    <row r="264" spans="1:9" x14ac:dyDescent="0.25">
      <c r="A264" t="s">
        <v>76</v>
      </c>
      <c r="B264" t="s">
        <v>77</v>
      </c>
      <c r="C264" t="s">
        <v>78</v>
      </c>
      <c r="D264" t="s">
        <v>12</v>
      </c>
      <c r="E264">
        <v>6042981000</v>
      </c>
      <c r="F264">
        <v>2</v>
      </c>
      <c r="G264">
        <v>2019</v>
      </c>
      <c r="H264">
        <v>0</v>
      </c>
      <c r="I264">
        <v>610</v>
      </c>
    </row>
    <row r="265" spans="1:9" x14ac:dyDescent="0.25">
      <c r="A265" t="s">
        <v>88</v>
      </c>
      <c r="B265" t="s">
        <v>89</v>
      </c>
      <c r="C265" t="s">
        <v>58</v>
      </c>
      <c r="D265" t="s">
        <v>12</v>
      </c>
      <c r="E265">
        <v>6159241000</v>
      </c>
      <c r="F265">
        <v>2</v>
      </c>
      <c r="G265">
        <v>2019</v>
      </c>
      <c r="H265">
        <v>1537</v>
      </c>
      <c r="I265">
        <v>0</v>
      </c>
    </row>
    <row r="266" spans="1:9" x14ac:dyDescent="0.25">
      <c r="A266" t="s">
        <v>90</v>
      </c>
      <c r="B266" t="s">
        <v>91</v>
      </c>
      <c r="C266" t="s">
        <v>92</v>
      </c>
      <c r="D266" t="s">
        <v>12</v>
      </c>
      <c r="E266">
        <v>6756240000</v>
      </c>
      <c r="F266">
        <v>2</v>
      </c>
      <c r="G266">
        <v>2019</v>
      </c>
      <c r="H266">
        <v>44215</v>
      </c>
      <c r="I266">
        <v>0</v>
      </c>
    </row>
    <row r="267" spans="1:9" x14ac:dyDescent="0.25">
      <c r="A267" t="s">
        <v>93</v>
      </c>
      <c r="B267" t="s">
        <v>94</v>
      </c>
      <c r="C267" t="s">
        <v>95</v>
      </c>
      <c r="D267" t="s">
        <v>12</v>
      </c>
      <c r="E267">
        <v>6948371000</v>
      </c>
      <c r="F267">
        <v>2</v>
      </c>
      <c r="G267">
        <v>2019</v>
      </c>
      <c r="H267">
        <v>5000</v>
      </c>
      <c r="I267">
        <v>1183</v>
      </c>
    </row>
    <row r="268" spans="1:9" x14ac:dyDescent="0.25">
      <c r="A268" t="s">
        <v>99</v>
      </c>
      <c r="B268" t="s">
        <v>100</v>
      </c>
      <c r="C268" t="s">
        <v>101</v>
      </c>
      <c r="D268" t="s">
        <v>12</v>
      </c>
      <c r="E268">
        <v>6975110000</v>
      </c>
      <c r="F268">
        <v>2</v>
      </c>
      <c r="G268">
        <v>2019</v>
      </c>
      <c r="H268">
        <v>0</v>
      </c>
      <c r="I268">
        <v>629</v>
      </c>
    </row>
    <row r="269" spans="1:9" x14ac:dyDescent="0.25">
      <c r="A269" t="s">
        <v>73</v>
      </c>
      <c r="B269" t="s">
        <v>74</v>
      </c>
      <c r="C269" t="s">
        <v>75</v>
      </c>
      <c r="D269" t="s">
        <v>12</v>
      </c>
      <c r="E269">
        <v>7560081000</v>
      </c>
      <c r="F269">
        <v>2</v>
      </c>
      <c r="G269">
        <v>2019</v>
      </c>
      <c r="H269">
        <v>7259</v>
      </c>
      <c r="I269">
        <v>0</v>
      </c>
    </row>
    <row r="270" spans="1:9" x14ac:dyDescent="0.25">
      <c r="A270" t="s">
        <v>96</v>
      </c>
      <c r="B270" t="s">
        <v>97</v>
      </c>
      <c r="C270" t="s">
        <v>98</v>
      </c>
      <c r="D270" t="s">
        <v>12</v>
      </c>
      <c r="E270">
        <v>8308470000</v>
      </c>
      <c r="F270">
        <v>2</v>
      </c>
      <c r="G270">
        <v>2019</v>
      </c>
      <c r="H270">
        <v>6395</v>
      </c>
      <c r="I270">
        <v>935</v>
      </c>
    </row>
    <row r="271" spans="1:9" x14ac:dyDescent="0.25">
      <c r="A271" t="s">
        <v>99</v>
      </c>
      <c r="B271" t="s">
        <v>100</v>
      </c>
      <c r="C271" t="s">
        <v>101</v>
      </c>
      <c r="D271" t="s">
        <v>12</v>
      </c>
      <c r="E271">
        <v>8499201000</v>
      </c>
      <c r="F271">
        <v>2</v>
      </c>
      <c r="G271">
        <v>2019</v>
      </c>
      <c r="H271">
        <v>17005</v>
      </c>
      <c r="I271">
        <v>0</v>
      </c>
    </row>
    <row r="272" spans="1:9" x14ac:dyDescent="0.25">
      <c r="A272" t="s">
        <v>47</v>
      </c>
      <c r="B272" t="s">
        <v>48</v>
      </c>
      <c r="C272" t="s">
        <v>49</v>
      </c>
      <c r="D272" t="s">
        <v>12</v>
      </c>
      <c r="E272">
        <v>9003501000</v>
      </c>
      <c r="F272">
        <v>2</v>
      </c>
      <c r="G272">
        <v>2019</v>
      </c>
      <c r="H272">
        <v>1706</v>
      </c>
      <c r="I272">
        <v>155</v>
      </c>
    </row>
    <row r="274" spans="1:9" x14ac:dyDescent="0.25">
      <c r="A274" t="s">
        <v>65</v>
      </c>
      <c r="B274" t="s">
        <v>66</v>
      </c>
      <c r="C274" t="s">
        <v>67</v>
      </c>
      <c r="D274" t="s">
        <v>12</v>
      </c>
      <c r="E274">
        <v>9330860000</v>
      </c>
      <c r="F274">
        <v>2</v>
      </c>
      <c r="G274">
        <v>2019</v>
      </c>
      <c r="H274">
        <v>26616</v>
      </c>
      <c r="I274">
        <v>0</v>
      </c>
    </row>
    <row r="275" spans="1:9" x14ac:dyDescent="0.25">
      <c r="A275" t="s">
        <v>102</v>
      </c>
      <c r="B275" t="s">
        <v>103</v>
      </c>
      <c r="C275" t="s">
        <v>104</v>
      </c>
      <c r="D275" t="s">
        <v>12</v>
      </c>
      <c r="E275">
        <v>9629061000</v>
      </c>
      <c r="F275">
        <v>2</v>
      </c>
      <c r="G275">
        <v>2019</v>
      </c>
      <c r="H275">
        <v>25238</v>
      </c>
      <c r="I275">
        <v>0</v>
      </c>
    </row>
    <row r="276" spans="1:9" x14ac:dyDescent="0.25">
      <c r="A276" t="s">
        <v>73</v>
      </c>
      <c r="B276" t="s">
        <v>74</v>
      </c>
      <c r="C276" t="s">
        <v>75</v>
      </c>
      <c r="D276" t="s">
        <v>12</v>
      </c>
      <c r="E276">
        <v>9633841000</v>
      </c>
      <c r="F276">
        <v>2</v>
      </c>
      <c r="G276">
        <v>2019</v>
      </c>
      <c r="H276">
        <v>3629</v>
      </c>
      <c r="I276">
        <v>1451</v>
      </c>
    </row>
    <row r="277" spans="1:9" x14ac:dyDescent="0.25">
      <c r="A277" t="s">
        <v>105</v>
      </c>
      <c r="B277" t="s">
        <v>106</v>
      </c>
      <c r="C277" t="s">
        <v>107</v>
      </c>
      <c r="D277" t="s">
        <v>12</v>
      </c>
      <c r="E277">
        <v>9815941000</v>
      </c>
      <c r="F277">
        <v>2</v>
      </c>
      <c r="G277">
        <v>2019</v>
      </c>
      <c r="H277">
        <v>23494</v>
      </c>
      <c r="I277">
        <v>1263</v>
      </c>
    </row>
    <row r="278" spans="1:9" x14ac:dyDescent="0.25">
      <c r="A278" t="s">
        <v>23</v>
      </c>
      <c r="B278" t="s">
        <v>24</v>
      </c>
      <c r="C278" t="s">
        <v>25</v>
      </c>
      <c r="D278" t="s">
        <v>12</v>
      </c>
      <c r="E278">
        <v>786151000</v>
      </c>
      <c r="F278">
        <v>1</v>
      </c>
      <c r="G278">
        <v>2019</v>
      </c>
      <c r="H278">
        <v>5900</v>
      </c>
      <c r="I278">
        <v>1805</v>
      </c>
    </row>
    <row r="279" spans="1:9" x14ac:dyDescent="0.25">
      <c r="A279" t="s">
        <v>26</v>
      </c>
      <c r="B279" t="s">
        <v>27</v>
      </c>
      <c r="C279" t="s">
        <v>28</v>
      </c>
      <c r="D279" t="s">
        <v>12</v>
      </c>
      <c r="E279">
        <v>2211251000</v>
      </c>
      <c r="F279">
        <v>1</v>
      </c>
      <c r="G279">
        <v>2019</v>
      </c>
      <c r="H279">
        <v>8400</v>
      </c>
      <c r="I279">
        <v>0</v>
      </c>
    </row>
    <row r="280" spans="1:9" x14ac:dyDescent="0.25">
      <c r="A280" t="s">
        <v>29</v>
      </c>
      <c r="B280" t="s">
        <v>30</v>
      </c>
      <c r="C280" t="s">
        <v>31</v>
      </c>
      <c r="D280" t="s">
        <v>12</v>
      </c>
      <c r="E280">
        <v>2774270000</v>
      </c>
      <c r="F280">
        <v>1</v>
      </c>
      <c r="G280">
        <v>2019</v>
      </c>
      <c r="H280">
        <v>17800</v>
      </c>
      <c r="I280">
        <v>1404</v>
      </c>
    </row>
    <row r="281" spans="1:9" x14ac:dyDescent="0.25">
      <c r="A281" t="s">
        <v>32</v>
      </c>
      <c r="B281" t="s">
        <v>33</v>
      </c>
      <c r="C281" t="s">
        <v>34</v>
      </c>
      <c r="D281" t="s">
        <v>12</v>
      </c>
      <c r="E281">
        <v>2941411000</v>
      </c>
      <c r="F281">
        <v>1</v>
      </c>
      <c r="G281">
        <v>2019</v>
      </c>
      <c r="H281">
        <v>38132</v>
      </c>
      <c r="I281">
        <v>2807</v>
      </c>
    </row>
    <row r="282" spans="1:9" x14ac:dyDescent="0.25">
      <c r="A282" t="s">
        <v>35</v>
      </c>
      <c r="B282" t="s">
        <v>36</v>
      </c>
      <c r="C282" t="s">
        <v>37</v>
      </c>
      <c r="D282" t="s">
        <v>12</v>
      </c>
      <c r="E282">
        <v>3047401000</v>
      </c>
      <c r="F282">
        <v>1</v>
      </c>
      <c r="G282">
        <v>2019</v>
      </c>
      <c r="H282">
        <v>7840</v>
      </c>
      <c r="I282">
        <v>0</v>
      </c>
    </row>
    <row r="283" spans="1:9" x14ac:dyDescent="0.25">
      <c r="A283" t="s">
        <v>35</v>
      </c>
      <c r="B283" t="s">
        <v>36</v>
      </c>
      <c r="C283" t="s">
        <v>37</v>
      </c>
      <c r="D283" t="s">
        <v>12</v>
      </c>
      <c r="E283">
        <v>4329351000</v>
      </c>
      <c r="F283">
        <v>1</v>
      </c>
      <c r="G283">
        <v>2019</v>
      </c>
      <c r="H283">
        <v>0</v>
      </c>
      <c r="I283">
        <v>835</v>
      </c>
    </row>
    <row r="284" spans="1:9" x14ac:dyDescent="0.25">
      <c r="A284" t="s">
        <v>38</v>
      </c>
      <c r="B284" t="s">
        <v>39</v>
      </c>
      <c r="C284" t="s">
        <v>40</v>
      </c>
      <c r="D284" t="s">
        <v>12</v>
      </c>
      <c r="E284">
        <v>4751312000</v>
      </c>
      <c r="F284">
        <v>1</v>
      </c>
      <c r="G284">
        <v>2019</v>
      </c>
      <c r="H284">
        <v>9849</v>
      </c>
      <c r="I284">
        <v>0</v>
      </c>
    </row>
    <row r="285" spans="1:9" x14ac:dyDescent="0.25">
      <c r="A285" t="s">
        <v>41</v>
      </c>
      <c r="B285" t="s">
        <v>42</v>
      </c>
      <c r="C285" t="s">
        <v>43</v>
      </c>
      <c r="D285" t="s">
        <v>12</v>
      </c>
      <c r="E285">
        <v>5229602000</v>
      </c>
      <c r="F285">
        <v>1</v>
      </c>
      <c r="G285">
        <v>2019</v>
      </c>
      <c r="H285">
        <v>35625</v>
      </c>
      <c r="I285">
        <v>5583</v>
      </c>
    </row>
    <row r="286" spans="1:9" x14ac:dyDescent="0.25">
      <c r="A286" t="s">
        <v>44</v>
      </c>
      <c r="B286" t="s">
        <v>45</v>
      </c>
      <c r="C286" t="s">
        <v>46</v>
      </c>
      <c r="D286" t="s">
        <v>12</v>
      </c>
      <c r="E286">
        <v>8752451000</v>
      </c>
      <c r="F286">
        <v>1</v>
      </c>
      <c r="G286">
        <v>2019</v>
      </c>
      <c r="H286">
        <v>26932</v>
      </c>
      <c r="I286">
        <v>1480</v>
      </c>
    </row>
    <row r="287" spans="1:9" x14ac:dyDescent="0.25">
      <c r="A287" t="s">
        <v>47</v>
      </c>
      <c r="B287" t="s">
        <v>48</v>
      </c>
      <c r="C287" t="s">
        <v>49</v>
      </c>
      <c r="D287" t="s">
        <v>12</v>
      </c>
      <c r="E287">
        <v>9003501000</v>
      </c>
      <c r="F287">
        <v>1</v>
      </c>
      <c r="G287">
        <v>2019</v>
      </c>
      <c r="H287">
        <v>1883</v>
      </c>
      <c r="I287">
        <v>111</v>
      </c>
    </row>
    <row r="288" spans="1:9" x14ac:dyDescent="0.25">
      <c r="A288" t="s">
        <v>50</v>
      </c>
      <c r="B288" t="s">
        <v>51</v>
      </c>
      <c r="C288" t="s">
        <v>52</v>
      </c>
      <c r="D288" t="s">
        <v>12</v>
      </c>
      <c r="E288">
        <v>9570811000</v>
      </c>
      <c r="F288">
        <v>1</v>
      </c>
      <c r="G288">
        <v>2019</v>
      </c>
      <c r="H288">
        <v>21990</v>
      </c>
      <c r="I288">
        <v>1295</v>
      </c>
    </row>
    <row r="289" spans="1:9" x14ac:dyDescent="0.25">
      <c r="A289" t="s">
        <v>20</v>
      </c>
      <c r="B289" t="s">
        <v>21</v>
      </c>
      <c r="C289" t="s">
        <v>22</v>
      </c>
      <c r="D289" t="s">
        <v>12</v>
      </c>
      <c r="E289">
        <v>1198781000</v>
      </c>
      <c r="F289">
        <v>1</v>
      </c>
      <c r="G289">
        <v>2019</v>
      </c>
      <c r="H289">
        <v>28152</v>
      </c>
      <c r="I289">
        <v>3095</v>
      </c>
    </row>
    <row r="290" spans="1:9" x14ac:dyDescent="0.25">
      <c r="A290" t="s">
        <v>53</v>
      </c>
      <c r="B290" t="s">
        <v>54</v>
      </c>
      <c r="C290" t="s">
        <v>55</v>
      </c>
      <c r="D290" t="s">
        <v>12</v>
      </c>
      <c r="E290">
        <v>1245540000</v>
      </c>
      <c r="F290">
        <v>1</v>
      </c>
      <c r="G290">
        <v>2019</v>
      </c>
      <c r="H290">
        <v>22520</v>
      </c>
      <c r="I290">
        <v>2769</v>
      </c>
    </row>
    <row r="291" spans="1:9" x14ac:dyDescent="0.25">
      <c r="A291" t="s">
        <v>56</v>
      </c>
      <c r="B291" t="s">
        <v>57</v>
      </c>
      <c r="C291" t="s">
        <v>58</v>
      </c>
      <c r="D291" t="s">
        <v>12</v>
      </c>
      <c r="E291">
        <v>1467291000</v>
      </c>
      <c r="F291">
        <v>1</v>
      </c>
      <c r="G291">
        <v>2019</v>
      </c>
      <c r="H291">
        <v>5900</v>
      </c>
      <c r="I291">
        <v>1794</v>
      </c>
    </row>
    <row r="292" spans="1:9" x14ac:dyDescent="0.25">
      <c r="A292" t="s">
        <v>59</v>
      </c>
      <c r="B292" t="s">
        <v>60</v>
      </c>
      <c r="C292" t="s">
        <v>61</v>
      </c>
      <c r="D292" t="s">
        <v>12</v>
      </c>
      <c r="E292">
        <v>1961720000</v>
      </c>
      <c r="F292">
        <v>1</v>
      </c>
      <c r="G292">
        <v>2019</v>
      </c>
      <c r="H292">
        <v>3489</v>
      </c>
      <c r="I292">
        <v>944</v>
      </c>
    </row>
    <row r="293" spans="1:9" x14ac:dyDescent="0.25">
      <c r="A293" t="s">
        <v>62</v>
      </c>
      <c r="B293" t="s">
        <v>63</v>
      </c>
      <c r="C293" t="s">
        <v>64</v>
      </c>
      <c r="D293" t="s">
        <v>12</v>
      </c>
      <c r="E293">
        <v>2829991000</v>
      </c>
      <c r="F293">
        <v>1</v>
      </c>
      <c r="G293">
        <v>2019</v>
      </c>
      <c r="H293">
        <v>56147</v>
      </c>
      <c r="I293">
        <v>2640</v>
      </c>
    </row>
    <row r="294" spans="1:9" x14ac:dyDescent="0.25">
      <c r="A294" t="s">
        <v>65</v>
      </c>
      <c r="B294" t="s">
        <v>66</v>
      </c>
      <c r="C294" t="s">
        <v>67</v>
      </c>
      <c r="D294" t="s">
        <v>12</v>
      </c>
      <c r="E294">
        <v>3138112000</v>
      </c>
      <c r="F294">
        <v>1</v>
      </c>
      <c r="G294">
        <v>2019</v>
      </c>
      <c r="H294">
        <v>24200</v>
      </c>
      <c r="I294">
        <v>0</v>
      </c>
    </row>
    <row r="295" spans="1:9" x14ac:dyDescent="0.25">
      <c r="A295" t="s">
        <v>65</v>
      </c>
      <c r="B295" t="s">
        <v>66</v>
      </c>
      <c r="C295" t="s">
        <v>67</v>
      </c>
      <c r="D295" t="s">
        <v>12</v>
      </c>
      <c r="E295">
        <v>3179510000</v>
      </c>
      <c r="F295">
        <v>1</v>
      </c>
      <c r="G295">
        <v>2019</v>
      </c>
      <c r="H295">
        <v>0</v>
      </c>
      <c r="I295">
        <v>0</v>
      </c>
    </row>
    <row r="296" spans="1:9" x14ac:dyDescent="0.25">
      <c r="A296" t="s">
        <v>9</v>
      </c>
      <c r="B296" t="s">
        <v>10</v>
      </c>
      <c r="C296" t="s">
        <v>11</v>
      </c>
      <c r="D296" t="s">
        <v>12</v>
      </c>
      <c r="E296">
        <v>3275661000</v>
      </c>
      <c r="F296">
        <v>1</v>
      </c>
      <c r="G296">
        <v>2019</v>
      </c>
      <c r="H296">
        <v>29863</v>
      </c>
      <c r="I296">
        <v>1540</v>
      </c>
    </row>
    <row r="297" spans="1:9" x14ac:dyDescent="0.25">
      <c r="A297" t="s">
        <v>65</v>
      </c>
      <c r="B297" t="s">
        <v>66</v>
      </c>
      <c r="C297" t="s">
        <v>67</v>
      </c>
      <c r="D297" t="s">
        <v>12</v>
      </c>
      <c r="E297">
        <v>3618420000</v>
      </c>
      <c r="F297">
        <v>1</v>
      </c>
      <c r="G297">
        <v>2019</v>
      </c>
      <c r="H297">
        <v>32522</v>
      </c>
      <c r="I297">
        <v>0</v>
      </c>
    </row>
    <row r="298" spans="1:9" x14ac:dyDescent="0.25">
      <c r="A298" t="s">
        <v>68</v>
      </c>
      <c r="B298" t="s">
        <v>69</v>
      </c>
      <c r="C298" t="s">
        <v>70</v>
      </c>
      <c r="D298" t="s">
        <v>12</v>
      </c>
      <c r="E298">
        <v>3720580000</v>
      </c>
      <c r="F298">
        <v>1</v>
      </c>
      <c r="G298">
        <v>2019</v>
      </c>
      <c r="H298">
        <v>2689</v>
      </c>
      <c r="I298">
        <v>0</v>
      </c>
    </row>
    <row r="299" spans="1:9" x14ac:dyDescent="0.25">
      <c r="A299" t="s">
        <v>71</v>
      </c>
      <c r="B299" t="s">
        <v>72</v>
      </c>
      <c r="C299" t="s">
        <v>49</v>
      </c>
      <c r="D299" t="s">
        <v>12</v>
      </c>
      <c r="E299">
        <v>3955000000</v>
      </c>
      <c r="F299">
        <v>1</v>
      </c>
      <c r="G299">
        <v>2019</v>
      </c>
      <c r="H299">
        <v>39903</v>
      </c>
      <c r="I299">
        <v>0</v>
      </c>
    </row>
    <row r="300" spans="1:9" x14ac:dyDescent="0.25">
      <c r="A300" t="s">
        <v>73</v>
      </c>
      <c r="B300" t="s">
        <v>74</v>
      </c>
      <c r="C300" t="s">
        <v>75</v>
      </c>
      <c r="D300" t="s">
        <v>12</v>
      </c>
      <c r="E300">
        <v>4360021000</v>
      </c>
      <c r="F300">
        <v>1</v>
      </c>
      <c r="G300">
        <v>2019</v>
      </c>
      <c r="H300">
        <v>25431</v>
      </c>
      <c r="I300">
        <v>0</v>
      </c>
    </row>
    <row r="301" spans="1:9" x14ac:dyDescent="0.25">
      <c r="A301" t="s">
        <v>76</v>
      </c>
      <c r="B301" t="s">
        <v>77</v>
      </c>
      <c r="C301" t="s">
        <v>78</v>
      </c>
      <c r="D301" t="s">
        <v>12</v>
      </c>
      <c r="E301">
        <v>4561060000</v>
      </c>
      <c r="F301">
        <v>1</v>
      </c>
      <c r="G301">
        <v>2019</v>
      </c>
      <c r="H301">
        <v>215103</v>
      </c>
      <c r="I301">
        <v>0</v>
      </c>
    </row>
    <row r="302" spans="1:9" x14ac:dyDescent="0.25">
      <c r="A302" t="s">
        <v>68</v>
      </c>
      <c r="B302" t="s">
        <v>69</v>
      </c>
      <c r="C302" t="s">
        <v>70</v>
      </c>
      <c r="D302" t="s">
        <v>12</v>
      </c>
      <c r="E302">
        <v>5129381000</v>
      </c>
      <c r="F302">
        <v>1</v>
      </c>
      <c r="G302">
        <v>2019</v>
      </c>
      <c r="H302">
        <v>89676</v>
      </c>
      <c r="I302">
        <v>6584</v>
      </c>
    </row>
    <row r="303" spans="1:9" x14ac:dyDescent="0.25">
      <c r="A303" t="s">
        <v>79</v>
      </c>
      <c r="B303" t="s">
        <v>80</v>
      </c>
      <c r="C303" t="s">
        <v>81</v>
      </c>
      <c r="D303" t="s">
        <v>12</v>
      </c>
      <c r="E303">
        <v>5601260000</v>
      </c>
      <c r="F303">
        <v>1</v>
      </c>
      <c r="G303">
        <v>2019</v>
      </c>
      <c r="H303">
        <v>37174</v>
      </c>
      <c r="I303">
        <v>4494</v>
      </c>
    </row>
    <row r="304" spans="1:9" x14ac:dyDescent="0.25">
      <c r="A304" t="s">
        <v>82</v>
      </c>
      <c r="B304" t="s">
        <v>83</v>
      </c>
      <c r="C304" t="s">
        <v>84</v>
      </c>
      <c r="D304" t="s">
        <v>12</v>
      </c>
      <c r="E304">
        <v>5620250000</v>
      </c>
      <c r="F304">
        <v>1</v>
      </c>
      <c r="G304">
        <v>2019</v>
      </c>
      <c r="H304">
        <v>122819</v>
      </c>
      <c r="I304">
        <v>26162</v>
      </c>
    </row>
    <row r="305" spans="1:9" x14ac:dyDescent="0.25">
      <c r="A305" t="s">
        <v>73</v>
      </c>
      <c r="B305" t="s">
        <v>74</v>
      </c>
      <c r="C305" t="s">
        <v>75</v>
      </c>
      <c r="D305" t="s">
        <v>12</v>
      </c>
      <c r="E305">
        <v>5777670000</v>
      </c>
      <c r="F305">
        <v>1</v>
      </c>
      <c r="G305">
        <v>2019</v>
      </c>
      <c r="H305">
        <v>6171</v>
      </c>
      <c r="I305">
        <v>0</v>
      </c>
    </row>
    <row r="306" spans="1:9" x14ac:dyDescent="0.25">
      <c r="A306" t="s">
        <v>13</v>
      </c>
      <c r="B306" t="s">
        <v>14</v>
      </c>
      <c r="C306" t="s">
        <v>15</v>
      </c>
      <c r="D306" t="s">
        <v>12</v>
      </c>
      <c r="E306">
        <v>5884920000</v>
      </c>
      <c r="F306">
        <v>1</v>
      </c>
      <c r="G306">
        <v>2019</v>
      </c>
      <c r="H306">
        <v>12360</v>
      </c>
      <c r="I306">
        <v>3068</v>
      </c>
    </row>
    <row r="307" spans="1:9" x14ac:dyDescent="0.25">
      <c r="A307" t="s">
        <v>85</v>
      </c>
      <c r="B307" t="s">
        <v>86</v>
      </c>
      <c r="C307" t="s">
        <v>87</v>
      </c>
      <c r="D307" t="s">
        <v>12</v>
      </c>
      <c r="E307">
        <v>5931911000</v>
      </c>
      <c r="F307">
        <v>1</v>
      </c>
      <c r="G307">
        <v>2019</v>
      </c>
      <c r="H307">
        <v>129559</v>
      </c>
      <c r="I307">
        <v>0</v>
      </c>
    </row>
    <row r="308" spans="1:9" x14ac:dyDescent="0.25">
      <c r="A308" t="s">
        <v>59</v>
      </c>
      <c r="B308" t="s">
        <v>60</v>
      </c>
      <c r="C308" t="s">
        <v>61</v>
      </c>
      <c r="D308" t="s">
        <v>12</v>
      </c>
      <c r="E308">
        <v>5992321000</v>
      </c>
      <c r="F308">
        <v>1</v>
      </c>
      <c r="G308">
        <v>2019</v>
      </c>
      <c r="H308">
        <v>9200</v>
      </c>
      <c r="I308">
        <v>4619</v>
      </c>
    </row>
    <row r="309" spans="1:9" x14ac:dyDescent="0.25">
      <c r="A309" t="s">
        <v>76</v>
      </c>
      <c r="B309" t="s">
        <v>77</v>
      </c>
      <c r="C309" t="s">
        <v>78</v>
      </c>
      <c r="D309" t="s">
        <v>12</v>
      </c>
      <c r="E309">
        <v>6042981000</v>
      </c>
      <c r="F309">
        <v>1</v>
      </c>
      <c r="G309">
        <v>2019</v>
      </c>
      <c r="H309">
        <v>0</v>
      </c>
      <c r="I309">
        <v>861</v>
      </c>
    </row>
    <row r="310" spans="1:9" x14ac:dyDescent="0.25">
      <c r="A310" t="s">
        <v>88</v>
      </c>
      <c r="B310" t="s">
        <v>89</v>
      </c>
      <c r="C310" t="s">
        <v>58</v>
      </c>
      <c r="D310" t="s">
        <v>12</v>
      </c>
      <c r="E310">
        <v>6159241000</v>
      </c>
      <c r="F310">
        <v>1</v>
      </c>
      <c r="G310">
        <v>2019</v>
      </c>
      <c r="H310">
        <v>2021</v>
      </c>
      <c r="I310">
        <v>0</v>
      </c>
    </row>
    <row r="311" spans="1:9" x14ac:dyDescent="0.25">
      <c r="A311" t="s">
        <v>90</v>
      </c>
      <c r="B311" t="s">
        <v>91</v>
      </c>
      <c r="C311" t="s">
        <v>92</v>
      </c>
      <c r="D311" t="s">
        <v>12</v>
      </c>
      <c r="E311">
        <v>6756240000</v>
      </c>
      <c r="F311">
        <v>1</v>
      </c>
      <c r="G311">
        <v>2019</v>
      </c>
      <c r="H311">
        <v>45552</v>
      </c>
      <c r="I311">
        <v>0</v>
      </c>
    </row>
    <row r="312" spans="1:9" x14ac:dyDescent="0.25">
      <c r="A312" t="s">
        <v>93</v>
      </c>
      <c r="B312" t="s">
        <v>94</v>
      </c>
      <c r="C312" t="s">
        <v>95</v>
      </c>
      <c r="D312" t="s">
        <v>12</v>
      </c>
      <c r="E312">
        <v>6948371000</v>
      </c>
      <c r="F312">
        <v>1</v>
      </c>
      <c r="G312">
        <v>2019</v>
      </c>
      <c r="H312">
        <v>5400</v>
      </c>
      <c r="I312">
        <v>1021</v>
      </c>
    </row>
    <row r="313" spans="1:9" x14ac:dyDescent="0.25">
      <c r="A313" t="s">
        <v>99</v>
      </c>
      <c r="B313" t="s">
        <v>100</v>
      </c>
      <c r="C313" t="s">
        <v>101</v>
      </c>
      <c r="D313" t="s">
        <v>12</v>
      </c>
      <c r="E313">
        <v>6975110000</v>
      </c>
      <c r="F313">
        <v>1</v>
      </c>
      <c r="G313">
        <v>2019</v>
      </c>
      <c r="H313">
        <v>0</v>
      </c>
      <c r="I313">
        <v>921</v>
      </c>
    </row>
    <row r="314" spans="1:9" x14ac:dyDescent="0.25">
      <c r="A314" t="s">
        <v>73</v>
      </c>
      <c r="B314" t="s">
        <v>74</v>
      </c>
      <c r="C314" t="s">
        <v>75</v>
      </c>
      <c r="D314" t="s">
        <v>12</v>
      </c>
      <c r="E314">
        <v>7560081000</v>
      </c>
      <c r="F314">
        <v>1</v>
      </c>
      <c r="G314">
        <v>2019</v>
      </c>
      <c r="H314">
        <v>9118</v>
      </c>
      <c r="I314">
        <v>0</v>
      </c>
    </row>
    <row r="315" spans="1:9" x14ac:dyDescent="0.25">
      <c r="A315" t="s">
        <v>96</v>
      </c>
      <c r="B315" t="s">
        <v>97</v>
      </c>
      <c r="C315" t="s">
        <v>98</v>
      </c>
      <c r="D315" t="s">
        <v>12</v>
      </c>
      <c r="E315">
        <v>8308470000</v>
      </c>
      <c r="F315">
        <v>1</v>
      </c>
      <c r="G315">
        <v>2019</v>
      </c>
      <c r="H315">
        <v>6445</v>
      </c>
      <c r="I315">
        <v>1322</v>
      </c>
    </row>
    <row r="316" spans="1:9" x14ac:dyDescent="0.25">
      <c r="A316" t="s">
        <v>99</v>
      </c>
      <c r="B316" t="s">
        <v>100</v>
      </c>
      <c r="C316" t="s">
        <v>101</v>
      </c>
      <c r="D316" t="s">
        <v>12</v>
      </c>
      <c r="E316">
        <v>8499201000</v>
      </c>
      <c r="F316">
        <v>1</v>
      </c>
      <c r="G316">
        <v>2019</v>
      </c>
      <c r="H316">
        <v>19554</v>
      </c>
      <c r="I316">
        <v>0</v>
      </c>
    </row>
    <row r="318" spans="1:9" x14ac:dyDescent="0.25">
      <c r="A318" t="s">
        <v>65</v>
      </c>
      <c r="B318" t="s">
        <v>66</v>
      </c>
      <c r="C318" t="s">
        <v>67</v>
      </c>
      <c r="D318" t="s">
        <v>12</v>
      </c>
      <c r="E318">
        <v>9330860000</v>
      </c>
      <c r="F318">
        <v>1</v>
      </c>
      <c r="G318">
        <v>2019</v>
      </c>
      <c r="H318">
        <v>32679</v>
      </c>
      <c r="I318">
        <v>0</v>
      </c>
    </row>
    <row r="319" spans="1:9" x14ac:dyDescent="0.25">
      <c r="A319" t="s">
        <v>102</v>
      </c>
      <c r="B319" t="s">
        <v>103</v>
      </c>
      <c r="C319" t="s">
        <v>104</v>
      </c>
      <c r="D319" t="s">
        <v>12</v>
      </c>
      <c r="E319">
        <v>9629061000</v>
      </c>
      <c r="F319">
        <v>1</v>
      </c>
      <c r="G319">
        <v>2019</v>
      </c>
      <c r="H319">
        <v>28450</v>
      </c>
      <c r="I319">
        <v>0</v>
      </c>
    </row>
    <row r="320" spans="1:9" x14ac:dyDescent="0.25">
      <c r="A320" t="s">
        <v>73</v>
      </c>
      <c r="B320" t="s">
        <v>74</v>
      </c>
      <c r="C320" t="s">
        <v>75</v>
      </c>
      <c r="D320" t="s">
        <v>12</v>
      </c>
      <c r="E320">
        <v>9633841000</v>
      </c>
      <c r="F320">
        <v>1</v>
      </c>
      <c r="G320">
        <v>2019</v>
      </c>
      <c r="H320">
        <v>4582</v>
      </c>
      <c r="I320">
        <v>1850</v>
      </c>
    </row>
    <row r="321" spans="1:9" x14ac:dyDescent="0.25">
      <c r="A321" t="s">
        <v>105</v>
      </c>
      <c r="B321" t="s">
        <v>106</v>
      </c>
      <c r="C321" t="s">
        <v>107</v>
      </c>
      <c r="D321" t="s">
        <v>12</v>
      </c>
      <c r="E321">
        <v>9815941000</v>
      </c>
      <c r="F321">
        <v>1</v>
      </c>
      <c r="G321">
        <v>2019</v>
      </c>
      <c r="H321">
        <v>24840</v>
      </c>
      <c r="I321">
        <v>1613</v>
      </c>
    </row>
    <row r="322" spans="1:9" x14ac:dyDescent="0.25">
      <c r="A322" t="s">
        <v>23</v>
      </c>
      <c r="B322" t="s">
        <v>24</v>
      </c>
      <c r="C322" t="s">
        <v>25</v>
      </c>
      <c r="D322" t="s">
        <v>12</v>
      </c>
      <c r="E322">
        <v>786151000</v>
      </c>
      <c r="F322">
        <v>12</v>
      </c>
      <c r="G322">
        <v>2018</v>
      </c>
      <c r="H322">
        <v>5800</v>
      </c>
      <c r="I322">
        <v>1858</v>
      </c>
    </row>
    <row r="323" spans="1:9" x14ac:dyDescent="0.25">
      <c r="A323" t="s">
        <v>26</v>
      </c>
      <c r="B323" t="s">
        <v>27</v>
      </c>
      <c r="C323" t="s">
        <v>28</v>
      </c>
      <c r="D323" t="s">
        <v>12</v>
      </c>
      <c r="E323">
        <v>2211251000</v>
      </c>
      <c r="F323">
        <v>12</v>
      </c>
      <c r="G323">
        <v>2018</v>
      </c>
      <c r="H323">
        <v>8200</v>
      </c>
      <c r="I323">
        <v>0</v>
      </c>
    </row>
    <row r="324" spans="1:9" x14ac:dyDescent="0.25">
      <c r="A324" t="s">
        <v>29</v>
      </c>
      <c r="B324" t="s">
        <v>30</v>
      </c>
      <c r="C324" t="s">
        <v>31</v>
      </c>
      <c r="D324" t="s">
        <v>12</v>
      </c>
      <c r="E324">
        <v>2774270000</v>
      </c>
      <c r="F324">
        <v>12</v>
      </c>
      <c r="G324">
        <v>2018</v>
      </c>
      <c r="H324">
        <v>18400</v>
      </c>
      <c r="I324">
        <v>1473</v>
      </c>
    </row>
    <row r="325" spans="1:9" x14ac:dyDescent="0.25">
      <c r="A325" t="s">
        <v>32</v>
      </c>
      <c r="B325" t="s">
        <v>33</v>
      </c>
      <c r="C325" t="s">
        <v>34</v>
      </c>
      <c r="D325" t="s">
        <v>12</v>
      </c>
      <c r="E325">
        <v>2941411000</v>
      </c>
      <c r="F325">
        <v>12</v>
      </c>
      <c r="G325">
        <v>2018</v>
      </c>
      <c r="H325">
        <v>30275</v>
      </c>
      <c r="I325">
        <v>1374</v>
      </c>
    </row>
    <row r="326" spans="1:9" x14ac:dyDescent="0.25">
      <c r="A326" t="s">
        <v>35</v>
      </c>
      <c r="B326" t="s">
        <v>36</v>
      </c>
      <c r="C326" t="s">
        <v>37</v>
      </c>
      <c r="D326" t="s">
        <v>12</v>
      </c>
      <c r="E326">
        <v>3047401000</v>
      </c>
      <c r="F326">
        <v>12</v>
      </c>
      <c r="G326">
        <v>2018</v>
      </c>
      <c r="H326">
        <v>8120</v>
      </c>
      <c r="I326">
        <v>0</v>
      </c>
    </row>
    <row r="327" spans="1:9" x14ac:dyDescent="0.25">
      <c r="A327" t="s">
        <v>35</v>
      </c>
      <c r="B327" t="s">
        <v>36</v>
      </c>
      <c r="C327" t="s">
        <v>37</v>
      </c>
      <c r="D327" t="s">
        <v>12</v>
      </c>
      <c r="E327">
        <v>4329351000</v>
      </c>
      <c r="F327">
        <v>12</v>
      </c>
      <c r="G327">
        <v>2018</v>
      </c>
      <c r="H327">
        <v>0</v>
      </c>
      <c r="I327">
        <v>647</v>
      </c>
    </row>
    <row r="328" spans="1:9" x14ac:dyDescent="0.25">
      <c r="A328" t="s">
        <v>38</v>
      </c>
      <c r="B328" t="s">
        <v>39</v>
      </c>
      <c r="C328" t="s">
        <v>40</v>
      </c>
      <c r="D328" t="s">
        <v>12</v>
      </c>
      <c r="E328">
        <v>4751312000</v>
      </c>
      <c r="F328">
        <v>12</v>
      </c>
      <c r="G328">
        <v>2018</v>
      </c>
      <c r="H328">
        <v>10084</v>
      </c>
      <c r="I328">
        <v>0</v>
      </c>
    </row>
    <row r="329" spans="1:9" x14ac:dyDescent="0.25">
      <c r="A329" t="s">
        <v>41</v>
      </c>
      <c r="B329" t="s">
        <v>42</v>
      </c>
      <c r="C329" t="s">
        <v>43</v>
      </c>
      <c r="D329" t="s">
        <v>12</v>
      </c>
      <c r="E329">
        <v>5229602000</v>
      </c>
      <c r="F329">
        <v>12</v>
      </c>
      <c r="G329">
        <v>2018</v>
      </c>
      <c r="H329">
        <v>41375</v>
      </c>
      <c r="I329">
        <v>4855</v>
      </c>
    </row>
    <row r="330" spans="1:9" x14ac:dyDescent="0.25">
      <c r="A330" t="s">
        <v>44</v>
      </c>
      <c r="B330" t="s">
        <v>45</v>
      </c>
      <c r="C330" t="s">
        <v>46</v>
      </c>
      <c r="D330" t="s">
        <v>12</v>
      </c>
      <c r="E330">
        <v>8752451000</v>
      </c>
      <c r="F330">
        <v>12</v>
      </c>
      <c r="G330">
        <v>2018</v>
      </c>
      <c r="H330">
        <v>30373</v>
      </c>
      <c r="I330">
        <v>1105</v>
      </c>
    </row>
    <row r="331" spans="1:9" x14ac:dyDescent="0.25">
      <c r="A331" t="s">
        <v>47</v>
      </c>
      <c r="B331" t="s">
        <v>48</v>
      </c>
      <c r="C331" t="s">
        <v>49</v>
      </c>
      <c r="D331" t="s">
        <v>12</v>
      </c>
      <c r="E331">
        <v>9003501000</v>
      </c>
      <c r="F331">
        <v>12</v>
      </c>
      <c r="G331">
        <v>2018</v>
      </c>
      <c r="H331">
        <v>1968</v>
      </c>
      <c r="I331">
        <v>129</v>
      </c>
    </row>
    <row r="332" spans="1:9" x14ac:dyDescent="0.25">
      <c r="A332" t="s">
        <v>50</v>
      </c>
      <c r="B332" t="s">
        <v>51</v>
      </c>
      <c r="C332" t="s">
        <v>52</v>
      </c>
      <c r="D332" t="s">
        <v>12</v>
      </c>
      <c r="E332">
        <v>9570811000</v>
      </c>
      <c r="F332">
        <v>12</v>
      </c>
      <c r="G332">
        <v>2018</v>
      </c>
      <c r="H332">
        <v>20585</v>
      </c>
      <c r="I332">
        <v>980</v>
      </c>
    </row>
    <row r="333" spans="1:9" x14ac:dyDescent="0.25">
      <c r="A333" t="s">
        <v>20</v>
      </c>
      <c r="B333" t="s">
        <v>21</v>
      </c>
      <c r="C333" t="s">
        <v>22</v>
      </c>
      <c r="D333" t="s">
        <v>12</v>
      </c>
      <c r="E333">
        <v>1198781000</v>
      </c>
      <c r="F333">
        <v>12</v>
      </c>
      <c r="G333">
        <v>2018</v>
      </c>
      <c r="H333">
        <v>28251</v>
      </c>
      <c r="I333">
        <v>2601</v>
      </c>
    </row>
    <row r="334" spans="1:9" x14ac:dyDescent="0.25">
      <c r="A334" t="s">
        <v>53</v>
      </c>
      <c r="B334" t="s">
        <v>54</v>
      </c>
      <c r="C334" t="s">
        <v>55</v>
      </c>
      <c r="D334" t="s">
        <v>12</v>
      </c>
      <c r="E334">
        <v>1245540000</v>
      </c>
      <c r="F334">
        <v>12</v>
      </c>
      <c r="G334">
        <v>2018</v>
      </c>
      <c r="H334">
        <v>22480</v>
      </c>
      <c r="I334">
        <v>2307</v>
      </c>
    </row>
    <row r="335" spans="1:9" x14ac:dyDescent="0.25">
      <c r="A335" t="s">
        <v>56</v>
      </c>
      <c r="B335" t="s">
        <v>57</v>
      </c>
      <c r="C335" t="s">
        <v>58</v>
      </c>
      <c r="D335" t="s">
        <v>12</v>
      </c>
      <c r="E335">
        <v>1467291000</v>
      </c>
      <c r="F335">
        <v>12</v>
      </c>
      <c r="G335">
        <v>2018</v>
      </c>
      <c r="H335">
        <v>4900</v>
      </c>
      <c r="I335">
        <v>1194</v>
      </c>
    </row>
    <row r="336" spans="1:9" x14ac:dyDescent="0.25">
      <c r="A336" t="s">
        <v>59</v>
      </c>
      <c r="B336" t="s">
        <v>60</v>
      </c>
      <c r="C336" t="s">
        <v>61</v>
      </c>
      <c r="D336" t="s">
        <v>12</v>
      </c>
      <c r="E336">
        <v>1961720000</v>
      </c>
      <c r="F336">
        <v>12</v>
      </c>
      <c r="G336">
        <v>2018</v>
      </c>
      <c r="H336">
        <v>3823</v>
      </c>
      <c r="I336">
        <v>773</v>
      </c>
    </row>
    <row r="337" spans="1:9" x14ac:dyDescent="0.25">
      <c r="A337" t="s">
        <v>62</v>
      </c>
      <c r="B337" t="s">
        <v>63</v>
      </c>
      <c r="C337" t="s">
        <v>64</v>
      </c>
      <c r="D337" t="s">
        <v>12</v>
      </c>
      <c r="E337">
        <v>2829991000</v>
      </c>
      <c r="F337">
        <v>12</v>
      </c>
      <c r="G337">
        <v>2018</v>
      </c>
      <c r="H337">
        <v>54956</v>
      </c>
      <c r="I337">
        <v>1472</v>
      </c>
    </row>
    <row r="338" spans="1:9" x14ac:dyDescent="0.25">
      <c r="A338" t="s">
        <v>65</v>
      </c>
      <c r="B338" t="s">
        <v>66</v>
      </c>
      <c r="C338" t="s">
        <v>67</v>
      </c>
      <c r="D338" t="s">
        <v>12</v>
      </c>
      <c r="E338">
        <v>3138112000</v>
      </c>
      <c r="F338">
        <v>12</v>
      </c>
      <c r="G338">
        <v>2018</v>
      </c>
      <c r="H338">
        <v>18500</v>
      </c>
      <c r="I338">
        <v>0</v>
      </c>
    </row>
    <row r="339" spans="1:9" x14ac:dyDescent="0.25">
      <c r="A339" t="s">
        <v>9</v>
      </c>
      <c r="B339" t="s">
        <v>10</v>
      </c>
      <c r="C339" t="s">
        <v>11</v>
      </c>
      <c r="D339" t="s">
        <v>12</v>
      </c>
      <c r="E339">
        <v>3275661000</v>
      </c>
      <c r="F339">
        <v>12</v>
      </c>
      <c r="G339">
        <v>2018</v>
      </c>
      <c r="H339">
        <v>30488</v>
      </c>
      <c r="I339">
        <v>1749</v>
      </c>
    </row>
    <row r="340" spans="1:9" x14ac:dyDescent="0.25">
      <c r="A340" t="s">
        <v>65</v>
      </c>
      <c r="B340" t="s">
        <v>66</v>
      </c>
      <c r="C340" t="s">
        <v>67</v>
      </c>
      <c r="D340" t="s">
        <v>12</v>
      </c>
      <c r="E340">
        <v>3618420000</v>
      </c>
      <c r="F340">
        <v>12</v>
      </c>
      <c r="G340">
        <v>2018</v>
      </c>
      <c r="H340">
        <v>33379</v>
      </c>
      <c r="I340">
        <v>0</v>
      </c>
    </row>
    <row r="341" spans="1:9" x14ac:dyDescent="0.25">
      <c r="A341" t="s">
        <v>68</v>
      </c>
      <c r="B341" t="s">
        <v>69</v>
      </c>
      <c r="C341" t="s">
        <v>70</v>
      </c>
      <c r="D341" t="s">
        <v>12</v>
      </c>
      <c r="E341">
        <v>3720580000</v>
      </c>
      <c r="F341">
        <v>12</v>
      </c>
      <c r="G341">
        <v>2018</v>
      </c>
      <c r="H341">
        <v>2519</v>
      </c>
      <c r="I341">
        <v>0</v>
      </c>
    </row>
    <row r="342" spans="1:9" x14ac:dyDescent="0.25">
      <c r="A342" t="s">
        <v>71</v>
      </c>
      <c r="B342" t="s">
        <v>72</v>
      </c>
      <c r="C342" t="s">
        <v>49</v>
      </c>
      <c r="D342" t="s">
        <v>12</v>
      </c>
      <c r="E342">
        <v>3955000000</v>
      </c>
      <c r="F342">
        <v>12</v>
      </c>
      <c r="G342">
        <v>2018</v>
      </c>
      <c r="H342">
        <v>32066</v>
      </c>
      <c r="I342">
        <v>0</v>
      </c>
    </row>
    <row r="343" spans="1:9" x14ac:dyDescent="0.25">
      <c r="A343" t="s">
        <v>73</v>
      </c>
      <c r="B343" t="s">
        <v>74</v>
      </c>
      <c r="C343" t="s">
        <v>75</v>
      </c>
      <c r="D343" t="s">
        <v>12</v>
      </c>
      <c r="E343">
        <v>4360021000</v>
      </c>
      <c r="F343">
        <v>12</v>
      </c>
      <c r="G343">
        <v>2018</v>
      </c>
      <c r="H343">
        <v>18741</v>
      </c>
      <c r="I343">
        <v>0</v>
      </c>
    </row>
    <row r="344" spans="1:9" x14ac:dyDescent="0.25">
      <c r="A344" t="s">
        <v>76</v>
      </c>
      <c r="B344" t="s">
        <v>77</v>
      </c>
      <c r="C344" t="s">
        <v>78</v>
      </c>
      <c r="D344" t="s">
        <v>12</v>
      </c>
      <c r="E344">
        <v>4561060000</v>
      </c>
      <c r="F344">
        <v>12</v>
      </c>
      <c r="G344">
        <v>2018</v>
      </c>
      <c r="H344">
        <v>253860</v>
      </c>
      <c r="I344">
        <v>0</v>
      </c>
    </row>
    <row r="345" spans="1:9" x14ac:dyDescent="0.25">
      <c r="A345" t="s">
        <v>68</v>
      </c>
      <c r="B345" t="s">
        <v>69</v>
      </c>
      <c r="C345" t="s">
        <v>70</v>
      </c>
      <c r="D345" t="s">
        <v>12</v>
      </c>
      <c r="E345">
        <v>5129381000</v>
      </c>
      <c r="F345">
        <v>12</v>
      </c>
      <c r="G345">
        <v>2018</v>
      </c>
      <c r="H345">
        <v>80157</v>
      </c>
      <c r="I345">
        <v>4858</v>
      </c>
    </row>
    <row r="346" spans="1:9" x14ac:dyDescent="0.25">
      <c r="A346" t="s">
        <v>79</v>
      </c>
      <c r="B346" t="s">
        <v>80</v>
      </c>
      <c r="C346" t="s">
        <v>81</v>
      </c>
      <c r="D346" t="s">
        <v>12</v>
      </c>
      <c r="E346">
        <v>5601260000</v>
      </c>
      <c r="F346">
        <v>12</v>
      </c>
      <c r="G346">
        <v>2018</v>
      </c>
      <c r="H346">
        <v>36071</v>
      </c>
      <c r="I346">
        <v>3520</v>
      </c>
    </row>
    <row r="347" spans="1:9" x14ac:dyDescent="0.25">
      <c r="A347" t="s">
        <v>82</v>
      </c>
      <c r="B347" t="s">
        <v>83</v>
      </c>
      <c r="C347" t="s">
        <v>84</v>
      </c>
      <c r="D347" t="s">
        <v>12</v>
      </c>
      <c r="E347">
        <v>5620250000</v>
      </c>
      <c r="F347">
        <v>12</v>
      </c>
      <c r="G347">
        <v>2018</v>
      </c>
      <c r="H347">
        <v>81131</v>
      </c>
      <c r="I347">
        <v>7895</v>
      </c>
    </row>
    <row r="348" spans="1:9" x14ac:dyDescent="0.25">
      <c r="A348" t="s">
        <v>73</v>
      </c>
      <c r="B348" t="s">
        <v>74</v>
      </c>
      <c r="C348" t="s">
        <v>75</v>
      </c>
      <c r="D348" t="s">
        <v>12</v>
      </c>
      <c r="E348">
        <v>5777670000</v>
      </c>
      <c r="F348">
        <v>12</v>
      </c>
      <c r="G348">
        <v>2018</v>
      </c>
      <c r="H348">
        <v>4966</v>
      </c>
      <c r="I348">
        <v>0</v>
      </c>
    </row>
    <row r="349" spans="1:9" x14ac:dyDescent="0.25">
      <c r="A349" t="s">
        <v>13</v>
      </c>
      <c r="B349" t="s">
        <v>14</v>
      </c>
      <c r="C349" t="s">
        <v>15</v>
      </c>
      <c r="D349" t="s">
        <v>12</v>
      </c>
      <c r="E349">
        <v>5884920000</v>
      </c>
      <c r="F349">
        <v>12</v>
      </c>
      <c r="G349">
        <v>2018</v>
      </c>
      <c r="H349">
        <v>12680</v>
      </c>
      <c r="I349">
        <v>2522</v>
      </c>
    </row>
    <row r="350" spans="1:9" x14ac:dyDescent="0.25">
      <c r="A350" t="s">
        <v>85</v>
      </c>
      <c r="B350" t="s">
        <v>86</v>
      </c>
      <c r="C350" t="s">
        <v>87</v>
      </c>
      <c r="D350" t="s">
        <v>12</v>
      </c>
      <c r="E350">
        <v>5931911000</v>
      </c>
      <c r="F350">
        <v>12</v>
      </c>
      <c r="G350">
        <v>2018</v>
      </c>
      <c r="H350">
        <v>123370</v>
      </c>
      <c r="I350">
        <v>0</v>
      </c>
    </row>
    <row r="351" spans="1:9" x14ac:dyDescent="0.25">
      <c r="A351" t="s">
        <v>59</v>
      </c>
      <c r="B351" t="s">
        <v>60</v>
      </c>
      <c r="C351" t="s">
        <v>61</v>
      </c>
      <c r="D351" t="s">
        <v>12</v>
      </c>
      <c r="E351">
        <v>5992321000</v>
      </c>
      <c r="F351">
        <v>12</v>
      </c>
      <c r="G351">
        <v>2018</v>
      </c>
      <c r="H351">
        <v>8720</v>
      </c>
      <c r="I351">
        <v>3363</v>
      </c>
    </row>
    <row r="352" spans="1:9" x14ac:dyDescent="0.25">
      <c r="A352" t="s">
        <v>76</v>
      </c>
      <c r="B352" t="s">
        <v>77</v>
      </c>
      <c r="C352" t="s">
        <v>78</v>
      </c>
      <c r="D352" t="s">
        <v>12</v>
      </c>
      <c r="E352">
        <v>6042981000</v>
      </c>
      <c r="F352">
        <v>12</v>
      </c>
      <c r="G352">
        <v>2018</v>
      </c>
      <c r="H352">
        <v>0</v>
      </c>
      <c r="I352">
        <v>553</v>
      </c>
    </row>
    <row r="353" spans="1:9" x14ac:dyDescent="0.25">
      <c r="A353" t="s">
        <v>88</v>
      </c>
      <c r="B353" t="s">
        <v>89</v>
      </c>
      <c r="C353" t="s">
        <v>58</v>
      </c>
      <c r="D353" t="s">
        <v>12</v>
      </c>
      <c r="E353">
        <v>6159241000</v>
      </c>
      <c r="F353">
        <v>12</v>
      </c>
      <c r="G353">
        <v>2018</v>
      </c>
      <c r="H353">
        <v>1533</v>
      </c>
      <c r="I353">
        <v>0</v>
      </c>
    </row>
    <row r="354" spans="1:9" x14ac:dyDescent="0.25">
      <c r="A354" t="s">
        <v>90</v>
      </c>
      <c r="B354" t="s">
        <v>91</v>
      </c>
      <c r="C354" t="s">
        <v>92</v>
      </c>
      <c r="D354" t="s">
        <v>12</v>
      </c>
      <c r="E354">
        <v>6756240000</v>
      </c>
      <c r="F354">
        <v>12</v>
      </c>
      <c r="G354">
        <v>2018</v>
      </c>
      <c r="H354">
        <v>44591</v>
      </c>
      <c r="I354">
        <v>0</v>
      </c>
    </row>
    <row r="355" spans="1:9" x14ac:dyDescent="0.25">
      <c r="A355" t="s">
        <v>93</v>
      </c>
      <c r="B355" t="s">
        <v>94</v>
      </c>
      <c r="C355" t="s">
        <v>95</v>
      </c>
      <c r="D355" t="s">
        <v>12</v>
      </c>
      <c r="E355">
        <v>6948371000</v>
      </c>
      <c r="F355">
        <v>12</v>
      </c>
      <c r="G355">
        <v>2018</v>
      </c>
      <c r="H355">
        <v>5200</v>
      </c>
      <c r="I355">
        <v>1128</v>
      </c>
    </row>
    <row r="356" spans="1:9" x14ac:dyDescent="0.25">
      <c r="A356" t="s">
        <v>99</v>
      </c>
      <c r="B356" t="s">
        <v>100</v>
      </c>
      <c r="C356" t="s">
        <v>101</v>
      </c>
      <c r="D356" t="s">
        <v>12</v>
      </c>
      <c r="E356">
        <v>6975110000</v>
      </c>
      <c r="F356">
        <v>12</v>
      </c>
      <c r="G356">
        <v>2018</v>
      </c>
      <c r="H356">
        <v>0</v>
      </c>
      <c r="I356">
        <v>798</v>
      </c>
    </row>
    <row r="357" spans="1:9" x14ac:dyDescent="0.25">
      <c r="A357" t="s">
        <v>73</v>
      </c>
      <c r="B357" t="s">
        <v>74</v>
      </c>
      <c r="C357" t="s">
        <v>75</v>
      </c>
      <c r="D357" t="s">
        <v>12</v>
      </c>
      <c r="E357">
        <v>7560081000</v>
      </c>
      <c r="F357">
        <v>12</v>
      </c>
      <c r="G357">
        <v>2018</v>
      </c>
      <c r="H357">
        <v>4142</v>
      </c>
      <c r="I357">
        <v>0</v>
      </c>
    </row>
    <row r="358" spans="1:9" x14ac:dyDescent="0.25">
      <c r="A358" t="s">
        <v>96</v>
      </c>
      <c r="B358" t="s">
        <v>97</v>
      </c>
      <c r="C358" t="s">
        <v>98</v>
      </c>
      <c r="D358" t="s">
        <v>12</v>
      </c>
      <c r="E358">
        <v>8308470000</v>
      </c>
      <c r="F358">
        <v>12</v>
      </c>
      <c r="G358">
        <v>2018</v>
      </c>
      <c r="H358">
        <v>4878</v>
      </c>
      <c r="I358">
        <v>1118</v>
      </c>
    </row>
    <row r="359" spans="1:9" x14ac:dyDescent="0.25">
      <c r="A359" t="s">
        <v>99</v>
      </c>
      <c r="B359" t="s">
        <v>100</v>
      </c>
      <c r="C359" t="s">
        <v>101</v>
      </c>
      <c r="D359" t="s">
        <v>12</v>
      </c>
      <c r="E359">
        <v>8499201000</v>
      </c>
      <c r="F359">
        <v>12</v>
      </c>
      <c r="G359">
        <v>2018</v>
      </c>
      <c r="H359">
        <v>14744</v>
      </c>
      <c r="I359">
        <v>0</v>
      </c>
    </row>
    <row r="361" spans="1:9" x14ac:dyDescent="0.25">
      <c r="A361" t="s">
        <v>65</v>
      </c>
      <c r="B361" t="s">
        <v>66</v>
      </c>
      <c r="C361" t="s">
        <v>67</v>
      </c>
      <c r="D361" t="s">
        <v>12</v>
      </c>
      <c r="E361">
        <v>9330860000</v>
      </c>
      <c r="F361">
        <v>12</v>
      </c>
      <c r="G361">
        <v>2018</v>
      </c>
      <c r="H361">
        <v>27964</v>
      </c>
      <c r="I361">
        <v>0</v>
      </c>
    </row>
    <row r="362" spans="1:9" x14ac:dyDescent="0.25">
      <c r="A362" t="s">
        <v>102</v>
      </c>
      <c r="B362" t="s">
        <v>103</v>
      </c>
      <c r="C362" t="s">
        <v>104</v>
      </c>
      <c r="D362" t="s">
        <v>12</v>
      </c>
      <c r="E362">
        <v>9629061000</v>
      </c>
      <c r="F362">
        <v>12</v>
      </c>
      <c r="G362">
        <v>2018</v>
      </c>
      <c r="H362">
        <v>19609</v>
      </c>
      <c r="I362">
        <v>0</v>
      </c>
    </row>
    <row r="363" spans="1:9" x14ac:dyDescent="0.25">
      <c r="A363" t="s">
        <v>73</v>
      </c>
      <c r="B363" t="s">
        <v>74</v>
      </c>
      <c r="C363" t="s">
        <v>75</v>
      </c>
      <c r="D363" t="s">
        <v>12</v>
      </c>
      <c r="E363">
        <v>9633841000</v>
      </c>
      <c r="F363">
        <v>12</v>
      </c>
      <c r="G363">
        <v>2018</v>
      </c>
      <c r="H363">
        <v>3780</v>
      </c>
      <c r="I363">
        <v>1534</v>
      </c>
    </row>
    <row r="364" spans="1:9" x14ac:dyDescent="0.25">
      <c r="A364" t="s">
        <v>105</v>
      </c>
      <c r="B364" t="s">
        <v>106</v>
      </c>
      <c r="C364" t="s">
        <v>107</v>
      </c>
      <c r="D364" t="s">
        <v>12</v>
      </c>
      <c r="E364">
        <v>9815941000</v>
      </c>
      <c r="F364">
        <v>12</v>
      </c>
      <c r="G364">
        <v>2018</v>
      </c>
      <c r="H364">
        <v>23928</v>
      </c>
      <c r="I364">
        <v>1131</v>
      </c>
    </row>
    <row r="365" spans="1:9" x14ac:dyDescent="0.25">
      <c r="A365" t="s">
        <v>23</v>
      </c>
      <c r="B365" t="s">
        <v>24</v>
      </c>
      <c r="C365" t="s">
        <v>25</v>
      </c>
      <c r="D365" t="s">
        <v>12</v>
      </c>
      <c r="E365">
        <v>786151000</v>
      </c>
      <c r="F365">
        <v>11</v>
      </c>
      <c r="G365">
        <v>2018</v>
      </c>
      <c r="H365">
        <v>5100</v>
      </c>
      <c r="I365">
        <v>1003</v>
      </c>
    </row>
    <row r="366" spans="1:9" x14ac:dyDescent="0.25">
      <c r="A366" t="s">
        <v>26</v>
      </c>
      <c r="B366" t="s">
        <v>27</v>
      </c>
      <c r="C366" t="s">
        <v>28</v>
      </c>
      <c r="D366" t="s">
        <v>12</v>
      </c>
      <c r="E366">
        <v>2211251000</v>
      </c>
      <c r="F366">
        <v>11</v>
      </c>
      <c r="G366">
        <v>2018</v>
      </c>
      <c r="H366">
        <v>6600</v>
      </c>
      <c r="I366">
        <v>0</v>
      </c>
    </row>
    <row r="367" spans="1:9" x14ac:dyDescent="0.25">
      <c r="A367" t="s">
        <v>32</v>
      </c>
      <c r="B367" t="s">
        <v>33</v>
      </c>
      <c r="C367" t="s">
        <v>34</v>
      </c>
      <c r="D367" t="s">
        <v>12</v>
      </c>
      <c r="E367">
        <v>2941411000</v>
      </c>
      <c r="F367">
        <v>11</v>
      </c>
      <c r="G367">
        <v>2018</v>
      </c>
      <c r="H367">
        <v>33383</v>
      </c>
      <c r="I367">
        <v>1220</v>
      </c>
    </row>
    <row r="368" spans="1:9" x14ac:dyDescent="0.25">
      <c r="A368" t="s">
        <v>35</v>
      </c>
      <c r="B368" t="s">
        <v>36</v>
      </c>
      <c r="C368" t="s">
        <v>37</v>
      </c>
      <c r="D368" t="s">
        <v>12</v>
      </c>
      <c r="E368">
        <v>3047401000</v>
      </c>
      <c r="F368">
        <v>11</v>
      </c>
      <c r="G368">
        <v>2018</v>
      </c>
      <c r="H368">
        <v>6120</v>
      </c>
      <c r="I368">
        <v>0</v>
      </c>
    </row>
    <row r="369" spans="1:9" x14ac:dyDescent="0.25">
      <c r="A369" t="s">
        <v>35</v>
      </c>
      <c r="B369" t="s">
        <v>36</v>
      </c>
      <c r="C369" t="s">
        <v>37</v>
      </c>
      <c r="D369" t="s">
        <v>12</v>
      </c>
      <c r="E369">
        <v>4329351000</v>
      </c>
      <c r="F369">
        <v>11</v>
      </c>
      <c r="G369">
        <v>2018</v>
      </c>
      <c r="H369">
        <v>0</v>
      </c>
      <c r="I369">
        <v>512</v>
      </c>
    </row>
    <row r="370" spans="1:9" x14ac:dyDescent="0.25">
      <c r="A370" t="s">
        <v>41</v>
      </c>
      <c r="B370" t="s">
        <v>42</v>
      </c>
      <c r="C370" t="s">
        <v>43</v>
      </c>
      <c r="D370" t="s">
        <v>12</v>
      </c>
      <c r="E370">
        <v>5229602000</v>
      </c>
      <c r="F370">
        <v>11</v>
      </c>
      <c r="G370">
        <v>2018</v>
      </c>
      <c r="H370">
        <v>33306</v>
      </c>
      <c r="I370">
        <v>3565</v>
      </c>
    </row>
    <row r="371" spans="1:9" x14ac:dyDescent="0.25">
      <c r="A371" t="s">
        <v>44</v>
      </c>
      <c r="B371" t="s">
        <v>45</v>
      </c>
      <c r="C371" t="s">
        <v>46</v>
      </c>
      <c r="D371" t="s">
        <v>12</v>
      </c>
      <c r="E371">
        <v>8752451000</v>
      </c>
      <c r="F371">
        <v>11</v>
      </c>
      <c r="G371">
        <v>2018</v>
      </c>
      <c r="H371">
        <v>27425</v>
      </c>
      <c r="I371">
        <v>517</v>
      </c>
    </row>
    <row r="372" spans="1:9" x14ac:dyDescent="0.25">
      <c r="A372" t="s">
        <v>47</v>
      </c>
      <c r="B372" t="s">
        <v>48</v>
      </c>
      <c r="C372" t="s">
        <v>49</v>
      </c>
      <c r="D372" t="s">
        <v>12</v>
      </c>
      <c r="E372">
        <v>9003501000</v>
      </c>
      <c r="F372">
        <v>11</v>
      </c>
      <c r="G372">
        <v>2018</v>
      </c>
      <c r="H372">
        <v>1331</v>
      </c>
      <c r="I372">
        <v>105</v>
      </c>
    </row>
    <row r="373" spans="1:9" x14ac:dyDescent="0.25">
      <c r="A373" t="s">
        <v>50</v>
      </c>
      <c r="B373" t="s">
        <v>51</v>
      </c>
      <c r="C373" t="s">
        <v>52</v>
      </c>
      <c r="D373" t="s">
        <v>12</v>
      </c>
      <c r="E373">
        <v>9570811000</v>
      </c>
      <c r="F373">
        <v>11</v>
      </c>
      <c r="G373">
        <v>2018</v>
      </c>
      <c r="H373">
        <v>21608</v>
      </c>
      <c r="I373">
        <v>723</v>
      </c>
    </row>
    <row r="374" spans="1:9" x14ac:dyDescent="0.25">
      <c r="A374" t="s">
        <v>20</v>
      </c>
      <c r="B374" t="s">
        <v>21</v>
      </c>
      <c r="C374" t="s">
        <v>22</v>
      </c>
      <c r="D374" t="s">
        <v>12</v>
      </c>
      <c r="E374">
        <v>1198781000</v>
      </c>
      <c r="F374">
        <v>11</v>
      </c>
      <c r="G374">
        <v>2018</v>
      </c>
      <c r="H374">
        <v>27528</v>
      </c>
      <c r="I374">
        <v>2535</v>
      </c>
    </row>
    <row r="375" spans="1:9" x14ac:dyDescent="0.25">
      <c r="A375" t="s">
        <v>53</v>
      </c>
      <c r="B375" t="s">
        <v>54</v>
      </c>
      <c r="C375" t="s">
        <v>55</v>
      </c>
      <c r="D375" t="s">
        <v>12</v>
      </c>
      <c r="E375">
        <v>1245540000</v>
      </c>
      <c r="F375">
        <v>11</v>
      </c>
      <c r="G375">
        <v>2018</v>
      </c>
      <c r="H375">
        <v>22880</v>
      </c>
      <c r="I375">
        <v>2164</v>
      </c>
    </row>
    <row r="376" spans="1:9" x14ac:dyDescent="0.25">
      <c r="A376" t="s">
        <v>56</v>
      </c>
      <c r="B376" t="s">
        <v>57</v>
      </c>
      <c r="C376" t="s">
        <v>58</v>
      </c>
      <c r="D376" t="s">
        <v>12</v>
      </c>
      <c r="E376">
        <v>1467291000</v>
      </c>
      <c r="F376">
        <v>11</v>
      </c>
      <c r="G376">
        <v>2018</v>
      </c>
      <c r="H376">
        <v>5400</v>
      </c>
      <c r="I376">
        <v>1328</v>
      </c>
    </row>
    <row r="377" spans="1:9" x14ac:dyDescent="0.25">
      <c r="A377" t="s">
        <v>59</v>
      </c>
      <c r="B377" t="s">
        <v>60</v>
      </c>
      <c r="C377" t="s">
        <v>61</v>
      </c>
      <c r="D377" t="s">
        <v>12</v>
      </c>
      <c r="E377">
        <v>1961720000</v>
      </c>
      <c r="F377">
        <v>11</v>
      </c>
      <c r="G377">
        <v>2018</v>
      </c>
      <c r="H377">
        <v>1868</v>
      </c>
      <c r="I377">
        <v>472</v>
      </c>
    </row>
    <row r="378" spans="1:9" x14ac:dyDescent="0.25">
      <c r="A378" t="s">
        <v>62</v>
      </c>
      <c r="B378" t="s">
        <v>63</v>
      </c>
      <c r="C378" t="s">
        <v>64</v>
      </c>
      <c r="D378" t="s">
        <v>12</v>
      </c>
      <c r="E378">
        <v>2829991000</v>
      </c>
      <c r="F378">
        <v>11</v>
      </c>
      <c r="G378">
        <v>2018</v>
      </c>
      <c r="H378">
        <v>59338</v>
      </c>
      <c r="I378">
        <v>1350</v>
      </c>
    </row>
    <row r="379" spans="1:9" x14ac:dyDescent="0.25">
      <c r="A379" t="s">
        <v>65</v>
      </c>
      <c r="B379" t="s">
        <v>66</v>
      </c>
      <c r="C379" t="s">
        <v>67</v>
      </c>
      <c r="D379" t="s">
        <v>12</v>
      </c>
      <c r="E379">
        <v>3138112000</v>
      </c>
      <c r="F379">
        <v>11</v>
      </c>
      <c r="G379">
        <v>2018</v>
      </c>
      <c r="H379">
        <v>17500</v>
      </c>
      <c r="I379">
        <v>0</v>
      </c>
    </row>
    <row r="380" spans="1:9" x14ac:dyDescent="0.25">
      <c r="A380" t="s">
        <v>65</v>
      </c>
      <c r="B380" t="s">
        <v>66</v>
      </c>
      <c r="C380" t="s">
        <v>67</v>
      </c>
      <c r="D380" t="s">
        <v>12</v>
      </c>
      <c r="E380">
        <v>3179510000</v>
      </c>
      <c r="F380">
        <v>11</v>
      </c>
      <c r="G380">
        <v>2018</v>
      </c>
      <c r="H380">
        <v>0</v>
      </c>
      <c r="I380">
        <v>0</v>
      </c>
    </row>
    <row r="381" spans="1:9" x14ac:dyDescent="0.25">
      <c r="A381" t="s">
        <v>9</v>
      </c>
      <c r="B381" t="s">
        <v>10</v>
      </c>
      <c r="C381" t="s">
        <v>11</v>
      </c>
      <c r="D381" t="s">
        <v>12</v>
      </c>
      <c r="E381">
        <v>3275661000</v>
      </c>
      <c r="F381">
        <v>11</v>
      </c>
      <c r="G381">
        <v>2018</v>
      </c>
      <c r="H381">
        <v>30033</v>
      </c>
      <c r="I381">
        <v>1954</v>
      </c>
    </row>
    <row r="382" spans="1:9" x14ac:dyDescent="0.25">
      <c r="A382" t="s">
        <v>65</v>
      </c>
      <c r="B382" t="s">
        <v>66</v>
      </c>
      <c r="C382" t="s">
        <v>67</v>
      </c>
      <c r="D382" t="s">
        <v>12</v>
      </c>
      <c r="E382">
        <v>3618420000</v>
      </c>
      <c r="F382">
        <v>11</v>
      </c>
      <c r="G382">
        <v>2018</v>
      </c>
      <c r="H382">
        <v>34384</v>
      </c>
      <c r="I382">
        <v>0</v>
      </c>
    </row>
    <row r="383" spans="1:9" x14ac:dyDescent="0.25">
      <c r="A383" t="s">
        <v>68</v>
      </c>
      <c r="B383" t="s">
        <v>69</v>
      </c>
      <c r="C383" t="s">
        <v>70</v>
      </c>
      <c r="D383" t="s">
        <v>12</v>
      </c>
      <c r="E383">
        <v>3720580000</v>
      </c>
      <c r="F383">
        <v>11</v>
      </c>
      <c r="G383">
        <v>2018</v>
      </c>
      <c r="H383">
        <v>2764</v>
      </c>
      <c r="I383">
        <v>0</v>
      </c>
    </row>
    <row r="384" spans="1:9" x14ac:dyDescent="0.25">
      <c r="A384" t="s">
        <v>71</v>
      </c>
      <c r="B384" t="s">
        <v>72</v>
      </c>
      <c r="C384" t="s">
        <v>49</v>
      </c>
      <c r="D384" t="s">
        <v>12</v>
      </c>
      <c r="E384">
        <v>3955000000</v>
      </c>
      <c r="F384">
        <v>11</v>
      </c>
      <c r="G384">
        <v>2018</v>
      </c>
      <c r="H384">
        <v>31852</v>
      </c>
      <c r="I384">
        <v>0</v>
      </c>
    </row>
    <row r="385" spans="1:9" x14ac:dyDescent="0.25">
      <c r="A385" t="s">
        <v>73</v>
      </c>
      <c r="B385" t="s">
        <v>74</v>
      </c>
      <c r="C385" t="s">
        <v>75</v>
      </c>
      <c r="D385" t="s">
        <v>12</v>
      </c>
      <c r="E385">
        <v>4360021000</v>
      </c>
      <c r="F385">
        <v>11</v>
      </c>
      <c r="G385">
        <v>2018</v>
      </c>
      <c r="H385">
        <v>22393</v>
      </c>
      <c r="I385">
        <v>0</v>
      </c>
    </row>
    <row r="386" spans="1:9" x14ac:dyDescent="0.25">
      <c r="A386" t="s">
        <v>76</v>
      </c>
      <c r="B386" t="s">
        <v>77</v>
      </c>
      <c r="C386" t="s">
        <v>78</v>
      </c>
      <c r="D386" t="s">
        <v>12</v>
      </c>
      <c r="E386">
        <v>4561060000</v>
      </c>
      <c r="F386">
        <v>11</v>
      </c>
      <c r="G386">
        <v>2018</v>
      </c>
      <c r="H386">
        <v>202895</v>
      </c>
      <c r="I386">
        <v>0</v>
      </c>
    </row>
    <row r="387" spans="1:9" x14ac:dyDescent="0.25">
      <c r="A387" t="s">
        <v>68</v>
      </c>
      <c r="B387" t="s">
        <v>69</v>
      </c>
      <c r="C387" t="s">
        <v>70</v>
      </c>
      <c r="D387" t="s">
        <v>12</v>
      </c>
      <c r="E387">
        <v>5129381000</v>
      </c>
      <c r="F387">
        <v>11</v>
      </c>
      <c r="G387">
        <v>2018</v>
      </c>
      <c r="H387">
        <v>93798</v>
      </c>
      <c r="I387">
        <v>4586</v>
      </c>
    </row>
    <row r="388" spans="1:9" x14ac:dyDescent="0.25">
      <c r="A388" t="s">
        <v>79</v>
      </c>
      <c r="B388" t="s">
        <v>80</v>
      </c>
      <c r="C388" t="s">
        <v>81</v>
      </c>
      <c r="D388" t="s">
        <v>12</v>
      </c>
      <c r="E388">
        <v>5601260000</v>
      </c>
      <c r="F388">
        <v>11</v>
      </c>
      <c r="G388">
        <v>2018</v>
      </c>
      <c r="H388">
        <v>38257</v>
      </c>
      <c r="I388">
        <v>3171</v>
      </c>
    </row>
    <row r="389" spans="1:9" x14ac:dyDescent="0.25">
      <c r="A389" t="s">
        <v>82</v>
      </c>
      <c r="B389" t="s">
        <v>83</v>
      </c>
      <c r="C389" t="s">
        <v>84</v>
      </c>
      <c r="D389" t="s">
        <v>12</v>
      </c>
      <c r="E389">
        <v>5620250000</v>
      </c>
      <c r="F389">
        <v>11</v>
      </c>
      <c r="G389">
        <v>2018</v>
      </c>
      <c r="H389">
        <v>85335</v>
      </c>
      <c r="I389">
        <v>5250</v>
      </c>
    </row>
    <row r="390" spans="1:9" x14ac:dyDescent="0.25">
      <c r="A390" t="s">
        <v>73</v>
      </c>
      <c r="B390" t="s">
        <v>74</v>
      </c>
      <c r="C390" t="s">
        <v>75</v>
      </c>
      <c r="D390" t="s">
        <v>12</v>
      </c>
      <c r="E390">
        <v>5777670000</v>
      </c>
      <c r="F390">
        <v>11</v>
      </c>
      <c r="G390">
        <v>2018</v>
      </c>
      <c r="H390">
        <v>4660</v>
      </c>
      <c r="I390">
        <v>0</v>
      </c>
    </row>
    <row r="391" spans="1:9" x14ac:dyDescent="0.25">
      <c r="A391" t="s">
        <v>13</v>
      </c>
      <c r="B391" t="s">
        <v>14</v>
      </c>
      <c r="C391" t="s">
        <v>15</v>
      </c>
      <c r="D391" t="s">
        <v>12</v>
      </c>
      <c r="E391">
        <v>5884920000</v>
      </c>
      <c r="F391">
        <v>11</v>
      </c>
      <c r="G391">
        <v>2018</v>
      </c>
      <c r="H391">
        <v>12420</v>
      </c>
      <c r="I391">
        <v>2354</v>
      </c>
    </row>
    <row r="392" spans="1:9" x14ac:dyDescent="0.25">
      <c r="A392" t="s">
        <v>85</v>
      </c>
      <c r="B392" t="s">
        <v>86</v>
      </c>
      <c r="C392" t="s">
        <v>87</v>
      </c>
      <c r="D392" t="s">
        <v>12</v>
      </c>
      <c r="E392">
        <v>5931911000</v>
      </c>
      <c r="F392">
        <v>11</v>
      </c>
      <c r="G392">
        <v>2018</v>
      </c>
      <c r="H392">
        <v>128572</v>
      </c>
      <c r="I392">
        <v>0</v>
      </c>
    </row>
    <row r="393" spans="1:9" x14ac:dyDescent="0.25">
      <c r="A393" t="s">
        <v>59</v>
      </c>
      <c r="B393" t="s">
        <v>60</v>
      </c>
      <c r="C393" t="s">
        <v>61</v>
      </c>
      <c r="D393" t="s">
        <v>12</v>
      </c>
      <c r="E393">
        <v>5992321000</v>
      </c>
      <c r="F393">
        <v>11</v>
      </c>
      <c r="G393">
        <v>2018</v>
      </c>
      <c r="H393">
        <v>8800</v>
      </c>
      <c r="I393">
        <v>2147</v>
      </c>
    </row>
    <row r="394" spans="1:9" x14ac:dyDescent="0.25">
      <c r="A394" t="s">
        <v>76</v>
      </c>
      <c r="B394" t="s">
        <v>77</v>
      </c>
      <c r="C394" t="s">
        <v>78</v>
      </c>
      <c r="D394" t="s">
        <v>12</v>
      </c>
      <c r="E394">
        <v>6042981000</v>
      </c>
      <c r="F394">
        <v>11</v>
      </c>
      <c r="G394">
        <v>2018</v>
      </c>
      <c r="H394">
        <v>0</v>
      </c>
      <c r="I394">
        <v>384</v>
      </c>
    </row>
    <row r="395" spans="1:9" x14ac:dyDescent="0.25">
      <c r="A395" t="s">
        <v>88</v>
      </c>
      <c r="B395" t="s">
        <v>89</v>
      </c>
      <c r="C395" t="s">
        <v>58</v>
      </c>
      <c r="D395" t="s">
        <v>12</v>
      </c>
      <c r="E395">
        <v>6159241000</v>
      </c>
      <c r="F395">
        <v>11</v>
      </c>
      <c r="G395">
        <v>2018</v>
      </c>
      <c r="H395">
        <v>1630</v>
      </c>
      <c r="I395">
        <v>0</v>
      </c>
    </row>
    <row r="396" spans="1:9" x14ac:dyDescent="0.25">
      <c r="A396" t="s">
        <v>90</v>
      </c>
      <c r="B396" t="s">
        <v>91</v>
      </c>
      <c r="C396" t="s">
        <v>92</v>
      </c>
      <c r="D396" t="s">
        <v>12</v>
      </c>
      <c r="E396">
        <v>6756240000</v>
      </c>
      <c r="F396">
        <v>11</v>
      </c>
      <c r="G396">
        <v>2018</v>
      </c>
      <c r="H396">
        <v>46455</v>
      </c>
      <c r="I396">
        <v>0</v>
      </c>
    </row>
    <row r="397" spans="1:9" x14ac:dyDescent="0.25">
      <c r="A397" t="s">
        <v>93</v>
      </c>
      <c r="B397" t="s">
        <v>94</v>
      </c>
      <c r="C397" t="s">
        <v>95</v>
      </c>
      <c r="D397" t="s">
        <v>12</v>
      </c>
      <c r="E397">
        <v>6948371000</v>
      </c>
      <c r="F397">
        <v>11</v>
      </c>
      <c r="G397">
        <v>2018</v>
      </c>
      <c r="H397">
        <v>5600</v>
      </c>
      <c r="I397">
        <v>1035</v>
      </c>
    </row>
    <row r="398" spans="1:9" x14ac:dyDescent="0.25">
      <c r="A398" t="s">
        <v>99</v>
      </c>
      <c r="B398" t="s">
        <v>100</v>
      </c>
      <c r="C398" t="s">
        <v>101</v>
      </c>
      <c r="D398" t="s">
        <v>12</v>
      </c>
      <c r="E398">
        <v>6975110000</v>
      </c>
      <c r="F398">
        <v>11</v>
      </c>
      <c r="G398">
        <v>2018</v>
      </c>
      <c r="H398">
        <v>0</v>
      </c>
      <c r="I398">
        <v>676</v>
      </c>
    </row>
    <row r="399" spans="1:9" x14ac:dyDescent="0.25">
      <c r="A399" t="s">
        <v>73</v>
      </c>
      <c r="B399" t="s">
        <v>74</v>
      </c>
      <c r="C399" t="s">
        <v>75</v>
      </c>
      <c r="D399" t="s">
        <v>12</v>
      </c>
      <c r="E399">
        <v>7560081000</v>
      </c>
      <c r="F399">
        <v>11</v>
      </c>
      <c r="G399">
        <v>2018</v>
      </c>
      <c r="H399">
        <v>2716</v>
      </c>
      <c r="I399">
        <v>0</v>
      </c>
    </row>
    <row r="400" spans="1:9" x14ac:dyDescent="0.25">
      <c r="A400" t="s">
        <v>96</v>
      </c>
      <c r="B400" t="s">
        <v>97</v>
      </c>
      <c r="C400" t="s">
        <v>98</v>
      </c>
      <c r="D400" t="s">
        <v>12</v>
      </c>
      <c r="E400">
        <v>8308470000</v>
      </c>
      <c r="F400">
        <v>11</v>
      </c>
      <c r="G400">
        <v>2018</v>
      </c>
      <c r="H400">
        <v>4555</v>
      </c>
      <c r="I400">
        <v>633</v>
      </c>
    </row>
    <row r="401" spans="1:9" x14ac:dyDescent="0.25">
      <c r="A401" t="s">
        <v>99</v>
      </c>
      <c r="B401" t="s">
        <v>100</v>
      </c>
      <c r="C401" t="s">
        <v>101</v>
      </c>
      <c r="D401" t="s">
        <v>12</v>
      </c>
      <c r="E401">
        <v>8499201000</v>
      </c>
      <c r="F401">
        <v>11</v>
      </c>
      <c r="G401">
        <v>2018</v>
      </c>
      <c r="H401">
        <v>17053</v>
      </c>
      <c r="I401">
        <v>0</v>
      </c>
    </row>
    <row r="403" spans="1:9" x14ac:dyDescent="0.25">
      <c r="A403" t="s">
        <v>65</v>
      </c>
      <c r="B403" t="s">
        <v>66</v>
      </c>
      <c r="C403" t="s">
        <v>67</v>
      </c>
      <c r="D403" t="s">
        <v>12</v>
      </c>
      <c r="E403">
        <v>9330860000</v>
      </c>
      <c r="F403">
        <v>11</v>
      </c>
      <c r="G403">
        <v>2018</v>
      </c>
      <c r="H403">
        <v>26537</v>
      </c>
      <c r="I403">
        <v>0</v>
      </c>
    </row>
    <row r="404" spans="1:9" x14ac:dyDescent="0.25">
      <c r="A404" t="s">
        <v>102</v>
      </c>
      <c r="B404" t="s">
        <v>103</v>
      </c>
      <c r="C404" t="s">
        <v>104</v>
      </c>
      <c r="D404" t="s">
        <v>12</v>
      </c>
      <c r="E404">
        <v>9629061000</v>
      </c>
      <c r="F404">
        <v>11</v>
      </c>
      <c r="G404">
        <v>2018</v>
      </c>
      <c r="H404">
        <v>22740</v>
      </c>
      <c r="I404">
        <v>0</v>
      </c>
    </row>
    <row r="405" spans="1:9" x14ac:dyDescent="0.25">
      <c r="A405" t="s">
        <v>73</v>
      </c>
      <c r="B405" t="s">
        <v>74</v>
      </c>
      <c r="C405" t="s">
        <v>75</v>
      </c>
      <c r="D405" t="s">
        <v>12</v>
      </c>
      <c r="E405">
        <v>9633841000</v>
      </c>
      <c r="F405">
        <v>11</v>
      </c>
      <c r="G405">
        <v>2018</v>
      </c>
      <c r="H405">
        <v>3883</v>
      </c>
      <c r="I405">
        <v>1769</v>
      </c>
    </row>
    <row r="406" spans="1:9" x14ac:dyDescent="0.25">
      <c r="A406" t="s">
        <v>105</v>
      </c>
      <c r="B406" t="s">
        <v>106</v>
      </c>
      <c r="C406" t="s">
        <v>107</v>
      </c>
      <c r="D406" t="s">
        <v>12</v>
      </c>
      <c r="E406">
        <v>9815941000</v>
      </c>
      <c r="F406">
        <v>11</v>
      </c>
      <c r="G406">
        <v>2018</v>
      </c>
      <c r="H406">
        <v>24038</v>
      </c>
      <c r="I406">
        <v>1177</v>
      </c>
    </row>
    <row r="407" spans="1:9" x14ac:dyDescent="0.25">
      <c r="A407" t="s">
        <v>29</v>
      </c>
      <c r="B407" t="s">
        <v>30</v>
      </c>
      <c r="C407" t="s">
        <v>31</v>
      </c>
      <c r="D407" t="s">
        <v>12</v>
      </c>
      <c r="E407">
        <v>2774270000</v>
      </c>
      <c r="F407">
        <v>11</v>
      </c>
      <c r="G407">
        <v>2018</v>
      </c>
      <c r="H407">
        <v>16500</v>
      </c>
      <c r="I407">
        <v>997</v>
      </c>
    </row>
    <row r="408" spans="1:9" x14ac:dyDescent="0.25">
      <c r="A408" t="s">
        <v>38</v>
      </c>
      <c r="B408" t="s">
        <v>39</v>
      </c>
      <c r="C408" t="s">
        <v>40</v>
      </c>
      <c r="D408" t="s">
        <v>12</v>
      </c>
      <c r="E408">
        <v>4751312000</v>
      </c>
      <c r="F408">
        <v>11</v>
      </c>
      <c r="G408">
        <v>2018</v>
      </c>
      <c r="H408">
        <v>8929</v>
      </c>
      <c r="I408">
        <v>0</v>
      </c>
    </row>
    <row r="409" spans="1:9" x14ac:dyDescent="0.25">
      <c r="A409" t="s">
        <v>23</v>
      </c>
      <c r="B409" t="s">
        <v>24</v>
      </c>
      <c r="C409" t="s">
        <v>25</v>
      </c>
      <c r="D409" t="s">
        <v>12</v>
      </c>
      <c r="E409">
        <v>786151000</v>
      </c>
      <c r="F409">
        <v>10</v>
      </c>
      <c r="G409">
        <v>2018</v>
      </c>
      <c r="H409">
        <v>4900</v>
      </c>
      <c r="I409">
        <v>0</v>
      </c>
    </row>
    <row r="410" spans="1:9" x14ac:dyDescent="0.25">
      <c r="A410" t="s">
        <v>26</v>
      </c>
      <c r="B410" t="s">
        <v>27</v>
      </c>
      <c r="C410" t="s">
        <v>28</v>
      </c>
      <c r="D410" t="s">
        <v>12</v>
      </c>
      <c r="E410">
        <v>2211251000</v>
      </c>
      <c r="F410">
        <v>10</v>
      </c>
      <c r="G410">
        <v>2018</v>
      </c>
      <c r="H410">
        <v>2100</v>
      </c>
      <c r="I410">
        <v>0</v>
      </c>
    </row>
    <row r="411" spans="1:9" x14ac:dyDescent="0.25">
      <c r="A411" t="s">
        <v>29</v>
      </c>
      <c r="B411" t="s">
        <v>30</v>
      </c>
      <c r="C411" t="s">
        <v>31</v>
      </c>
      <c r="D411" t="s">
        <v>12</v>
      </c>
      <c r="E411">
        <v>2774270000</v>
      </c>
      <c r="F411">
        <v>10</v>
      </c>
      <c r="G411">
        <v>2018</v>
      </c>
      <c r="H411">
        <v>21200</v>
      </c>
      <c r="I411">
        <v>98</v>
      </c>
    </row>
    <row r="412" spans="1:9" x14ac:dyDescent="0.25">
      <c r="A412" t="s">
        <v>32</v>
      </c>
      <c r="B412" t="s">
        <v>33</v>
      </c>
      <c r="C412" t="s">
        <v>34</v>
      </c>
      <c r="D412" t="s">
        <v>12</v>
      </c>
      <c r="E412">
        <v>2941411000</v>
      </c>
      <c r="F412">
        <v>10</v>
      </c>
      <c r="G412">
        <v>2018</v>
      </c>
      <c r="H412">
        <v>36918</v>
      </c>
      <c r="I412">
        <v>241</v>
      </c>
    </row>
    <row r="413" spans="1:9" x14ac:dyDescent="0.25">
      <c r="A413" t="s">
        <v>35</v>
      </c>
      <c r="B413" t="s">
        <v>36</v>
      </c>
      <c r="C413" t="s">
        <v>37</v>
      </c>
      <c r="D413" t="s">
        <v>12</v>
      </c>
      <c r="E413">
        <v>3047401000</v>
      </c>
      <c r="F413">
        <v>10</v>
      </c>
      <c r="G413">
        <v>2018</v>
      </c>
      <c r="H413">
        <v>3040</v>
      </c>
      <c r="I413">
        <v>0</v>
      </c>
    </row>
    <row r="414" spans="1:9" x14ac:dyDescent="0.25">
      <c r="A414" t="s">
        <v>35</v>
      </c>
      <c r="B414" t="s">
        <v>36</v>
      </c>
      <c r="C414" t="s">
        <v>37</v>
      </c>
      <c r="D414" t="s">
        <v>12</v>
      </c>
      <c r="E414">
        <v>4329351000</v>
      </c>
      <c r="F414">
        <v>10</v>
      </c>
      <c r="G414">
        <v>2018</v>
      </c>
      <c r="H414">
        <v>0</v>
      </c>
      <c r="I414">
        <v>79</v>
      </c>
    </row>
    <row r="415" spans="1:9" x14ac:dyDescent="0.25">
      <c r="A415" t="s">
        <v>38</v>
      </c>
      <c r="B415" t="s">
        <v>39</v>
      </c>
      <c r="C415" t="s">
        <v>40</v>
      </c>
      <c r="D415" t="s">
        <v>12</v>
      </c>
      <c r="E415">
        <v>4751312000</v>
      </c>
      <c r="F415">
        <v>10</v>
      </c>
      <c r="G415">
        <v>2018</v>
      </c>
      <c r="H415">
        <v>9549</v>
      </c>
      <c r="I415">
        <v>0</v>
      </c>
    </row>
    <row r="416" spans="1:9" x14ac:dyDescent="0.25">
      <c r="A416" t="s">
        <v>41</v>
      </c>
      <c r="B416" t="s">
        <v>42</v>
      </c>
      <c r="C416" t="s">
        <v>43</v>
      </c>
      <c r="D416" t="s">
        <v>12</v>
      </c>
      <c r="E416">
        <v>5229602000</v>
      </c>
      <c r="F416">
        <v>10</v>
      </c>
      <c r="G416">
        <v>2018</v>
      </c>
      <c r="H416">
        <v>42581</v>
      </c>
      <c r="I416">
        <v>1142</v>
      </c>
    </row>
    <row r="417" spans="1:9" x14ac:dyDescent="0.25">
      <c r="A417" t="s">
        <v>44</v>
      </c>
      <c r="B417" t="s">
        <v>45</v>
      </c>
      <c r="C417" t="s">
        <v>46</v>
      </c>
      <c r="D417" t="s">
        <v>12</v>
      </c>
      <c r="E417">
        <v>8752451000</v>
      </c>
      <c r="F417">
        <v>10</v>
      </c>
      <c r="G417">
        <v>2018</v>
      </c>
      <c r="H417">
        <v>29789</v>
      </c>
      <c r="I417">
        <v>912</v>
      </c>
    </row>
    <row r="418" spans="1:9" x14ac:dyDescent="0.25">
      <c r="A418" t="s">
        <v>47</v>
      </c>
      <c r="B418" t="s">
        <v>48</v>
      </c>
      <c r="C418" t="s">
        <v>49</v>
      </c>
      <c r="D418" t="s">
        <v>12</v>
      </c>
      <c r="E418">
        <v>9003501000</v>
      </c>
      <c r="F418">
        <v>10</v>
      </c>
      <c r="G418">
        <v>2018</v>
      </c>
      <c r="H418">
        <v>1431</v>
      </c>
      <c r="I418">
        <v>10</v>
      </c>
    </row>
    <row r="419" spans="1:9" x14ac:dyDescent="0.25">
      <c r="A419" t="s">
        <v>50</v>
      </c>
      <c r="B419" t="s">
        <v>51</v>
      </c>
      <c r="C419" t="s">
        <v>52</v>
      </c>
      <c r="D419" t="s">
        <v>12</v>
      </c>
      <c r="E419">
        <v>9570811000</v>
      </c>
      <c r="F419">
        <v>10</v>
      </c>
      <c r="G419">
        <v>2018</v>
      </c>
      <c r="H419">
        <v>22268</v>
      </c>
      <c r="I419">
        <v>110</v>
      </c>
    </row>
    <row r="420" spans="1:9" x14ac:dyDescent="0.25">
      <c r="A420" t="s">
        <v>20</v>
      </c>
      <c r="B420" t="s">
        <v>21</v>
      </c>
      <c r="C420" t="s">
        <v>22</v>
      </c>
      <c r="D420" t="s">
        <v>12</v>
      </c>
      <c r="E420">
        <v>1198781000</v>
      </c>
      <c r="F420">
        <v>10</v>
      </c>
      <c r="G420">
        <v>2018</v>
      </c>
      <c r="H420">
        <v>25034</v>
      </c>
      <c r="I420">
        <v>957</v>
      </c>
    </row>
    <row r="421" spans="1:9" x14ac:dyDescent="0.25">
      <c r="A421" t="s">
        <v>53</v>
      </c>
      <c r="B421" t="s">
        <v>54</v>
      </c>
      <c r="C421" t="s">
        <v>55</v>
      </c>
      <c r="D421" t="s">
        <v>12</v>
      </c>
      <c r="E421">
        <v>1245540000</v>
      </c>
      <c r="F421">
        <v>10</v>
      </c>
      <c r="G421">
        <v>2018</v>
      </c>
      <c r="H421">
        <v>22480</v>
      </c>
      <c r="I421">
        <v>421</v>
      </c>
    </row>
    <row r="422" spans="1:9" x14ac:dyDescent="0.25">
      <c r="A422" t="s">
        <v>56</v>
      </c>
      <c r="B422" t="s">
        <v>57</v>
      </c>
      <c r="C422" t="s">
        <v>58</v>
      </c>
      <c r="D422" t="s">
        <v>12</v>
      </c>
      <c r="E422">
        <v>1467291000</v>
      </c>
      <c r="F422">
        <v>10</v>
      </c>
      <c r="G422">
        <v>2018</v>
      </c>
      <c r="H422">
        <v>4500</v>
      </c>
      <c r="I422">
        <v>547</v>
      </c>
    </row>
    <row r="423" spans="1:9" x14ac:dyDescent="0.25">
      <c r="A423" t="s">
        <v>59</v>
      </c>
      <c r="B423" t="s">
        <v>60</v>
      </c>
      <c r="C423" t="s">
        <v>61</v>
      </c>
      <c r="D423" t="s">
        <v>12</v>
      </c>
      <c r="E423">
        <v>1961720000</v>
      </c>
      <c r="F423">
        <v>10</v>
      </c>
      <c r="G423">
        <v>2018</v>
      </c>
      <c r="H423">
        <v>1222</v>
      </c>
      <c r="I423">
        <v>156</v>
      </c>
    </row>
    <row r="424" spans="1:9" x14ac:dyDescent="0.25">
      <c r="A424" t="s">
        <v>62</v>
      </c>
      <c r="B424" t="s">
        <v>63</v>
      </c>
      <c r="C424" t="s">
        <v>64</v>
      </c>
      <c r="D424" t="s">
        <v>12</v>
      </c>
      <c r="E424">
        <v>2829991000</v>
      </c>
      <c r="F424">
        <v>10</v>
      </c>
      <c r="G424">
        <v>2018</v>
      </c>
      <c r="H424">
        <v>55966</v>
      </c>
      <c r="I424">
        <v>119</v>
      </c>
    </row>
    <row r="425" spans="1:9" x14ac:dyDescent="0.25">
      <c r="A425" t="s">
        <v>65</v>
      </c>
      <c r="B425" t="s">
        <v>66</v>
      </c>
      <c r="C425" t="s">
        <v>67</v>
      </c>
      <c r="D425" t="s">
        <v>12</v>
      </c>
      <c r="E425">
        <v>3138112000</v>
      </c>
      <c r="F425">
        <v>10</v>
      </c>
      <c r="G425">
        <v>2018</v>
      </c>
      <c r="H425">
        <v>10000</v>
      </c>
      <c r="I425">
        <v>0</v>
      </c>
    </row>
    <row r="426" spans="1:9" x14ac:dyDescent="0.25">
      <c r="A426" t="s">
        <v>65</v>
      </c>
      <c r="B426" t="s">
        <v>66</v>
      </c>
      <c r="C426" t="s">
        <v>67</v>
      </c>
      <c r="D426" t="s">
        <v>12</v>
      </c>
      <c r="E426">
        <v>3179510000</v>
      </c>
      <c r="F426">
        <v>10</v>
      </c>
      <c r="G426">
        <v>2018</v>
      </c>
      <c r="H426">
        <v>0</v>
      </c>
      <c r="I426">
        <v>0</v>
      </c>
    </row>
    <row r="427" spans="1:9" x14ac:dyDescent="0.25">
      <c r="A427" t="s">
        <v>9</v>
      </c>
      <c r="B427" t="s">
        <v>10</v>
      </c>
      <c r="C427" t="s">
        <v>11</v>
      </c>
      <c r="D427" t="s">
        <v>12</v>
      </c>
      <c r="E427">
        <v>3275661000</v>
      </c>
      <c r="F427">
        <v>10</v>
      </c>
      <c r="G427">
        <v>2018</v>
      </c>
      <c r="H427">
        <v>28886</v>
      </c>
      <c r="I427">
        <v>1067</v>
      </c>
    </row>
    <row r="428" spans="1:9" x14ac:dyDescent="0.25">
      <c r="A428" t="s">
        <v>65</v>
      </c>
      <c r="B428" t="s">
        <v>66</v>
      </c>
      <c r="C428" t="s">
        <v>67</v>
      </c>
      <c r="D428" t="s">
        <v>12</v>
      </c>
      <c r="E428">
        <v>3618420000</v>
      </c>
      <c r="F428">
        <v>10</v>
      </c>
      <c r="G428">
        <v>2018</v>
      </c>
      <c r="H428">
        <v>29646</v>
      </c>
      <c r="I428">
        <v>0</v>
      </c>
    </row>
    <row r="429" spans="1:9" x14ac:dyDescent="0.25">
      <c r="A429" t="s">
        <v>68</v>
      </c>
      <c r="B429" t="s">
        <v>69</v>
      </c>
      <c r="C429" t="s">
        <v>70</v>
      </c>
      <c r="D429" t="s">
        <v>12</v>
      </c>
      <c r="E429">
        <v>3720580000</v>
      </c>
      <c r="F429">
        <v>10</v>
      </c>
      <c r="G429">
        <v>2018</v>
      </c>
      <c r="H429">
        <v>2421</v>
      </c>
      <c r="I429">
        <v>0</v>
      </c>
    </row>
    <row r="430" spans="1:9" x14ac:dyDescent="0.25">
      <c r="A430" t="s">
        <v>71</v>
      </c>
      <c r="B430" t="s">
        <v>72</v>
      </c>
      <c r="C430" t="s">
        <v>49</v>
      </c>
      <c r="D430" t="s">
        <v>12</v>
      </c>
      <c r="E430">
        <v>3955000000</v>
      </c>
      <c r="F430">
        <v>10</v>
      </c>
      <c r="G430">
        <v>2018</v>
      </c>
      <c r="H430">
        <v>28771</v>
      </c>
      <c r="I430">
        <v>0</v>
      </c>
    </row>
    <row r="431" spans="1:9" x14ac:dyDescent="0.25">
      <c r="A431" t="s">
        <v>73</v>
      </c>
      <c r="B431" t="s">
        <v>74</v>
      </c>
      <c r="C431" t="s">
        <v>75</v>
      </c>
      <c r="D431" t="s">
        <v>12</v>
      </c>
      <c r="E431">
        <v>4360021000</v>
      </c>
      <c r="F431">
        <v>10</v>
      </c>
      <c r="G431">
        <v>2018</v>
      </c>
      <c r="H431">
        <v>10766</v>
      </c>
      <c r="I431">
        <v>0</v>
      </c>
    </row>
    <row r="432" spans="1:9" x14ac:dyDescent="0.25">
      <c r="A432" t="s">
        <v>76</v>
      </c>
      <c r="B432" t="s">
        <v>77</v>
      </c>
      <c r="C432" t="s">
        <v>78</v>
      </c>
      <c r="D432" t="s">
        <v>12</v>
      </c>
      <c r="E432">
        <v>4561060000</v>
      </c>
      <c r="F432">
        <v>10</v>
      </c>
      <c r="G432">
        <v>2018</v>
      </c>
      <c r="H432">
        <v>353195</v>
      </c>
      <c r="I432">
        <v>0</v>
      </c>
    </row>
    <row r="433" spans="1:9" x14ac:dyDescent="0.25">
      <c r="A433" t="s">
        <v>68</v>
      </c>
      <c r="B433" t="s">
        <v>69</v>
      </c>
      <c r="C433" t="s">
        <v>70</v>
      </c>
      <c r="D433" t="s">
        <v>12</v>
      </c>
      <c r="E433">
        <v>5129381000</v>
      </c>
      <c r="F433">
        <v>10</v>
      </c>
      <c r="G433">
        <v>2018</v>
      </c>
      <c r="H433">
        <v>101701</v>
      </c>
      <c r="I433">
        <v>2646</v>
      </c>
    </row>
    <row r="434" spans="1:9" x14ac:dyDescent="0.25">
      <c r="A434" t="s">
        <v>79</v>
      </c>
      <c r="B434" t="s">
        <v>80</v>
      </c>
      <c r="C434" t="s">
        <v>81</v>
      </c>
      <c r="D434" t="s">
        <v>12</v>
      </c>
      <c r="E434">
        <v>5601260000</v>
      </c>
      <c r="F434">
        <v>10</v>
      </c>
      <c r="G434">
        <v>2018</v>
      </c>
      <c r="H434">
        <v>32911</v>
      </c>
      <c r="I434">
        <v>1056</v>
      </c>
    </row>
    <row r="435" spans="1:9" x14ac:dyDescent="0.25">
      <c r="A435" t="s">
        <v>82</v>
      </c>
      <c r="B435" t="s">
        <v>83</v>
      </c>
      <c r="C435" t="s">
        <v>84</v>
      </c>
      <c r="D435" t="s">
        <v>12</v>
      </c>
      <c r="E435">
        <v>5620250000</v>
      </c>
      <c r="F435">
        <v>10</v>
      </c>
      <c r="G435">
        <v>2018</v>
      </c>
      <c r="H435">
        <v>74075</v>
      </c>
      <c r="I435">
        <v>552</v>
      </c>
    </row>
    <row r="436" spans="1:9" x14ac:dyDescent="0.25">
      <c r="A436" t="s">
        <v>73</v>
      </c>
      <c r="B436" t="s">
        <v>74</v>
      </c>
      <c r="C436" t="s">
        <v>75</v>
      </c>
      <c r="D436" t="s">
        <v>12</v>
      </c>
      <c r="E436">
        <v>5777670000</v>
      </c>
      <c r="F436">
        <v>10</v>
      </c>
      <c r="G436">
        <v>2018</v>
      </c>
      <c r="H436">
        <v>4069</v>
      </c>
      <c r="I436">
        <v>0</v>
      </c>
    </row>
    <row r="437" spans="1:9" x14ac:dyDescent="0.25">
      <c r="A437" t="s">
        <v>13</v>
      </c>
      <c r="B437" t="s">
        <v>14</v>
      </c>
      <c r="C437" t="s">
        <v>15</v>
      </c>
      <c r="D437" t="s">
        <v>12</v>
      </c>
      <c r="E437">
        <v>5884920000</v>
      </c>
      <c r="F437">
        <v>10</v>
      </c>
      <c r="G437">
        <v>2018</v>
      </c>
      <c r="H437">
        <v>12140</v>
      </c>
      <c r="I437">
        <v>551</v>
      </c>
    </row>
    <row r="438" spans="1:9" x14ac:dyDescent="0.25">
      <c r="A438" t="s">
        <v>85</v>
      </c>
      <c r="B438" t="s">
        <v>86</v>
      </c>
      <c r="C438" t="s">
        <v>87</v>
      </c>
      <c r="D438" t="s">
        <v>12</v>
      </c>
      <c r="E438">
        <v>5931911000</v>
      </c>
      <c r="F438">
        <v>10</v>
      </c>
      <c r="G438">
        <v>2018</v>
      </c>
      <c r="H438">
        <v>130021</v>
      </c>
      <c r="I438">
        <v>0</v>
      </c>
    </row>
    <row r="439" spans="1:9" x14ac:dyDescent="0.25">
      <c r="A439" t="s">
        <v>59</v>
      </c>
      <c r="B439" t="s">
        <v>60</v>
      </c>
      <c r="C439" t="s">
        <v>61</v>
      </c>
      <c r="D439" t="s">
        <v>12</v>
      </c>
      <c r="E439">
        <v>5992321000</v>
      </c>
      <c r="F439">
        <v>10</v>
      </c>
      <c r="G439">
        <v>2018</v>
      </c>
      <c r="H439">
        <v>8960</v>
      </c>
      <c r="I439">
        <v>310</v>
      </c>
    </row>
    <row r="440" spans="1:9" x14ac:dyDescent="0.25">
      <c r="A440" t="s">
        <v>76</v>
      </c>
      <c r="B440" t="s">
        <v>77</v>
      </c>
      <c r="C440" t="s">
        <v>78</v>
      </c>
      <c r="D440" t="s">
        <v>12</v>
      </c>
      <c r="E440">
        <v>6042981000</v>
      </c>
      <c r="F440">
        <v>10</v>
      </c>
      <c r="G440">
        <v>2018</v>
      </c>
      <c r="H440">
        <v>0</v>
      </c>
      <c r="I440">
        <v>335</v>
      </c>
    </row>
    <row r="441" spans="1:9" x14ac:dyDescent="0.25">
      <c r="A441" t="s">
        <v>88</v>
      </c>
      <c r="B441" t="s">
        <v>89</v>
      </c>
      <c r="C441" t="s">
        <v>58</v>
      </c>
      <c r="D441" t="s">
        <v>12</v>
      </c>
      <c r="E441">
        <v>6159241000</v>
      </c>
      <c r="F441">
        <v>10</v>
      </c>
      <c r="G441">
        <v>2018</v>
      </c>
      <c r="H441">
        <v>1357</v>
      </c>
      <c r="I441">
        <v>0</v>
      </c>
    </row>
    <row r="442" spans="1:9" x14ac:dyDescent="0.25">
      <c r="A442" t="s">
        <v>90</v>
      </c>
      <c r="B442" t="s">
        <v>91</v>
      </c>
      <c r="C442" t="s">
        <v>92</v>
      </c>
      <c r="D442" t="s">
        <v>12</v>
      </c>
      <c r="E442">
        <v>6756240000</v>
      </c>
      <c r="F442">
        <v>10</v>
      </c>
      <c r="G442">
        <v>2018</v>
      </c>
      <c r="H442">
        <v>31609</v>
      </c>
      <c r="I442">
        <v>0</v>
      </c>
    </row>
    <row r="443" spans="1:9" x14ac:dyDescent="0.25">
      <c r="A443" t="s">
        <v>93</v>
      </c>
      <c r="B443" t="s">
        <v>94</v>
      </c>
      <c r="C443" t="s">
        <v>95</v>
      </c>
      <c r="D443" t="s">
        <v>12</v>
      </c>
      <c r="E443">
        <v>6948371000</v>
      </c>
      <c r="F443">
        <v>10</v>
      </c>
      <c r="G443">
        <v>2018</v>
      </c>
      <c r="H443">
        <v>8000</v>
      </c>
      <c r="I443">
        <v>209</v>
      </c>
    </row>
    <row r="444" spans="1:9" x14ac:dyDescent="0.25">
      <c r="A444" t="s">
        <v>99</v>
      </c>
      <c r="B444" t="s">
        <v>100</v>
      </c>
      <c r="C444" t="s">
        <v>101</v>
      </c>
      <c r="D444" t="s">
        <v>12</v>
      </c>
      <c r="E444">
        <v>6975110000</v>
      </c>
      <c r="F444">
        <v>10</v>
      </c>
      <c r="G444">
        <v>2018</v>
      </c>
      <c r="H444">
        <v>0</v>
      </c>
      <c r="I444">
        <v>258</v>
      </c>
    </row>
    <row r="445" spans="1:9" x14ac:dyDescent="0.25">
      <c r="A445" t="s">
        <v>73</v>
      </c>
      <c r="B445" t="s">
        <v>74</v>
      </c>
      <c r="C445" t="s">
        <v>75</v>
      </c>
      <c r="D445" t="s">
        <v>12</v>
      </c>
      <c r="E445">
        <v>7560081000</v>
      </c>
      <c r="F445">
        <v>10</v>
      </c>
      <c r="G445">
        <v>2018</v>
      </c>
      <c r="H445">
        <v>2304</v>
      </c>
      <c r="I445">
        <v>0</v>
      </c>
    </row>
    <row r="446" spans="1:9" x14ac:dyDescent="0.25">
      <c r="A446" t="s">
        <v>96</v>
      </c>
      <c r="B446" t="s">
        <v>97</v>
      </c>
      <c r="C446" t="s">
        <v>98</v>
      </c>
      <c r="D446" t="s">
        <v>12</v>
      </c>
      <c r="E446">
        <v>8308470000</v>
      </c>
      <c r="F446">
        <v>10</v>
      </c>
      <c r="G446">
        <v>2018</v>
      </c>
      <c r="H446">
        <v>4139</v>
      </c>
      <c r="I446">
        <v>55</v>
      </c>
    </row>
    <row r="447" spans="1:9" x14ac:dyDescent="0.25">
      <c r="A447" t="s">
        <v>99</v>
      </c>
      <c r="B447" t="s">
        <v>100</v>
      </c>
      <c r="C447" t="s">
        <v>101</v>
      </c>
      <c r="D447" t="s">
        <v>12</v>
      </c>
      <c r="E447">
        <v>8499201000</v>
      </c>
      <c r="F447">
        <v>10</v>
      </c>
      <c r="G447">
        <v>2018</v>
      </c>
      <c r="H447">
        <v>9424</v>
      </c>
      <c r="I447">
        <v>0</v>
      </c>
    </row>
    <row r="449" spans="1:9" x14ac:dyDescent="0.25">
      <c r="A449" t="s">
        <v>65</v>
      </c>
      <c r="B449" t="s">
        <v>66</v>
      </c>
      <c r="C449" t="s">
        <v>67</v>
      </c>
      <c r="D449" t="s">
        <v>12</v>
      </c>
      <c r="E449">
        <v>9330860000</v>
      </c>
      <c r="F449">
        <v>10</v>
      </c>
      <c r="G449">
        <v>2018</v>
      </c>
      <c r="H449">
        <v>11737</v>
      </c>
      <c r="I449">
        <v>0</v>
      </c>
    </row>
    <row r="450" spans="1:9" x14ac:dyDescent="0.25">
      <c r="A450" t="s">
        <v>102</v>
      </c>
      <c r="B450" t="s">
        <v>103</v>
      </c>
      <c r="C450" t="s">
        <v>104</v>
      </c>
      <c r="D450" t="s">
        <v>12</v>
      </c>
      <c r="E450">
        <v>9629061000</v>
      </c>
      <c r="F450">
        <v>10</v>
      </c>
      <c r="G450">
        <v>2018</v>
      </c>
      <c r="H450">
        <v>10176</v>
      </c>
      <c r="I450">
        <v>0</v>
      </c>
    </row>
    <row r="451" spans="1:9" x14ac:dyDescent="0.25">
      <c r="A451" t="s">
        <v>73</v>
      </c>
      <c r="B451" t="s">
        <v>74</v>
      </c>
      <c r="C451" t="s">
        <v>75</v>
      </c>
      <c r="D451" t="s">
        <v>12</v>
      </c>
      <c r="E451">
        <v>9633841000</v>
      </c>
      <c r="F451">
        <v>10</v>
      </c>
      <c r="G451">
        <v>2018</v>
      </c>
      <c r="H451">
        <v>2592</v>
      </c>
      <c r="I451">
        <v>462</v>
      </c>
    </row>
    <row r="452" spans="1:9" x14ac:dyDescent="0.25">
      <c r="A452" t="s">
        <v>105</v>
      </c>
      <c r="B452" t="s">
        <v>106</v>
      </c>
      <c r="C452" t="s">
        <v>107</v>
      </c>
      <c r="D452" t="s">
        <v>12</v>
      </c>
      <c r="E452">
        <v>9815941000</v>
      </c>
      <c r="F452">
        <v>10</v>
      </c>
      <c r="G452">
        <v>2018</v>
      </c>
      <c r="H452">
        <v>21506</v>
      </c>
      <c r="I452">
        <v>229</v>
      </c>
    </row>
    <row r="453" spans="1:9" x14ac:dyDescent="0.25">
      <c r="A453" t="s">
        <v>20</v>
      </c>
      <c r="B453" t="s">
        <v>21</v>
      </c>
      <c r="C453" t="s">
        <v>22</v>
      </c>
      <c r="D453" t="s">
        <v>12</v>
      </c>
      <c r="E453">
        <v>1198781000</v>
      </c>
      <c r="F453">
        <v>10</v>
      </c>
      <c r="G453">
        <v>2018</v>
      </c>
      <c r="H453">
        <v>41792</v>
      </c>
      <c r="I453">
        <v>29</v>
      </c>
    </row>
    <row r="454" spans="1:9" x14ac:dyDescent="0.25">
      <c r="A454" t="s">
        <v>23</v>
      </c>
      <c r="B454" t="s">
        <v>24</v>
      </c>
      <c r="C454" t="s">
        <v>25</v>
      </c>
      <c r="D454" t="s">
        <v>12</v>
      </c>
      <c r="E454">
        <v>786151000</v>
      </c>
      <c r="F454">
        <v>9</v>
      </c>
      <c r="G454">
        <v>2018</v>
      </c>
      <c r="H454">
        <v>4400</v>
      </c>
      <c r="I454">
        <v>0</v>
      </c>
    </row>
    <row r="455" spans="1:9" x14ac:dyDescent="0.25">
      <c r="A455" t="s">
        <v>26</v>
      </c>
      <c r="B455" t="s">
        <v>27</v>
      </c>
      <c r="C455" t="s">
        <v>28</v>
      </c>
      <c r="D455" t="s">
        <v>12</v>
      </c>
      <c r="E455">
        <v>2211251000</v>
      </c>
      <c r="F455">
        <v>9</v>
      </c>
      <c r="G455">
        <v>2018</v>
      </c>
      <c r="H455">
        <v>1600</v>
      </c>
      <c r="I455">
        <v>0</v>
      </c>
    </row>
    <row r="456" spans="1:9" x14ac:dyDescent="0.25">
      <c r="A456" t="s">
        <v>29</v>
      </c>
      <c r="B456" t="s">
        <v>30</v>
      </c>
      <c r="C456" t="s">
        <v>31</v>
      </c>
      <c r="D456" t="s">
        <v>12</v>
      </c>
      <c r="E456">
        <v>2774270000</v>
      </c>
      <c r="F456">
        <v>9</v>
      </c>
      <c r="G456">
        <v>2018</v>
      </c>
      <c r="H456">
        <v>28700</v>
      </c>
      <c r="I456">
        <v>24</v>
      </c>
    </row>
    <row r="457" spans="1:9" x14ac:dyDescent="0.25">
      <c r="A457" t="s">
        <v>32</v>
      </c>
      <c r="B457" t="s">
        <v>33</v>
      </c>
      <c r="C457" t="s">
        <v>34</v>
      </c>
      <c r="D457" t="s">
        <v>12</v>
      </c>
      <c r="E457">
        <v>2941411000</v>
      </c>
      <c r="F457">
        <v>9</v>
      </c>
      <c r="G457">
        <v>2018</v>
      </c>
      <c r="H457">
        <v>53249</v>
      </c>
      <c r="I457">
        <v>129</v>
      </c>
    </row>
    <row r="458" spans="1:9" x14ac:dyDescent="0.25">
      <c r="A458" t="s">
        <v>35</v>
      </c>
      <c r="B458" t="s">
        <v>36</v>
      </c>
      <c r="C458" t="s">
        <v>37</v>
      </c>
      <c r="D458" t="s">
        <v>12</v>
      </c>
      <c r="E458">
        <v>3047401000</v>
      </c>
      <c r="F458">
        <v>9</v>
      </c>
      <c r="G458">
        <v>2018</v>
      </c>
      <c r="H458">
        <v>3440</v>
      </c>
      <c r="I458">
        <v>0</v>
      </c>
    </row>
    <row r="459" spans="1:9" x14ac:dyDescent="0.25">
      <c r="A459" t="s">
        <v>38</v>
      </c>
      <c r="B459" t="s">
        <v>39</v>
      </c>
      <c r="C459" t="s">
        <v>40</v>
      </c>
      <c r="D459" t="s">
        <v>12</v>
      </c>
      <c r="E459">
        <v>4751312000</v>
      </c>
      <c r="F459">
        <v>9</v>
      </c>
      <c r="G459">
        <v>2018</v>
      </c>
      <c r="H459">
        <v>10981</v>
      </c>
      <c r="I459">
        <v>0</v>
      </c>
    </row>
    <row r="460" spans="1:9" x14ac:dyDescent="0.25">
      <c r="A460" t="s">
        <v>41</v>
      </c>
      <c r="B460" t="s">
        <v>42</v>
      </c>
      <c r="C460" t="s">
        <v>43</v>
      </c>
      <c r="D460" t="s">
        <v>12</v>
      </c>
      <c r="E460">
        <v>5229602000</v>
      </c>
      <c r="F460">
        <v>9</v>
      </c>
      <c r="G460">
        <v>2018</v>
      </c>
      <c r="H460">
        <v>79155</v>
      </c>
      <c r="I460">
        <v>107</v>
      </c>
    </row>
    <row r="461" spans="1:9" x14ac:dyDescent="0.25">
      <c r="A461" t="s">
        <v>44</v>
      </c>
      <c r="B461" t="s">
        <v>45</v>
      </c>
      <c r="C461" t="s">
        <v>46</v>
      </c>
      <c r="D461" t="s">
        <v>12</v>
      </c>
      <c r="E461">
        <v>8752451000</v>
      </c>
      <c r="F461">
        <v>9</v>
      </c>
      <c r="G461">
        <v>2018</v>
      </c>
      <c r="H461">
        <v>38628</v>
      </c>
      <c r="I461">
        <v>710</v>
      </c>
    </row>
    <row r="462" spans="1:9" x14ac:dyDescent="0.25">
      <c r="A462" t="s">
        <v>47</v>
      </c>
      <c r="B462" t="s">
        <v>48</v>
      </c>
      <c r="C462" t="s">
        <v>49</v>
      </c>
      <c r="D462" t="s">
        <v>12</v>
      </c>
      <c r="E462">
        <v>9003501000</v>
      </c>
      <c r="F462">
        <v>9</v>
      </c>
      <c r="G462">
        <v>2018</v>
      </c>
      <c r="H462">
        <v>2972</v>
      </c>
      <c r="I462">
        <v>4</v>
      </c>
    </row>
    <row r="463" spans="1:9" x14ac:dyDescent="0.25">
      <c r="A463" t="s">
        <v>50</v>
      </c>
      <c r="B463" t="s">
        <v>51</v>
      </c>
      <c r="C463" t="s">
        <v>52</v>
      </c>
      <c r="D463" t="s">
        <v>12</v>
      </c>
      <c r="E463">
        <v>9570811000</v>
      </c>
      <c r="F463">
        <v>9</v>
      </c>
      <c r="G463">
        <v>2018</v>
      </c>
      <c r="H463">
        <v>29951</v>
      </c>
      <c r="I463">
        <v>52</v>
      </c>
    </row>
    <row r="464" spans="1:9" x14ac:dyDescent="0.25">
      <c r="A464" t="s">
        <v>53</v>
      </c>
      <c r="B464" t="s">
        <v>54</v>
      </c>
      <c r="C464" t="s">
        <v>55</v>
      </c>
      <c r="D464" t="s">
        <v>12</v>
      </c>
      <c r="E464">
        <v>1245540000</v>
      </c>
      <c r="F464">
        <v>9</v>
      </c>
      <c r="G464">
        <v>2018</v>
      </c>
      <c r="H464">
        <v>28840</v>
      </c>
      <c r="I464">
        <v>32</v>
      </c>
    </row>
    <row r="465" spans="1:9" x14ac:dyDescent="0.25">
      <c r="A465" t="s">
        <v>56</v>
      </c>
      <c r="B465" t="s">
        <v>57</v>
      </c>
      <c r="C465" t="s">
        <v>58</v>
      </c>
      <c r="D465" t="s">
        <v>12</v>
      </c>
      <c r="E465">
        <v>1467291000</v>
      </c>
      <c r="F465">
        <v>9</v>
      </c>
      <c r="G465">
        <v>2018</v>
      </c>
      <c r="H465">
        <v>4600</v>
      </c>
      <c r="I465">
        <v>36</v>
      </c>
    </row>
    <row r="466" spans="1:9" x14ac:dyDescent="0.25">
      <c r="A466" t="s">
        <v>59</v>
      </c>
      <c r="B466" t="s">
        <v>60</v>
      </c>
      <c r="C466" t="s">
        <v>61</v>
      </c>
      <c r="D466" t="s">
        <v>12</v>
      </c>
      <c r="E466">
        <v>1961720000</v>
      </c>
      <c r="F466">
        <v>9</v>
      </c>
      <c r="G466">
        <v>2018</v>
      </c>
      <c r="H466">
        <v>993</v>
      </c>
      <c r="I466">
        <v>0</v>
      </c>
    </row>
    <row r="467" spans="1:9" x14ac:dyDescent="0.25">
      <c r="A467" t="s">
        <v>62</v>
      </c>
      <c r="B467" t="s">
        <v>63</v>
      </c>
      <c r="C467" t="s">
        <v>64</v>
      </c>
      <c r="D467" t="s">
        <v>12</v>
      </c>
      <c r="E467">
        <v>2829991000</v>
      </c>
      <c r="F467">
        <v>9</v>
      </c>
      <c r="G467">
        <v>2018</v>
      </c>
      <c r="H467">
        <v>70681</v>
      </c>
      <c r="I467">
        <v>10</v>
      </c>
    </row>
    <row r="468" spans="1:9" x14ac:dyDescent="0.25">
      <c r="A468" t="s">
        <v>65</v>
      </c>
      <c r="B468" t="s">
        <v>66</v>
      </c>
      <c r="C468" t="s">
        <v>67</v>
      </c>
      <c r="D468" t="s">
        <v>12</v>
      </c>
      <c r="E468">
        <v>3138112000</v>
      </c>
      <c r="F468">
        <v>9</v>
      </c>
      <c r="G468">
        <v>2018</v>
      </c>
      <c r="H468">
        <v>11400</v>
      </c>
      <c r="I468">
        <v>0</v>
      </c>
    </row>
    <row r="469" spans="1:9" x14ac:dyDescent="0.25">
      <c r="A469" t="s">
        <v>65</v>
      </c>
      <c r="B469" t="s">
        <v>66</v>
      </c>
      <c r="C469" t="s">
        <v>67</v>
      </c>
      <c r="D469" t="s">
        <v>12</v>
      </c>
      <c r="E469">
        <v>3179510000</v>
      </c>
      <c r="F469">
        <v>9</v>
      </c>
      <c r="G469">
        <v>2018</v>
      </c>
      <c r="H469">
        <v>0</v>
      </c>
      <c r="I469">
        <v>0</v>
      </c>
    </row>
    <row r="470" spans="1:9" x14ac:dyDescent="0.25">
      <c r="A470" t="s">
        <v>9</v>
      </c>
      <c r="B470" t="s">
        <v>10</v>
      </c>
      <c r="C470" t="s">
        <v>11</v>
      </c>
      <c r="D470" t="s">
        <v>12</v>
      </c>
      <c r="E470">
        <v>3275661000</v>
      </c>
      <c r="F470">
        <v>9</v>
      </c>
      <c r="G470">
        <v>2018</v>
      </c>
      <c r="H470">
        <v>45094</v>
      </c>
      <c r="I470">
        <v>280</v>
      </c>
    </row>
    <row r="471" spans="1:9" x14ac:dyDescent="0.25">
      <c r="A471" t="s">
        <v>65</v>
      </c>
      <c r="B471" t="s">
        <v>66</v>
      </c>
      <c r="C471" t="s">
        <v>67</v>
      </c>
      <c r="D471" t="s">
        <v>12</v>
      </c>
      <c r="E471">
        <v>3618420000</v>
      </c>
      <c r="F471">
        <v>9</v>
      </c>
      <c r="G471">
        <v>2018</v>
      </c>
      <c r="H471">
        <v>29000</v>
      </c>
      <c r="I471">
        <v>0</v>
      </c>
    </row>
    <row r="472" spans="1:9" x14ac:dyDescent="0.25">
      <c r="A472" t="s">
        <v>68</v>
      </c>
      <c r="B472" t="s">
        <v>69</v>
      </c>
      <c r="C472" t="s">
        <v>70</v>
      </c>
      <c r="D472" t="s">
        <v>12</v>
      </c>
      <c r="E472">
        <v>3720580000</v>
      </c>
      <c r="F472">
        <v>9</v>
      </c>
      <c r="G472">
        <v>2018</v>
      </c>
      <c r="H472">
        <v>2369</v>
      </c>
      <c r="I472">
        <v>0</v>
      </c>
    </row>
    <row r="473" spans="1:9" x14ac:dyDescent="0.25">
      <c r="A473" t="s">
        <v>71</v>
      </c>
      <c r="B473" t="s">
        <v>72</v>
      </c>
      <c r="C473" t="s">
        <v>49</v>
      </c>
      <c r="D473" t="s">
        <v>12</v>
      </c>
      <c r="E473">
        <v>3955000000</v>
      </c>
      <c r="F473">
        <v>9</v>
      </c>
      <c r="G473">
        <v>2018</v>
      </c>
      <c r="H473">
        <v>49925</v>
      </c>
      <c r="I473">
        <v>0</v>
      </c>
    </row>
    <row r="474" spans="1:9" x14ac:dyDescent="0.25">
      <c r="A474" t="s">
        <v>73</v>
      </c>
      <c r="B474" t="s">
        <v>74</v>
      </c>
      <c r="C474" t="s">
        <v>75</v>
      </c>
      <c r="D474" t="s">
        <v>12</v>
      </c>
      <c r="E474">
        <v>4360021000</v>
      </c>
      <c r="F474">
        <v>9</v>
      </c>
      <c r="G474">
        <v>2018</v>
      </c>
      <c r="H474">
        <v>8179</v>
      </c>
      <c r="I474">
        <v>0</v>
      </c>
    </row>
    <row r="475" spans="1:9" x14ac:dyDescent="0.25">
      <c r="A475" t="s">
        <v>76</v>
      </c>
      <c r="B475" t="s">
        <v>77</v>
      </c>
      <c r="C475" t="s">
        <v>78</v>
      </c>
      <c r="D475" t="s">
        <v>12</v>
      </c>
      <c r="E475">
        <v>4561060000</v>
      </c>
      <c r="F475">
        <v>9</v>
      </c>
      <c r="G475">
        <v>2018</v>
      </c>
      <c r="H475">
        <v>311402</v>
      </c>
      <c r="I475">
        <v>0</v>
      </c>
    </row>
    <row r="476" spans="1:9" x14ac:dyDescent="0.25">
      <c r="A476" t="s">
        <v>68</v>
      </c>
      <c r="B476" t="s">
        <v>69</v>
      </c>
      <c r="C476" t="s">
        <v>70</v>
      </c>
      <c r="D476" t="s">
        <v>12</v>
      </c>
      <c r="E476">
        <v>5129381000</v>
      </c>
      <c r="F476">
        <v>9</v>
      </c>
      <c r="G476">
        <v>2018</v>
      </c>
      <c r="H476">
        <v>106216</v>
      </c>
      <c r="I476">
        <v>818</v>
      </c>
    </row>
    <row r="477" spans="1:9" x14ac:dyDescent="0.25">
      <c r="A477" t="s">
        <v>79</v>
      </c>
      <c r="B477" t="s">
        <v>80</v>
      </c>
      <c r="C477" t="s">
        <v>81</v>
      </c>
      <c r="D477" t="s">
        <v>12</v>
      </c>
      <c r="E477">
        <v>5601260000</v>
      </c>
      <c r="F477">
        <v>9</v>
      </c>
      <c r="G477">
        <v>2018</v>
      </c>
      <c r="H477">
        <v>38129</v>
      </c>
      <c r="I477">
        <v>23</v>
      </c>
    </row>
    <row r="478" spans="1:9" x14ac:dyDescent="0.25">
      <c r="A478" t="s">
        <v>82</v>
      </c>
      <c r="B478" t="s">
        <v>83</v>
      </c>
      <c r="C478" t="s">
        <v>84</v>
      </c>
      <c r="D478" t="s">
        <v>12</v>
      </c>
      <c r="E478">
        <v>5620250000</v>
      </c>
      <c r="F478">
        <v>9</v>
      </c>
      <c r="G478">
        <v>2018</v>
      </c>
      <c r="H478">
        <v>88342</v>
      </c>
      <c r="I478">
        <v>338</v>
      </c>
    </row>
    <row r="479" spans="1:9" x14ac:dyDescent="0.25">
      <c r="A479" t="s">
        <v>73</v>
      </c>
      <c r="B479" t="s">
        <v>74</v>
      </c>
      <c r="C479" t="s">
        <v>75</v>
      </c>
      <c r="D479" t="s">
        <v>12</v>
      </c>
      <c r="E479">
        <v>5777670000</v>
      </c>
      <c r="F479">
        <v>9</v>
      </c>
      <c r="G479">
        <v>2018</v>
      </c>
      <c r="H479">
        <v>5423</v>
      </c>
      <c r="I479">
        <v>0</v>
      </c>
    </row>
    <row r="480" spans="1:9" x14ac:dyDescent="0.25">
      <c r="A480" t="s">
        <v>13</v>
      </c>
      <c r="B480" t="s">
        <v>14</v>
      </c>
      <c r="C480" t="s">
        <v>15</v>
      </c>
      <c r="D480" t="s">
        <v>12</v>
      </c>
      <c r="E480">
        <v>5884920000</v>
      </c>
      <c r="F480">
        <v>9</v>
      </c>
      <c r="G480">
        <v>2018</v>
      </c>
      <c r="H480">
        <v>15740</v>
      </c>
      <c r="I480">
        <v>0</v>
      </c>
    </row>
    <row r="481" spans="1:9" x14ac:dyDescent="0.25">
      <c r="A481" t="s">
        <v>85</v>
      </c>
      <c r="B481" t="s">
        <v>86</v>
      </c>
      <c r="C481" t="s">
        <v>87</v>
      </c>
      <c r="D481" t="s">
        <v>12</v>
      </c>
      <c r="E481">
        <v>5931911000</v>
      </c>
      <c r="F481">
        <v>9</v>
      </c>
      <c r="G481">
        <v>2018</v>
      </c>
      <c r="H481">
        <v>138393</v>
      </c>
      <c r="I481">
        <v>0</v>
      </c>
    </row>
    <row r="482" spans="1:9" x14ac:dyDescent="0.25">
      <c r="A482" t="s">
        <v>59</v>
      </c>
      <c r="B482" t="s">
        <v>60</v>
      </c>
      <c r="C482" t="s">
        <v>61</v>
      </c>
      <c r="D482" t="s">
        <v>12</v>
      </c>
      <c r="E482">
        <v>5992321000</v>
      </c>
      <c r="F482">
        <v>9</v>
      </c>
      <c r="G482">
        <v>2018</v>
      </c>
      <c r="H482">
        <v>11040</v>
      </c>
      <c r="I482">
        <v>0</v>
      </c>
    </row>
    <row r="483" spans="1:9" x14ac:dyDescent="0.25">
      <c r="A483" t="s">
        <v>76</v>
      </c>
      <c r="B483" t="s">
        <v>77</v>
      </c>
      <c r="C483" t="s">
        <v>78</v>
      </c>
      <c r="D483" t="s">
        <v>12</v>
      </c>
      <c r="E483">
        <v>6042981000</v>
      </c>
      <c r="F483">
        <v>9</v>
      </c>
      <c r="G483">
        <v>2018</v>
      </c>
      <c r="H483">
        <v>0</v>
      </c>
      <c r="I483">
        <v>172</v>
      </c>
    </row>
    <row r="484" spans="1:9" x14ac:dyDescent="0.25">
      <c r="A484" t="s">
        <v>88</v>
      </c>
      <c r="B484" t="s">
        <v>89</v>
      </c>
      <c r="C484" t="s">
        <v>58</v>
      </c>
      <c r="D484" t="s">
        <v>12</v>
      </c>
      <c r="E484">
        <v>6159241000</v>
      </c>
      <c r="F484">
        <v>9</v>
      </c>
      <c r="G484">
        <v>2018</v>
      </c>
      <c r="H484">
        <v>1367</v>
      </c>
      <c r="I484">
        <v>0</v>
      </c>
    </row>
    <row r="485" spans="1:9" x14ac:dyDescent="0.25">
      <c r="A485" t="s">
        <v>90</v>
      </c>
      <c r="B485" t="s">
        <v>91</v>
      </c>
      <c r="C485" t="s">
        <v>92</v>
      </c>
      <c r="D485" t="s">
        <v>12</v>
      </c>
      <c r="E485">
        <v>6756240000</v>
      </c>
      <c r="F485">
        <v>9</v>
      </c>
      <c r="G485">
        <v>2018</v>
      </c>
      <c r="H485">
        <v>30601</v>
      </c>
      <c r="I485">
        <v>0</v>
      </c>
    </row>
    <row r="486" spans="1:9" x14ac:dyDescent="0.25">
      <c r="A486" t="s">
        <v>93</v>
      </c>
      <c r="B486" t="s">
        <v>94</v>
      </c>
      <c r="C486" t="s">
        <v>95</v>
      </c>
      <c r="D486" t="s">
        <v>12</v>
      </c>
      <c r="E486">
        <v>6948371000</v>
      </c>
      <c r="F486">
        <v>9</v>
      </c>
      <c r="G486">
        <v>2018</v>
      </c>
      <c r="H486">
        <v>12600</v>
      </c>
      <c r="I486">
        <v>77</v>
      </c>
    </row>
    <row r="487" spans="1:9" x14ac:dyDescent="0.25">
      <c r="A487" t="s">
        <v>73</v>
      </c>
      <c r="B487" t="s">
        <v>74</v>
      </c>
      <c r="C487" t="s">
        <v>75</v>
      </c>
      <c r="D487" t="s">
        <v>12</v>
      </c>
      <c r="E487">
        <v>7560081000</v>
      </c>
      <c r="F487">
        <v>9</v>
      </c>
      <c r="G487">
        <v>2018</v>
      </c>
      <c r="H487">
        <v>2139</v>
      </c>
      <c r="I487">
        <v>0</v>
      </c>
    </row>
    <row r="488" spans="1:9" x14ac:dyDescent="0.25">
      <c r="A488" t="s">
        <v>96</v>
      </c>
      <c r="B488" t="s">
        <v>97</v>
      </c>
      <c r="C488" t="s">
        <v>98</v>
      </c>
      <c r="D488" t="s">
        <v>12</v>
      </c>
      <c r="E488">
        <v>8308470000</v>
      </c>
      <c r="F488">
        <v>9</v>
      </c>
      <c r="G488">
        <v>2018</v>
      </c>
      <c r="H488">
        <v>5123</v>
      </c>
      <c r="I488">
        <v>8</v>
      </c>
    </row>
    <row r="489" spans="1:9" x14ac:dyDescent="0.25">
      <c r="A489" t="s">
        <v>99</v>
      </c>
      <c r="B489" t="s">
        <v>100</v>
      </c>
      <c r="C489" t="s">
        <v>101</v>
      </c>
      <c r="D489" t="s">
        <v>12</v>
      </c>
      <c r="E489">
        <v>8499201000</v>
      </c>
      <c r="F489">
        <v>9</v>
      </c>
      <c r="G489">
        <v>2018</v>
      </c>
      <c r="H489">
        <v>10911</v>
      </c>
      <c r="I489">
        <v>0</v>
      </c>
    </row>
    <row r="491" spans="1:9" x14ac:dyDescent="0.25">
      <c r="A491" t="s">
        <v>65</v>
      </c>
      <c r="B491" t="s">
        <v>66</v>
      </c>
      <c r="C491" t="s">
        <v>67</v>
      </c>
      <c r="D491" t="s">
        <v>12</v>
      </c>
      <c r="E491">
        <v>9330860000</v>
      </c>
      <c r="F491">
        <v>9</v>
      </c>
      <c r="G491">
        <v>2018</v>
      </c>
      <c r="H491">
        <v>7784</v>
      </c>
      <c r="I491">
        <v>0</v>
      </c>
    </row>
    <row r="492" spans="1:9" x14ac:dyDescent="0.25">
      <c r="A492" t="s">
        <v>102</v>
      </c>
      <c r="B492" t="s">
        <v>103</v>
      </c>
      <c r="C492" t="s">
        <v>104</v>
      </c>
      <c r="D492" t="s">
        <v>12</v>
      </c>
      <c r="E492">
        <v>9629061000</v>
      </c>
      <c r="F492">
        <v>9</v>
      </c>
      <c r="G492">
        <v>2018</v>
      </c>
      <c r="H492">
        <v>10094</v>
      </c>
      <c r="I492">
        <v>0</v>
      </c>
    </row>
    <row r="493" spans="1:9" x14ac:dyDescent="0.25">
      <c r="A493" t="s">
        <v>73</v>
      </c>
      <c r="B493" t="s">
        <v>74</v>
      </c>
      <c r="C493" t="s">
        <v>75</v>
      </c>
      <c r="D493" t="s">
        <v>12</v>
      </c>
      <c r="E493">
        <v>9633841000</v>
      </c>
      <c r="F493">
        <v>9</v>
      </c>
      <c r="G493">
        <v>2018</v>
      </c>
      <c r="H493">
        <v>3328</v>
      </c>
      <c r="I493">
        <v>12</v>
      </c>
    </row>
    <row r="494" spans="1:9" x14ac:dyDescent="0.25">
      <c r="A494" t="s">
        <v>105</v>
      </c>
      <c r="B494" t="s">
        <v>106</v>
      </c>
      <c r="C494" t="s">
        <v>107</v>
      </c>
      <c r="D494" t="s">
        <v>12</v>
      </c>
      <c r="E494">
        <v>9815941000</v>
      </c>
      <c r="F494">
        <v>9</v>
      </c>
      <c r="G494">
        <v>2018</v>
      </c>
      <c r="H494">
        <v>36434</v>
      </c>
      <c r="I494">
        <v>17</v>
      </c>
    </row>
    <row r="495" spans="1:9" x14ac:dyDescent="0.25">
      <c r="A495" t="s">
        <v>20</v>
      </c>
      <c r="B495" t="s">
        <v>21</v>
      </c>
      <c r="C495" t="s">
        <v>22</v>
      </c>
      <c r="D495" t="s">
        <v>12</v>
      </c>
      <c r="E495">
        <v>1198781000</v>
      </c>
      <c r="F495">
        <v>9</v>
      </c>
      <c r="G495">
        <v>2018</v>
      </c>
      <c r="H495">
        <v>55503</v>
      </c>
      <c r="I495">
        <v>1</v>
      </c>
    </row>
    <row r="496" spans="1:9" x14ac:dyDescent="0.25">
      <c r="A496" t="s">
        <v>20</v>
      </c>
      <c r="B496" t="s">
        <v>21</v>
      </c>
      <c r="C496" t="s">
        <v>22</v>
      </c>
      <c r="D496" t="s">
        <v>12</v>
      </c>
      <c r="E496">
        <v>1198781000</v>
      </c>
      <c r="F496">
        <v>8</v>
      </c>
      <c r="G496">
        <v>2018</v>
      </c>
      <c r="H496">
        <v>52459</v>
      </c>
      <c r="I496">
        <v>1</v>
      </c>
    </row>
    <row r="497" spans="1:9" x14ac:dyDescent="0.25">
      <c r="A497" t="s">
        <v>23</v>
      </c>
      <c r="B497" t="s">
        <v>24</v>
      </c>
      <c r="C497" t="s">
        <v>25</v>
      </c>
      <c r="D497" t="s">
        <v>12</v>
      </c>
      <c r="E497">
        <v>786151000</v>
      </c>
      <c r="F497">
        <v>8</v>
      </c>
      <c r="G497">
        <v>2018</v>
      </c>
      <c r="H497">
        <v>4300</v>
      </c>
      <c r="I497">
        <v>0</v>
      </c>
    </row>
    <row r="498" spans="1:9" x14ac:dyDescent="0.25">
      <c r="A498" t="s">
        <v>26</v>
      </c>
      <c r="B498" t="s">
        <v>27</v>
      </c>
      <c r="C498" t="s">
        <v>28</v>
      </c>
      <c r="D498" t="s">
        <v>12</v>
      </c>
      <c r="E498">
        <v>2211251000</v>
      </c>
      <c r="F498">
        <v>8</v>
      </c>
      <c r="G498">
        <v>2018</v>
      </c>
      <c r="H498">
        <v>1900</v>
      </c>
      <c r="I498">
        <v>0</v>
      </c>
    </row>
    <row r="499" spans="1:9" x14ac:dyDescent="0.25">
      <c r="A499" t="s">
        <v>29</v>
      </c>
      <c r="B499" t="s">
        <v>30</v>
      </c>
      <c r="C499" t="s">
        <v>31</v>
      </c>
      <c r="D499" t="s">
        <v>12</v>
      </c>
      <c r="E499">
        <v>2774270000</v>
      </c>
      <c r="F499">
        <v>8</v>
      </c>
      <c r="G499">
        <v>2018</v>
      </c>
      <c r="H499">
        <v>26000</v>
      </c>
      <c r="I499">
        <v>23</v>
      </c>
    </row>
    <row r="500" spans="1:9" x14ac:dyDescent="0.25">
      <c r="A500" t="s">
        <v>32</v>
      </c>
      <c r="B500" t="s">
        <v>33</v>
      </c>
      <c r="C500" t="s">
        <v>34</v>
      </c>
      <c r="D500" t="s">
        <v>12</v>
      </c>
      <c r="E500">
        <v>2941411000</v>
      </c>
      <c r="F500">
        <v>8</v>
      </c>
      <c r="G500">
        <v>2018</v>
      </c>
      <c r="H500">
        <v>50061</v>
      </c>
      <c r="I500">
        <v>125</v>
      </c>
    </row>
    <row r="501" spans="1:9" x14ac:dyDescent="0.25">
      <c r="A501" t="s">
        <v>35</v>
      </c>
      <c r="B501" t="s">
        <v>36</v>
      </c>
      <c r="C501" t="s">
        <v>37</v>
      </c>
      <c r="D501" t="s">
        <v>12</v>
      </c>
      <c r="E501">
        <v>3047401000</v>
      </c>
      <c r="F501">
        <v>8</v>
      </c>
      <c r="G501">
        <v>2018</v>
      </c>
      <c r="H501">
        <v>4400</v>
      </c>
      <c r="I501">
        <v>0</v>
      </c>
    </row>
    <row r="502" spans="1:9" x14ac:dyDescent="0.25">
      <c r="A502" t="s">
        <v>38</v>
      </c>
      <c r="B502" t="s">
        <v>39</v>
      </c>
      <c r="C502" t="s">
        <v>40</v>
      </c>
      <c r="D502" t="s">
        <v>12</v>
      </c>
      <c r="E502">
        <v>4751312000</v>
      </c>
      <c r="F502">
        <v>8</v>
      </c>
      <c r="G502">
        <v>2018</v>
      </c>
      <c r="H502">
        <v>10266</v>
      </c>
      <c r="I502">
        <v>0</v>
      </c>
    </row>
    <row r="503" spans="1:9" x14ac:dyDescent="0.25">
      <c r="A503" t="s">
        <v>41</v>
      </c>
      <c r="B503" t="s">
        <v>42</v>
      </c>
      <c r="C503" t="s">
        <v>43</v>
      </c>
      <c r="D503" t="s">
        <v>12</v>
      </c>
      <c r="E503">
        <v>5229602000</v>
      </c>
      <c r="F503">
        <v>8</v>
      </c>
      <c r="G503">
        <v>2018</v>
      </c>
      <c r="H503">
        <v>80293</v>
      </c>
      <c r="I503">
        <v>72</v>
      </c>
    </row>
    <row r="504" spans="1:9" x14ac:dyDescent="0.25">
      <c r="A504" t="s">
        <v>44</v>
      </c>
      <c r="B504" t="s">
        <v>45</v>
      </c>
      <c r="C504" t="s">
        <v>46</v>
      </c>
      <c r="D504" t="s">
        <v>12</v>
      </c>
      <c r="E504">
        <v>8752451000</v>
      </c>
      <c r="F504">
        <v>8</v>
      </c>
      <c r="G504">
        <v>2018</v>
      </c>
      <c r="H504">
        <v>44611</v>
      </c>
      <c r="I504">
        <v>469</v>
      </c>
    </row>
    <row r="505" spans="1:9" x14ac:dyDescent="0.25">
      <c r="A505" t="s">
        <v>47</v>
      </c>
      <c r="B505" t="s">
        <v>48</v>
      </c>
      <c r="C505" t="s">
        <v>49</v>
      </c>
      <c r="D505" t="s">
        <v>12</v>
      </c>
      <c r="E505">
        <v>9003501000</v>
      </c>
      <c r="F505">
        <v>8</v>
      </c>
      <c r="G505">
        <v>2018</v>
      </c>
      <c r="H505">
        <v>3709</v>
      </c>
      <c r="I505">
        <v>3</v>
      </c>
    </row>
    <row r="506" spans="1:9" x14ac:dyDescent="0.25">
      <c r="A506" t="s">
        <v>50</v>
      </c>
      <c r="B506" t="s">
        <v>51</v>
      </c>
      <c r="C506" t="s">
        <v>52</v>
      </c>
      <c r="D506" t="s">
        <v>12</v>
      </c>
      <c r="E506">
        <v>9570811000</v>
      </c>
      <c r="F506">
        <v>8</v>
      </c>
      <c r="G506">
        <v>2018</v>
      </c>
      <c r="H506">
        <v>30047</v>
      </c>
      <c r="I506">
        <v>46</v>
      </c>
    </row>
    <row r="507" spans="1:9" x14ac:dyDescent="0.25">
      <c r="A507" t="s">
        <v>53</v>
      </c>
      <c r="B507" t="s">
        <v>54</v>
      </c>
      <c r="C507" t="s">
        <v>55</v>
      </c>
      <c r="D507" t="s">
        <v>12</v>
      </c>
      <c r="E507">
        <v>1245540000</v>
      </c>
      <c r="F507">
        <v>8</v>
      </c>
      <c r="G507">
        <v>2018</v>
      </c>
      <c r="H507">
        <v>33640</v>
      </c>
      <c r="I507">
        <v>31</v>
      </c>
    </row>
    <row r="508" spans="1:9" x14ac:dyDescent="0.25">
      <c r="A508" t="s">
        <v>56</v>
      </c>
      <c r="B508" t="s">
        <v>57</v>
      </c>
      <c r="C508" t="s">
        <v>58</v>
      </c>
      <c r="D508" t="s">
        <v>12</v>
      </c>
      <c r="E508">
        <v>1467291000</v>
      </c>
      <c r="F508">
        <v>8</v>
      </c>
      <c r="G508">
        <v>2018</v>
      </c>
      <c r="H508">
        <v>5100</v>
      </c>
      <c r="I508">
        <v>0</v>
      </c>
    </row>
    <row r="509" spans="1:9" x14ac:dyDescent="0.25">
      <c r="A509" t="s">
        <v>59</v>
      </c>
      <c r="B509" t="s">
        <v>60</v>
      </c>
      <c r="C509" t="s">
        <v>61</v>
      </c>
      <c r="D509" t="s">
        <v>12</v>
      </c>
      <c r="E509">
        <v>1961720000</v>
      </c>
      <c r="F509">
        <v>8</v>
      </c>
      <c r="G509">
        <v>2018</v>
      </c>
      <c r="H509">
        <v>862</v>
      </c>
      <c r="I509">
        <v>1</v>
      </c>
    </row>
    <row r="510" spans="1:9" x14ac:dyDescent="0.25">
      <c r="A510" t="s">
        <v>62</v>
      </c>
      <c r="B510" t="s">
        <v>63</v>
      </c>
      <c r="C510" t="s">
        <v>64</v>
      </c>
      <c r="D510" t="s">
        <v>12</v>
      </c>
      <c r="E510">
        <v>2829991000</v>
      </c>
      <c r="F510">
        <v>8</v>
      </c>
      <c r="G510">
        <v>2018</v>
      </c>
      <c r="H510">
        <v>89118</v>
      </c>
      <c r="I510">
        <v>6</v>
      </c>
    </row>
    <row r="511" spans="1:9" x14ac:dyDescent="0.25">
      <c r="A511" t="s">
        <v>65</v>
      </c>
      <c r="B511" t="s">
        <v>66</v>
      </c>
      <c r="C511" t="s">
        <v>67</v>
      </c>
      <c r="D511" t="s">
        <v>12</v>
      </c>
      <c r="E511">
        <v>3138112000</v>
      </c>
      <c r="F511">
        <v>8</v>
      </c>
      <c r="G511">
        <v>2018</v>
      </c>
      <c r="H511">
        <v>12400</v>
      </c>
      <c r="I511">
        <v>0</v>
      </c>
    </row>
    <row r="512" spans="1:9" x14ac:dyDescent="0.25">
      <c r="A512" t="s">
        <v>9</v>
      </c>
      <c r="B512" t="s">
        <v>10</v>
      </c>
      <c r="C512" t="s">
        <v>11</v>
      </c>
      <c r="D512" t="s">
        <v>12</v>
      </c>
      <c r="E512">
        <v>3275661000</v>
      </c>
      <c r="F512">
        <v>8</v>
      </c>
      <c r="G512">
        <v>2018</v>
      </c>
      <c r="H512">
        <v>54304</v>
      </c>
      <c r="I512">
        <v>278</v>
      </c>
    </row>
    <row r="513" spans="1:9" x14ac:dyDescent="0.25">
      <c r="A513" t="s">
        <v>65</v>
      </c>
      <c r="B513" t="s">
        <v>66</v>
      </c>
      <c r="C513" t="s">
        <v>67</v>
      </c>
      <c r="D513" t="s">
        <v>12</v>
      </c>
      <c r="E513">
        <v>3618420000</v>
      </c>
      <c r="F513">
        <v>8</v>
      </c>
      <c r="G513">
        <v>2018</v>
      </c>
      <c r="H513">
        <v>28952</v>
      </c>
      <c r="I513">
        <v>0</v>
      </c>
    </row>
    <row r="514" spans="1:9" x14ac:dyDescent="0.25">
      <c r="A514" t="s">
        <v>68</v>
      </c>
      <c r="B514" t="s">
        <v>69</v>
      </c>
      <c r="C514" t="s">
        <v>70</v>
      </c>
      <c r="D514" t="s">
        <v>12</v>
      </c>
      <c r="E514">
        <v>3720580000</v>
      </c>
      <c r="F514">
        <v>8</v>
      </c>
      <c r="G514">
        <v>2018</v>
      </c>
      <c r="H514">
        <v>2511</v>
      </c>
      <c r="I514">
        <v>0</v>
      </c>
    </row>
    <row r="515" spans="1:9" x14ac:dyDescent="0.25">
      <c r="A515" t="s">
        <v>71</v>
      </c>
      <c r="B515" t="s">
        <v>72</v>
      </c>
      <c r="C515" t="s">
        <v>49</v>
      </c>
      <c r="D515" t="s">
        <v>12</v>
      </c>
      <c r="E515">
        <v>3955000000</v>
      </c>
      <c r="F515">
        <v>8</v>
      </c>
      <c r="G515">
        <v>2018</v>
      </c>
      <c r="H515">
        <v>43288</v>
      </c>
      <c r="I515">
        <v>0</v>
      </c>
    </row>
    <row r="516" spans="1:9" x14ac:dyDescent="0.25">
      <c r="A516" t="s">
        <v>73</v>
      </c>
      <c r="B516" t="s">
        <v>74</v>
      </c>
      <c r="C516" t="s">
        <v>75</v>
      </c>
      <c r="D516" t="s">
        <v>12</v>
      </c>
      <c r="E516">
        <v>4360021000</v>
      </c>
      <c r="F516">
        <v>8</v>
      </c>
      <c r="G516">
        <v>2018</v>
      </c>
      <c r="H516">
        <v>11766</v>
      </c>
      <c r="I516">
        <v>0</v>
      </c>
    </row>
    <row r="517" spans="1:9" x14ac:dyDescent="0.25">
      <c r="A517" t="s">
        <v>76</v>
      </c>
      <c r="B517" t="s">
        <v>77</v>
      </c>
      <c r="C517" t="s">
        <v>78</v>
      </c>
      <c r="D517" t="s">
        <v>12</v>
      </c>
      <c r="E517">
        <v>4561060000</v>
      </c>
      <c r="F517">
        <v>8</v>
      </c>
      <c r="G517">
        <v>2018</v>
      </c>
      <c r="H517">
        <v>189801</v>
      </c>
      <c r="I517">
        <v>0</v>
      </c>
    </row>
    <row r="518" spans="1:9" x14ac:dyDescent="0.25">
      <c r="A518" t="s">
        <v>68</v>
      </c>
      <c r="B518" t="s">
        <v>69</v>
      </c>
      <c r="C518" t="s">
        <v>70</v>
      </c>
      <c r="D518" t="s">
        <v>12</v>
      </c>
      <c r="E518">
        <v>5129381000</v>
      </c>
      <c r="F518">
        <v>8</v>
      </c>
      <c r="G518">
        <v>2018</v>
      </c>
      <c r="H518">
        <v>122509</v>
      </c>
      <c r="I518">
        <v>837</v>
      </c>
    </row>
    <row r="519" spans="1:9" x14ac:dyDescent="0.25">
      <c r="A519" t="s">
        <v>79</v>
      </c>
      <c r="B519" t="s">
        <v>80</v>
      </c>
      <c r="C519" t="s">
        <v>81</v>
      </c>
      <c r="D519" t="s">
        <v>12</v>
      </c>
      <c r="E519">
        <v>5601260000</v>
      </c>
      <c r="F519">
        <v>8</v>
      </c>
      <c r="G519">
        <v>2018</v>
      </c>
      <c r="H519">
        <v>46662</v>
      </c>
      <c r="I519">
        <v>10</v>
      </c>
    </row>
    <row r="520" spans="1:9" x14ac:dyDescent="0.25">
      <c r="A520" t="s">
        <v>82</v>
      </c>
      <c r="B520" t="s">
        <v>83</v>
      </c>
      <c r="C520" t="s">
        <v>84</v>
      </c>
      <c r="D520" t="s">
        <v>12</v>
      </c>
      <c r="E520">
        <v>5620250000</v>
      </c>
      <c r="F520">
        <v>8</v>
      </c>
      <c r="G520">
        <v>2018</v>
      </c>
      <c r="H520">
        <v>84375</v>
      </c>
      <c r="I520">
        <v>202</v>
      </c>
    </row>
    <row r="521" spans="1:9" x14ac:dyDescent="0.25">
      <c r="A521" t="s">
        <v>73</v>
      </c>
      <c r="B521" t="s">
        <v>74</v>
      </c>
      <c r="C521" t="s">
        <v>75</v>
      </c>
      <c r="D521" t="s">
        <v>12</v>
      </c>
      <c r="E521">
        <v>5777670000</v>
      </c>
      <c r="F521">
        <v>8</v>
      </c>
      <c r="G521">
        <v>2018</v>
      </c>
      <c r="H521">
        <v>5986</v>
      </c>
      <c r="I521">
        <v>0</v>
      </c>
    </row>
    <row r="522" spans="1:9" x14ac:dyDescent="0.25">
      <c r="A522" t="s">
        <v>13</v>
      </c>
      <c r="B522" t="s">
        <v>14</v>
      </c>
      <c r="C522" t="s">
        <v>15</v>
      </c>
      <c r="D522" t="s">
        <v>12</v>
      </c>
      <c r="E522">
        <v>5884920000</v>
      </c>
      <c r="F522">
        <v>8</v>
      </c>
      <c r="G522">
        <v>2018</v>
      </c>
      <c r="H522">
        <v>18300</v>
      </c>
      <c r="I522">
        <v>0</v>
      </c>
    </row>
    <row r="523" spans="1:9" x14ac:dyDescent="0.25">
      <c r="A523" t="s">
        <v>85</v>
      </c>
      <c r="B523" t="s">
        <v>86</v>
      </c>
      <c r="C523" t="s">
        <v>87</v>
      </c>
      <c r="D523" t="s">
        <v>12</v>
      </c>
      <c r="E523">
        <v>5931911000</v>
      </c>
      <c r="F523">
        <v>8</v>
      </c>
      <c r="G523">
        <v>2018</v>
      </c>
      <c r="H523">
        <v>165010</v>
      </c>
      <c r="I523">
        <v>0</v>
      </c>
    </row>
    <row r="524" spans="1:9" x14ac:dyDescent="0.25">
      <c r="A524" t="s">
        <v>59</v>
      </c>
      <c r="B524" t="s">
        <v>60</v>
      </c>
      <c r="C524" t="s">
        <v>61</v>
      </c>
      <c r="D524" t="s">
        <v>12</v>
      </c>
      <c r="E524">
        <v>5992321000</v>
      </c>
      <c r="F524">
        <v>8</v>
      </c>
      <c r="G524">
        <v>2018</v>
      </c>
      <c r="H524">
        <v>12960</v>
      </c>
      <c r="I524">
        <v>0</v>
      </c>
    </row>
    <row r="525" spans="1:9" x14ac:dyDescent="0.25">
      <c r="A525" t="s">
        <v>76</v>
      </c>
      <c r="B525" t="s">
        <v>77</v>
      </c>
      <c r="C525" t="s">
        <v>78</v>
      </c>
      <c r="D525" t="s">
        <v>12</v>
      </c>
      <c r="E525">
        <v>6042981000</v>
      </c>
      <c r="F525">
        <v>8</v>
      </c>
      <c r="G525">
        <v>2018</v>
      </c>
      <c r="H525">
        <v>0</v>
      </c>
      <c r="I525">
        <v>118</v>
      </c>
    </row>
    <row r="526" spans="1:9" x14ac:dyDescent="0.25">
      <c r="A526" t="s">
        <v>88</v>
      </c>
      <c r="B526" t="s">
        <v>89</v>
      </c>
      <c r="C526" t="s">
        <v>58</v>
      </c>
      <c r="D526" t="s">
        <v>12</v>
      </c>
      <c r="E526">
        <v>6159241000</v>
      </c>
      <c r="F526">
        <v>8</v>
      </c>
      <c r="G526">
        <v>2018</v>
      </c>
      <c r="H526">
        <v>1483</v>
      </c>
      <c r="I526">
        <v>0</v>
      </c>
    </row>
    <row r="527" spans="1:9" x14ac:dyDescent="0.25">
      <c r="A527" t="s">
        <v>90</v>
      </c>
      <c r="B527" t="s">
        <v>91</v>
      </c>
      <c r="C527" t="s">
        <v>92</v>
      </c>
      <c r="D527" t="s">
        <v>12</v>
      </c>
      <c r="E527">
        <v>6756240000</v>
      </c>
      <c r="F527">
        <v>8</v>
      </c>
      <c r="G527">
        <v>2018</v>
      </c>
      <c r="H527">
        <v>33290</v>
      </c>
      <c r="I527">
        <v>0</v>
      </c>
    </row>
    <row r="528" spans="1:9" x14ac:dyDescent="0.25">
      <c r="A528" t="s">
        <v>93</v>
      </c>
      <c r="B528" t="s">
        <v>94</v>
      </c>
      <c r="C528" t="s">
        <v>95</v>
      </c>
      <c r="D528" t="s">
        <v>12</v>
      </c>
      <c r="E528">
        <v>6948371000</v>
      </c>
      <c r="F528">
        <v>8</v>
      </c>
      <c r="G528">
        <v>2018</v>
      </c>
      <c r="H528">
        <v>13900</v>
      </c>
      <c r="I528">
        <v>72</v>
      </c>
    </row>
    <row r="529" spans="1:9" x14ac:dyDescent="0.25">
      <c r="A529" t="s">
        <v>73</v>
      </c>
      <c r="B529" t="s">
        <v>74</v>
      </c>
      <c r="C529" t="s">
        <v>75</v>
      </c>
      <c r="D529" t="s">
        <v>12</v>
      </c>
      <c r="E529">
        <v>7560081000</v>
      </c>
      <c r="F529">
        <v>8</v>
      </c>
      <c r="G529">
        <v>2018</v>
      </c>
      <c r="H529">
        <v>2214</v>
      </c>
      <c r="I529">
        <v>0</v>
      </c>
    </row>
    <row r="530" spans="1:9" x14ac:dyDescent="0.25">
      <c r="A530" t="s">
        <v>96</v>
      </c>
      <c r="B530" t="s">
        <v>97</v>
      </c>
      <c r="C530" t="s">
        <v>98</v>
      </c>
      <c r="D530" t="s">
        <v>12</v>
      </c>
      <c r="E530">
        <v>8308470000</v>
      </c>
      <c r="F530">
        <v>8</v>
      </c>
      <c r="G530">
        <v>2018</v>
      </c>
      <c r="H530">
        <v>6294</v>
      </c>
      <c r="I530">
        <v>7</v>
      </c>
    </row>
    <row r="531" spans="1:9" x14ac:dyDescent="0.25">
      <c r="A531" t="s">
        <v>99</v>
      </c>
      <c r="B531" t="s">
        <v>100</v>
      </c>
      <c r="C531" t="s">
        <v>101</v>
      </c>
      <c r="D531" t="s">
        <v>12</v>
      </c>
      <c r="E531">
        <v>8499201000</v>
      </c>
      <c r="F531">
        <v>8</v>
      </c>
      <c r="G531">
        <v>2018</v>
      </c>
      <c r="H531">
        <v>15691</v>
      </c>
      <c r="I531">
        <v>0</v>
      </c>
    </row>
    <row r="533" spans="1:9" x14ac:dyDescent="0.25">
      <c r="A533" t="s">
        <v>65</v>
      </c>
      <c r="B533" t="s">
        <v>66</v>
      </c>
      <c r="C533" t="s">
        <v>67</v>
      </c>
      <c r="D533" t="s">
        <v>12</v>
      </c>
      <c r="E533">
        <v>9330860000</v>
      </c>
      <c r="F533">
        <v>8</v>
      </c>
      <c r="G533">
        <v>2018</v>
      </c>
      <c r="H533">
        <v>9562</v>
      </c>
      <c r="I533">
        <v>0</v>
      </c>
    </row>
    <row r="534" spans="1:9" x14ac:dyDescent="0.25">
      <c r="A534" t="s">
        <v>102</v>
      </c>
      <c r="B534" t="s">
        <v>103</v>
      </c>
      <c r="C534" t="s">
        <v>104</v>
      </c>
      <c r="D534" t="s">
        <v>12</v>
      </c>
      <c r="E534">
        <v>9629061000</v>
      </c>
      <c r="F534">
        <v>8</v>
      </c>
      <c r="G534">
        <v>2018</v>
      </c>
      <c r="H534">
        <v>14828</v>
      </c>
      <c r="I534">
        <v>0</v>
      </c>
    </row>
    <row r="535" spans="1:9" x14ac:dyDescent="0.25">
      <c r="A535" t="s">
        <v>73</v>
      </c>
      <c r="B535" t="s">
        <v>74</v>
      </c>
      <c r="C535" t="s">
        <v>75</v>
      </c>
      <c r="D535" t="s">
        <v>12</v>
      </c>
      <c r="E535">
        <v>9633841000</v>
      </c>
      <c r="F535">
        <v>8</v>
      </c>
      <c r="G535">
        <v>2018</v>
      </c>
      <c r="H535">
        <v>3328</v>
      </c>
      <c r="I535">
        <v>12</v>
      </c>
    </row>
    <row r="536" spans="1:9" x14ac:dyDescent="0.25">
      <c r="A536" t="s">
        <v>105</v>
      </c>
      <c r="B536" t="s">
        <v>106</v>
      </c>
      <c r="C536" t="s">
        <v>107</v>
      </c>
      <c r="D536" t="s">
        <v>12</v>
      </c>
      <c r="E536">
        <v>9815941000</v>
      </c>
      <c r="F536">
        <v>8</v>
      </c>
      <c r="G536">
        <v>2018</v>
      </c>
      <c r="H536">
        <v>46511</v>
      </c>
      <c r="I536">
        <v>16</v>
      </c>
    </row>
    <row r="537" spans="1:9" x14ac:dyDescent="0.25">
      <c r="A537" t="s">
        <v>23</v>
      </c>
      <c r="B537" t="s">
        <v>24</v>
      </c>
      <c r="C537" t="s">
        <v>25</v>
      </c>
      <c r="D537" t="s">
        <v>12</v>
      </c>
      <c r="E537">
        <v>786151000</v>
      </c>
      <c r="F537">
        <v>7</v>
      </c>
      <c r="G537">
        <v>2018</v>
      </c>
      <c r="H537">
        <v>4700</v>
      </c>
      <c r="I537">
        <v>0</v>
      </c>
    </row>
    <row r="538" spans="1:9" x14ac:dyDescent="0.25">
      <c r="A538" t="s">
        <v>26</v>
      </c>
      <c r="B538" t="s">
        <v>27</v>
      </c>
      <c r="C538" t="s">
        <v>28</v>
      </c>
      <c r="D538" t="s">
        <v>12</v>
      </c>
      <c r="E538">
        <v>2211251000</v>
      </c>
      <c r="F538">
        <v>7</v>
      </c>
      <c r="G538">
        <v>2018</v>
      </c>
      <c r="H538">
        <v>2200</v>
      </c>
      <c r="I538">
        <v>0</v>
      </c>
    </row>
    <row r="539" spans="1:9" x14ac:dyDescent="0.25">
      <c r="A539" t="s">
        <v>29</v>
      </c>
      <c r="B539" t="s">
        <v>30</v>
      </c>
      <c r="C539" t="s">
        <v>31</v>
      </c>
      <c r="D539" t="s">
        <v>12</v>
      </c>
      <c r="E539">
        <v>2774270000</v>
      </c>
      <c r="F539">
        <v>7</v>
      </c>
      <c r="G539">
        <v>2018</v>
      </c>
      <c r="H539">
        <v>28500</v>
      </c>
      <c r="I539">
        <v>27</v>
      </c>
    </row>
    <row r="540" spans="1:9" x14ac:dyDescent="0.25">
      <c r="A540" t="s">
        <v>32</v>
      </c>
      <c r="B540" t="s">
        <v>33</v>
      </c>
      <c r="C540" t="s">
        <v>34</v>
      </c>
      <c r="D540" t="s">
        <v>12</v>
      </c>
      <c r="E540">
        <v>2941411000</v>
      </c>
      <c r="F540">
        <v>7</v>
      </c>
      <c r="G540">
        <v>2018</v>
      </c>
      <c r="H540">
        <v>51192</v>
      </c>
      <c r="I540">
        <v>139</v>
      </c>
    </row>
    <row r="541" spans="1:9" x14ac:dyDescent="0.25">
      <c r="A541" t="s">
        <v>35</v>
      </c>
      <c r="B541" t="s">
        <v>36</v>
      </c>
      <c r="C541" t="s">
        <v>37</v>
      </c>
      <c r="D541" t="s">
        <v>12</v>
      </c>
      <c r="E541">
        <v>3047401000</v>
      </c>
      <c r="F541">
        <v>7</v>
      </c>
      <c r="G541">
        <v>2018</v>
      </c>
      <c r="H541">
        <v>4880</v>
      </c>
      <c r="I541">
        <v>0</v>
      </c>
    </row>
    <row r="542" spans="1:9" x14ac:dyDescent="0.25">
      <c r="A542" t="s">
        <v>38</v>
      </c>
      <c r="B542" t="s">
        <v>39</v>
      </c>
      <c r="C542" t="s">
        <v>40</v>
      </c>
      <c r="D542" t="s">
        <v>12</v>
      </c>
      <c r="E542">
        <v>4751312000</v>
      </c>
      <c r="F542">
        <v>7</v>
      </c>
      <c r="G542">
        <v>2018</v>
      </c>
      <c r="H542">
        <v>11188</v>
      </c>
      <c r="I542">
        <v>0</v>
      </c>
    </row>
    <row r="543" spans="1:9" x14ac:dyDescent="0.25">
      <c r="A543" t="s">
        <v>41</v>
      </c>
      <c r="B543" t="s">
        <v>42</v>
      </c>
      <c r="C543" t="s">
        <v>43</v>
      </c>
      <c r="D543" t="s">
        <v>12</v>
      </c>
      <c r="E543">
        <v>5229602000</v>
      </c>
      <c r="F543">
        <v>7</v>
      </c>
      <c r="G543">
        <v>2018</v>
      </c>
      <c r="H543">
        <v>88035</v>
      </c>
      <c r="I543">
        <v>85</v>
      </c>
    </row>
    <row r="544" spans="1:9" x14ac:dyDescent="0.25">
      <c r="A544" t="s">
        <v>108</v>
      </c>
      <c r="B544" t="s">
        <v>109</v>
      </c>
      <c r="C544" t="s">
        <v>110</v>
      </c>
      <c r="D544" t="s">
        <v>12</v>
      </c>
      <c r="E544">
        <v>6348431000</v>
      </c>
      <c r="F544">
        <v>7</v>
      </c>
      <c r="G544">
        <v>2018</v>
      </c>
      <c r="H544">
        <v>45702</v>
      </c>
      <c r="I544">
        <v>0</v>
      </c>
    </row>
    <row r="545" spans="1:9" x14ac:dyDescent="0.25">
      <c r="A545" t="s">
        <v>44</v>
      </c>
      <c r="B545" t="s">
        <v>45</v>
      </c>
      <c r="C545" t="s">
        <v>46</v>
      </c>
      <c r="D545" t="s">
        <v>12</v>
      </c>
      <c r="E545">
        <v>8752451000</v>
      </c>
      <c r="F545">
        <v>7</v>
      </c>
      <c r="G545">
        <v>2018</v>
      </c>
      <c r="H545">
        <v>48078</v>
      </c>
      <c r="I545">
        <v>1236</v>
      </c>
    </row>
    <row r="546" spans="1:9" x14ac:dyDescent="0.25">
      <c r="A546" t="s">
        <v>47</v>
      </c>
      <c r="B546" t="s">
        <v>48</v>
      </c>
      <c r="C546" t="s">
        <v>49</v>
      </c>
      <c r="D546" t="s">
        <v>12</v>
      </c>
      <c r="E546">
        <v>9003501000</v>
      </c>
      <c r="F546">
        <v>7</v>
      </c>
      <c r="G546">
        <v>2018</v>
      </c>
      <c r="H546">
        <v>3970</v>
      </c>
      <c r="I546">
        <v>3</v>
      </c>
    </row>
    <row r="547" spans="1:9" x14ac:dyDescent="0.25">
      <c r="A547" t="s">
        <v>50</v>
      </c>
      <c r="B547" t="s">
        <v>51</v>
      </c>
      <c r="C547" t="s">
        <v>52</v>
      </c>
      <c r="D547" t="s">
        <v>12</v>
      </c>
      <c r="E547">
        <v>9570811000</v>
      </c>
      <c r="F547">
        <v>7</v>
      </c>
      <c r="G547">
        <v>2018</v>
      </c>
      <c r="H547">
        <v>32462</v>
      </c>
      <c r="I547">
        <v>52</v>
      </c>
    </row>
    <row r="548" spans="1:9" x14ac:dyDescent="0.25">
      <c r="A548" t="s">
        <v>53</v>
      </c>
      <c r="B548" t="s">
        <v>54</v>
      </c>
      <c r="C548" t="s">
        <v>55</v>
      </c>
      <c r="D548" t="s">
        <v>12</v>
      </c>
      <c r="E548">
        <v>1245540000</v>
      </c>
      <c r="F548">
        <v>7</v>
      </c>
      <c r="G548">
        <v>2018</v>
      </c>
      <c r="H548">
        <v>33440</v>
      </c>
      <c r="I548">
        <v>29</v>
      </c>
    </row>
    <row r="549" spans="1:9" x14ac:dyDescent="0.25">
      <c r="A549" t="s">
        <v>56</v>
      </c>
      <c r="B549" t="s">
        <v>57</v>
      </c>
      <c r="C549" t="s">
        <v>58</v>
      </c>
      <c r="D549" t="s">
        <v>12</v>
      </c>
      <c r="E549">
        <v>1467291000</v>
      </c>
      <c r="F549">
        <v>7</v>
      </c>
      <c r="G549">
        <v>2018</v>
      </c>
      <c r="H549">
        <v>4900</v>
      </c>
      <c r="I549">
        <v>0</v>
      </c>
    </row>
    <row r="550" spans="1:9" x14ac:dyDescent="0.25">
      <c r="A550" t="s">
        <v>59</v>
      </c>
      <c r="B550" t="s">
        <v>60</v>
      </c>
      <c r="C550" t="s">
        <v>61</v>
      </c>
      <c r="D550" t="s">
        <v>12</v>
      </c>
      <c r="E550">
        <v>1961720000</v>
      </c>
      <c r="F550">
        <v>7</v>
      </c>
      <c r="G550">
        <v>2018</v>
      </c>
      <c r="H550">
        <v>902</v>
      </c>
      <c r="I550">
        <v>1</v>
      </c>
    </row>
    <row r="551" spans="1:9" x14ac:dyDescent="0.25">
      <c r="A551" t="s">
        <v>62</v>
      </c>
      <c r="B551" t="s">
        <v>63</v>
      </c>
      <c r="C551" t="s">
        <v>64</v>
      </c>
      <c r="D551" t="s">
        <v>12</v>
      </c>
      <c r="E551">
        <v>2829991000</v>
      </c>
      <c r="F551">
        <v>7</v>
      </c>
      <c r="G551">
        <v>2018</v>
      </c>
      <c r="H551">
        <v>87995</v>
      </c>
      <c r="I551">
        <v>6</v>
      </c>
    </row>
    <row r="552" spans="1:9" x14ac:dyDescent="0.25">
      <c r="A552" t="s">
        <v>65</v>
      </c>
      <c r="B552" t="s">
        <v>66</v>
      </c>
      <c r="C552" t="s">
        <v>67</v>
      </c>
      <c r="D552" t="s">
        <v>12</v>
      </c>
      <c r="E552">
        <v>3138112000</v>
      </c>
      <c r="F552">
        <v>7</v>
      </c>
      <c r="G552">
        <v>2018</v>
      </c>
      <c r="H552">
        <v>12200</v>
      </c>
      <c r="I552">
        <v>0</v>
      </c>
    </row>
    <row r="553" spans="1:9" x14ac:dyDescent="0.25">
      <c r="A553" t="s">
        <v>9</v>
      </c>
      <c r="B553" t="s">
        <v>10</v>
      </c>
      <c r="C553" t="s">
        <v>11</v>
      </c>
      <c r="D553" t="s">
        <v>12</v>
      </c>
      <c r="E553">
        <v>3275661000</v>
      </c>
      <c r="F553">
        <v>7</v>
      </c>
      <c r="G553">
        <v>2018</v>
      </c>
      <c r="H553">
        <v>49929</v>
      </c>
      <c r="I553">
        <v>264</v>
      </c>
    </row>
    <row r="554" spans="1:9" x14ac:dyDescent="0.25">
      <c r="A554" t="s">
        <v>65</v>
      </c>
      <c r="B554" t="s">
        <v>66</v>
      </c>
      <c r="C554" t="s">
        <v>67</v>
      </c>
      <c r="D554" t="s">
        <v>12</v>
      </c>
      <c r="E554">
        <v>3618420000</v>
      </c>
      <c r="F554">
        <v>7</v>
      </c>
      <c r="G554">
        <v>2018</v>
      </c>
      <c r="H554">
        <v>28171</v>
      </c>
      <c r="I554">
        <v>0</v>
      </c>
    </row>
    <row r="555" spans="1:9" x14ac:dyDescent="0.25">
      <c r="A555" t="s">
        <v>68</v>
      </c>
      <c r="B555" t="s">
        <v>69</v>
      </c>
      <c r="C555" t="s">
        <v>70</v>
      </c>
      <c r="D555" t="s">
        <v>12</v>
      </c>
      <c r="E555">
        <v>3720580000</v>
      </c>
      <c r="F555">
        <v>7</v>
      </c>
      <c r="G555">
        <v>2018</v>
      </c>
      <c r="H555">
        <v>2568</v>
      </c>
      <c r="I555">
        <v>0</v>
      </c>
    </row>
    <row r="556" spans="1:9" x14ac:dyDescent="0.25">
      <c r="A556" t="s">
        <v>71</v>
      </c>
      <c r="B556" t="s">
        <v>72</v>
      </c>
      <c r="C556" t="s">
        <v>49</v>
      </c>
      <c r="D556" t="s">
        <v>12</v>
      </c>
      <c r="E556">
        <v>3955000000</v>
      </c>
      <c r="F556">
        <v>7</v>
      </c>
      <c r="G556">
        <v>2018</v>
      </c>
      <c r="H556">
        <v>41739</v>
      </c>
      <c r="I556">
        <v>0</v>
      </c>
    </row>
    <row r="557" spans="1:9" x14ac:dyDescent="0.25">
      <c r="A557" t="s">
        <v>73</v>
      </c>
      <c r="B557" t="s">
        <v>74</v>
      </c>
      <c r="C557" t="s">
        <v>75</v>
      </c>
      <c r="D557" t="s">
        <v>12</v>
      </c>
      <c r="E557">
        <v>4360021000</v>
      </c>
      <c r="F557">
        <v>7</v>
      </c>
      <c r="G557">
        <v>2018</v>
      </c>
      <c r="H557">
        <v>11654</v>
      </c>
      <c r="I557">
        <v>0</v>
      </c>
    </row>
    <row r="558" spans="1:9" x14ac:dyDescent="0.25">
      <c r="A558" t="s">
        <v>76</v>
      </c>
      <c r="B558" t="s">
        <v>77</v>
      </c>
      <c r="C558" t="s">
        <v>78</v>
      </c>
      <c r="D558" t="s">
        <v>12</v>
      </c>
      <c r="E558">
        <v>4561060000</v>
      </c>
      <c r="F558">
        <v>7</v>
      </c>
      <c r="G558">
        <v>2018</v>
      </c>
      <c r="H558">
        <v>555775</v>
      </c>
      <c r="I558">
        <v>0</v>
      </c>
    </row>
    <row r="559" spans="1:9" x14ac:dyDescent="0.25">
      <c r="A559" t="s">
        <v>68</v>
      </c>
      <c r="B559" t="s">
        <v>69</v>
      </c>
      <c r="C559" t="s">
        <v>70</v>
      </c>
      <c r="D559" t="s">
        <v>12</v>
      </c>
      <c r="E559">
        <v>5129381000</v>
      </c>
      <c r="F559">
        <v>7</v>
      </c>
      <c r="G559">
        <v>2018</v>
      </c>
      <c r="H559">
        <v>124117</v>
      </c>
      <c r="I559">
        <v>896</v>
      </c>
    </row>
    <row r="560" spans="1:9" x14ac:dyDescent="0.25">
      <c r="A560" t="s">
        <v>79</v>
      </c>
      <c r="B560" t="s">
        <v>80</v>
      </c>
      <c r="C560" t="s">
        <v>81</v>
      </c>
      <c r="D560" t="s">
        <v>12</v>
      </c>
      <c r="E560">
        <v>5601260000</v>
      </c>
      <c r="F560">
        <v>7</v>
      </c>
      <c r="G560">
        <v>2018</v>
      </c>
      <c r="H560">
        <v>43391</v>
      </c>
      <c r="I560">
        <v>10</v>
      </c>
    </row>
    <row r="561" spans="1:9" x14ac:dyDescent="0.25">
      <c r="A561" t="s">
        <v>82</v>
      </c>
      <c r="B561" t="s">
        <v>83</v>
      </c>
      <c r="C561" t="s">
        <v>84</v>
      </c>
      <c r="D561" t="s">
        <v>12</v>
      </c>
      <c r="E561">
        <v>5620250000</v>
      </c>
      <c r="F561">
        <v>7</v>
      </c>
      <c r="G561">
        <v>2018</v>
      </c>
      <c r="H561">
        <v>82799</v>
      </c>
      <c r="I561">
        <v>183</v>
      </c>
    </row>
    <row r="562" spans="1:9" x14ac:dyDescent="0.25">
      <c r="A562" t="s">
        <v>73</v>
      </c>
      <c r="B562" t="s">
        <v>74</v>
      </c>
      <c r="C562" t="s">
        <v>75</v>
      </c>
      <c r="D562" t="s">
        <v>12</v>
      </c>
      <c r="E562">
        <v>5777670000</v>
      </c>
      <c r="F562">
        <v>7</v>
      </c>
      <c r="G562">
        <v>2018</v>
      </c>
      <c r="H562">
        <v>6046</v>
      </c>
      <c r="I562">
        <v>0</v>
      </c>
    </row>
    <row r="563" spans="1:9" x14ac:dyDescent="0.25">
      <c r="A563" t="s">
        <v>13</v>
      </c>
      <c r="B563" t="s">
        <v>14</v>
      </c>
      <c r="C563" t="s">
        <v>15</v>
      </c>
      <c r="D563" t="s">
        <v>12</v>
      </c>
      <c r="E563">
        <v>5884920000</v>
      </c>
      <c r="F563">
        <v>7</v>
      </c>
      <c r="G563">
        <v>2018</v>
      </c>
      <c r="H563">
        <v>18240</v>
      </c>
      <c r="I563">
        <v>0</v>
      </c>
    </row>
    <row r="564" spans="1:9" x14ac:dyDescent="0.25">
      <c r="A564" t="s">
        <v>85</v>
      </c>
      <c r="B564" t="s">
        <v>86</v>
      </c>
      <c r="C564" t="s">
        <v>87</v>
      </c>
      <c r="D564" t="s">
        <v>12</v>
      </c>
      <c r="E564">
        <v>5931911000</v>
      </c>
      <c r="F564">
        <v>7</v>
      </c>
      <c r="G564">
        <v>2018</v>
      </c>
      <c r="H564">
        <v>149831</v>
      </c>
      <c r="I564">
        <v>0</v>
      </c>
    </row>
    <row r="565" spans="1:9" x14ac:dyDescent="0.25">
      <c r="A565" t="s">
        <v>59</v>
      </c>
      <c r="B565" t="s">
        <v>60</v>
      </c>
      <c r="C565" t="s">
        <v>61</v>
      </c>
      <c r="D565" t="s">
        <v>12</v>
      </c>
      <c r="E565">
        <v>5992321000</v>
      </c>
      <c r="F565">
        <v>7</v>
      </c>
      <c r="G565">
        <v>2018</v>
      </c>
      <c r="H565">
        <v>11840</v>
      </c>
      <c r="I565">
        <v>0</v>
      </c>
    </row>
    <row r="566" spans="1:9" x14ac:dyDescent="0.25">
      <c r="A566" t="s">
        <v>76</v>
      </c>
      <c r="B566" t="s">
        <v>77</v>
      </c>
      <c r="C566" t="s">
        <v>78</v>
      </c>
      <c r="D566" t="s">
        <v>12</v>
      </c>
      <c r="E566">
        <v>6042981000</v>
      </c>
      <c r="F566">
        <v>7</v>
      </c>
      <c r="G566">
        <v>2018</v>
      </c>
      <c r="H566">
        <v>0</v>
      </c>
      <c r="I566">
        <v>230</v>
      </c>
    </row>
    <row r="567" spans="1:9" x14ac:dyDescent="0.25">
      <c r="A567" t="s">
        <v>88</v>
      </c>
      <c r="B567" t="s">
        <v>89</v>
      </c>
      <c r="C567" t="s">
        <v>58</v>
      </c>
      <c r="D567" t="s">
        <v>12</v>
      </c>
      <c r="E567">
        <v>6159241000</v>
      </c>
      <c r="F567">
        <v>7</v>
      </c>
      <c r="G567">
        <v>2018</v>
      </c>
      <c r="H567">
        <v>1491</v>
      </c>
      <c r="I567">
        <v>0</v>
      </c>
    </row>
    <row r="568" spans="1:9" x14ac:dyDescent="0.25">
      <c r="A568" t="s">
        <v>90</v>
      </c>
      <c r="B568" t="s">
        <v>91</v>
      </c>
      <c r="C568" t="s">
        <v>92</v>
      </c>
      <c r="D568" t="s">
        <v>12</v>
      </c>
      <c r="E568">
        <v>6756240000</v>
      </c>
      <c r="F568">
        <v>7</v>
      </c>
      <c r="G568">
        <v>2018</v>
      </c>
      <c r="H568">
        <v>31975</v>
      </c>
      <c r="I568">
        <v>0</v>
      </c>
    </row>
    <row r="569" spans="1:9" x14ac:dyDescent="0.25">
      <c r="A569" t="s">
        <v>93</v>
      </c>
      <c r="B569" t="s">
        <v>94</v>
      </c>
      <c r="C569" t="s">
        <v>95</v>
      </c>
      <c r="D569" t="s">
        <v>12</v>
      </c>
      <c r="E569">
        <v>6948371000</v>
      </c>
      <c r="F569">
        <v>7</v>
      </c>
      <c r="G569">
        <v>2018</v>
      </c>
      <c r="H569">
        <v>13100</v>
      </c>
      <c r="I569">
        <v>71</v>
      </c>
    </row>
    <row r="570" spans="1:9" x14ac:dyDescent="0.25">
      <c r="A570" t="s">
        <v>73</v>
      </c>
      <c r="B570" t="s">
        <v>74</v>
      </c>
      <c r="C570" t="s">
        <v>75</v>
      </c>
      <c r="D570" t="s">
        <v>12</v>
      </c>
      <c r="E570">
        <v>7560081000</v>
      </c>
      <c r="F570">
        <v>7</v>
      </c>
      <c r="G570">
        <v>2018</v>
      </c>
      <c r="H570">
        <v>2321</v>
      </c>
      <c r="I570">
        <v>0</v>
      </c>
    </row>
    <row r="571" spans="1:9" x14ac:dyDescent="0.25">
      <c r="A571" t="s">
        <v>96</v>
      </c>
      <c r="B571" t="s">
        <v>97</v>
      </c>
      <c r="C571" t="s">
        <v>98</v>
      </c>
      <c r="D571" t="s">
        <v>12</v>
      </c>
      <c r="E571">
        <v>8308470000</v>
      </c>
      <c r="F571">
        <v>7</v>
      </c>
      <c r="G571">
        <v>2018</v>
      </c>
      <c r="H571">
        <v>6731</v>
      </c>
      <c r="I571">
        <v>7</v>
      </c>
    </row>
    <row r="572" spans="1:9" x14ac:dyDescent="0.25">
      <c r="A572" t="s">
        <v>99</v>
      </c>
      <c r="B572" t="s">
        <v>100</v>
      </c>
      <c r="C572" t="s">
        <v>101</v>
      </c>
      <c r="D572" t="s">
        <v>12</v>
      </c>
      <c r="E572">
        <v>8499201000</v>
      </c>
      <c r="F572">
        <v>7</v>
      </c>
      <c r="G572">
        <v>2018</v>
      </c>
      <c r="H572">
        <v>14483</v>
      </c>
      <c r="I572">
        <v>0</v>
      </c>
    </row>
    <row r="574" spans="1:9" x14ac:dyDescent="0.25">
      <c r="A574" t="s">
        <v>65</v>
      </c>
      <c r="B574" t="s">
        <v>66</v>
      </c>
      <c r="C574" t="s">
        <v>67</v>
      </c>
      <c r="D574" t="s">
        <v>12</v>
      </c>
      <c r="E574">
        <v>9330860000</v>
      </c>
      <c r="F574">
        <v>7</v>
      </c>
      <c r="G574">
        <v>2018</v>
      </c>
      <c r="H574">
        <v>8868</v>
      </c>
      <c r="I574">
        <v>0</v>
      </c>
    </row>
    <row r="575" spans="1:9" x14ac:dyDescent="0.25">
      <c r="A575" t="s">
        <v>102</v>
      </c>
      <c r="B575" t="s">
        <v>103</v>
      </c>
      <c r="C575" t="s">
        <v>104</v>
      </c>
      <c r="D575" t="s">
        <v>12</v>
      </c>
      <c r="E575">
        <v>9629061000</v>
      </c>
      <c r="F575">
        <v>7</v>
      </c>
      <c r="G575">
        <v>2018</v>
      </c>
      <c r="H575">
        <v>11663</v>
      </c>
      <c r="I575">
        <v>0</v>
      </c>
    </row>
    <row r="576" spans="1:9" x14ac:dyDescent="0.25">
      <c r="A576" t="s">
        <v>73</v>
      </c>
      <c r="B576" t="s">
        <v>74</v>
      </c>
      <c r="C576" t="s">
        <v>75</v>
      </c>
      <c r="D576" t="s">
        <v>12</v>
      </c>
      <c r="E576">
        <v>9633841000</v>
      </c>
      <c r="F576">
        <v>7</v>
      </c>
      <c r="G576">
        <v>2018</v>
      </c>
      <c r="H576">
        <v>3395</v>
      </c>
      <c r="I576">
        <v>12</v>
      </c>
    </row>
    <row r="577" spans="1:9" x14ac:dyDescent="0.25">
      <c r="A577" t="s">
        <v>105</v>
      </c>
      <c r="B577" t="s">
        <v>106</v>
      </c>
      <c r="C577" t="s">
        <v>107</v>
      </c>
      <c r="D577" t="s">
        <v>12</v>
      </c>
      <c r="E577">
        <v>9815941000</v>
      </c>
      <c r="F577">
        <v>7</v>
      </c>
      <c r="G577">
        <v>2018</v>
      </c>
      <c r="H577">
        <v>47603</v>
      </c>
      <c r="I577">
        <v>17</v>
      </c>
    </row>
    <row r="578" spans="1:9" x14ac:dyDescent="0.25">
      <c r="A578" t="s">
        <v>20</v>
      </c>
      <c r="B578" t="s">
        <v>21</v>
      </c>
      <c r="C578" t="s">
        <v>22</v>
      </c>
      <c r="D578" t="s">
        <v>12</v>
      </c>
      <c r="E578">
        <v>1198781000</v>
      </c>
      <c r="F578">
        <v>7</v>
      </c>
      <c r="G578">
        <v>2018</v>
      </c>
      <c r="H578">
        <v>53840</v>
      </c>
      <c r="I578">
        <v>0</v>
      </c>
    </row>
    <row r="579" spans="1:9" x14ac:dyDescent="0.25">
      <c r="A579" t="s">
        <v>23</v>
      </c>
      <c r="B579" t="s">
        <v>24</v>
      </c>
      <c r="C579" t="s">
        <v>25</v>
      </c>
      <c r="D579" t="s">
        <v>12</v>
      </c>
      <c r="E579">
        <v>786151000</v>
      </c>
      <c r="F579">
        <v>6</v>
      </c>
      <c r="G579">
        <v>2018</v>
      </c>
      <c r="H579">
        <v>5800</v>
      </c>
      <c r="I579">
        <v>1</v>
      </c>
    </row>
    <row r="580" spans="1:9" x14ac:dyDescent="0.25">
      <c r="A580" t="s">
        <v>26</v>
      </c>
      <c r="B580" t="s">
        <v>27</v>
      </c>
      <c r="C580" t="s">
        <v>28</v>
      </c>
      <c r="D580" t="s">
        <v>12</v>
      </c>
      <c r="E580">
        <v>2211251000</v>
      </c>
      <c r="F580">
        <v>6</v>
      </c>
      <c r="G580">
        <v>2018</v>
      </c>
      <c r="H580">
        <v>1300</v>
      </c>
      <c r="I580">
        <v>0</v>
      </c>
    </row>
    <row r="581" spans="1:9" x14ac:dyDescent="0.25">
      <c r="A581" t="s">
        <v>29</v>
      </c>
      <c r="B581" t="s">
        <v>30</v>
      </c>
      <c r="C581" t="s">
        <v>31</v>
      </c>
      <c r="D581" t="s">
        <v>12</v>
      </c>
      <c r="E581">
        <v>2774270000</v>
      </c>
      <c r="F581">
        <v>6</v>
      </c>
      <c r="G581">
        <v>2018</v>
      </c>
      <c r="H581">
        <v>24500</v>
      </c>
      <c r="I581">
        <v>33</v>
      </c>
    </row>
    <row r="582" spans="1:9" x14ac:dyDescent="0.25">
      <c r="A582" t="s">
        <v>32</v>
      </c>
      <c r="B582" t="s">
        <v>33</v>
      </c>
      <c r="C582" t="s">
        <v>34</v>
      </c>
      <c r="D582" t="s">
        <v>12</v>
      </c>
      <c r="E582">
        <v>2941411000</v>
      </c>
      <c r="F582">
        <v>6</v>
      </c>
      <c r="G582">
        <v>2018</v>
      </c>
      <c r="H582">
        <v>43926</v>
      </c>
      <c r="I582">
        <v>141</v>
      </c>
    </row>
    <row r="583" spans="1:9" x14ac:dyDescent="0.25">
      <c r="A583" t="s">
        <v>35</v>
      </c>
      <c r="B583" t="s">
        <v>36</v>
      </c>
      <c r="C583" t="s">
        <v>37</v>
      </c>
      <c r="D583" t="s">
        <v>12</v>
      </c>
      <c r="E583">
        <v>3047401000</v>
      </c>
      <c r="F583">
        <v>6</v>
      </c>
      <c r="G583">
        <v>2018</v>
      </c>
      <c r="H583">
        <v>3000</v>
      </c>
      <c r="I583">
        <v>0</v>
      </c>
    </row>
    <row r="584" spans="1:9" x14ac:dyDescent="0.25">
      <c r="A584" t="s">
        <v>38</v>
      </c>
      <c r="B584" t="s">
        <v>39</v>
      </c>
      <c r="C584" t="s">
        <v>40</v>
      </c>
      <c r="D584" t="s">
        <v>12</v>
      </c>
      <c r="E584">
        <v>4751312000</v>
      </c>
      <c r="F584">
        <v>6</v>
      </c>
      <c r="G584">
        <v>2018</v>
      </c>
      <c r="H584">
        <v>11674</v>
      </c>
      <c r="I584">
        <v>0</v>
      </c>
    </row>
    <row r="585" spans="1:9" x14ac:dyDescent="0.25">
      <c r="A585" t="s">
        <v>41</v>
      </c>
      <c r="B585" t="s">
        <v>42</v>
      </c>
      <c r="C585" t="s">
        <v>43</v>
      </c>
      <c r="D585" t="s">
        <v>12</v>
      </c>
      <c r="E585">
        <v>5229602000</v>
      </c>
      <c r="F585">
        <v>6</v>
      </c>
      <c r="G585">
        <v>2018</v>
      </c>
      <c r="H585">
        <v>79635</v>
      </c>
      <c r="I585">
        <v>89</v>
      </c>
    </row>
    <row r="586" spans="1:9" x14ac:dyDescent="0.25">
      <c r="A586" t="s">
        <v>108</v>
      </c>
      <c r="B586" t="s">
        <v>109</v>
      </c>
      <c r="C586" t="s">
        <v>110</v>
      </c>
      <c r="D586" t="s">
        <v>12</v>
      </c>
      <c r="E586">
        <v>6348431000</v>
      </c>
      <c r="F586">
        <v>6</v>
      </c>
      <c r="G586">
        <v>2018</v>
      </c>
      <c r="H586">
        <v>41119</v>
      </c>
      <c r="I586">
        <v>0</v>
      </c>
    </row>
    <row r="587" spans="1:9" x14ac:dyDescent="0.25">
      <c r="A587" t="s">
        <v>44</v>
      </c>
      <c r="B587" t="s">
        <v>45</v>
      </c>
      <c r="C587" t="s">
        <v>46</v>
      </c>
      <c r="D587" t="s">
        <v>12</v>
      </c>
      <c r="E587">
        <v>8752451000</v>
      </c>
      <c r="F587">
        <v>6</v>
      </c>
      <c r="G587">
        <v>2018</v>
      </c>
      <c r="H587">
        <v>35660</v>
      </c>
      <c r="I587">
        <v>1367</v>
      </c>
    </row>
    <row r="588" spans="1:9" x14ac:dyDescent="0.25">
      <c r="A588" t="s">
        <v>47</v>
      </c>
      <c r="B588" t="s">
        <v>48</v>
      </c>
      <c r="C588" t="s">
        <v>49</v>
      </c>
      <c r="D588" t="s">
        <v>12</v>
      </c>
      <c r="E588">
        <v>9003501000</v>
      </c>
      <c r="F588">
        <v>6</v>
      </c>
      <c r="G588">
        <v>2018</v>
      </c>
      <c r="H588">
        <v>2540</v>
      </c>
      <c r="I588">
        <v>5</v>
      </c>
    </row>
    <row r="589" spans="1:9" x14ac:dyDescent="0.25">
      <c r="A589" t="s">
        <v>50</v>
      </c>
      <c r="B589" t="s">
        <v>51</v>
      </c>
      <c r="C589" t="s">
        <v>52</v>
      </c>
      <c r="D589" t="s">
        <v>12</v>
      </c>
      <c r="E589">
        <v>9570811000</v>
      </c>
      <c r="F589">
        <v>6</v>
      </c>
      <c r="G589">
        <v>2018</v>
      </c>
      <c r="H589">
        <v>27022</v>
      </c>
      <c r="I589">
        <v>53</v>
      </c>
    </row>
    <row r="590" spans="1:9" x14ac:dyDescent="0.25">
      <c r="A590" t="s">
        <v>53</v>
      </c>
      <c r="B590" t="s">
        <v>54</v>
      </c>
      <c r="C590" t="s">
        <v>55</v>
      </c>
      <c r="D590" t="s">
        <v>12</v>
      </c>
      <c r="E590">
        <v>1245540000</v>
      </c>
      <c r="F590">
        <v>6</v>
      </c>
      <c r="G590">
        <v>2018</v>
      </c>
      <c r="H590">
        <v>31520</v>
      </c>
      <c r="I590">
        <v>39</v>
      </c>
    </row>
    <row r="591" spans="1:9" x14ac:dyDescent="0.25">
      <c r="A591" t="s">
        <v>56</v>
      </c>
      <c r="B591" t="s">
        <v>57</v>
      </c>
      <c r="C591" t="s">
        <v>58</v>
      </c>
      <c r="D591" t="s">
        <v>12</v>
      </c>
      <c r="E591">
        <v>1467291000</v>
      </c>
      <c r="F591">
        <v>6</v>
      </c>
      <c r="G591">
        <v>2018</v>
      </c>
      <c r="H591">
        <v>4900</v>
      </c>
      <c r="I591">
        <v>8</v>
      </c>
    </row>
    <row r="592" spans="1:9" x14ac:dyDescent="0.25">
      <c r="A592" t="s">
        <v>59</v>
      </c>
      <c r="B592" t="s">
        <v>60</v>
      </c>
      <c r="C592" t="s">
        <v>61</v>
      </c>
      <c r="D592" t="s">
        <v>12</v>
      </c>
      <c r="E592">
        <v>1961720000</v>
      </c>
      <c r="F592">
        <v>6</v>
      </c>
      <c r="G592">
        <v>2018</v>
      </c>
      <c r="H592">
        <v>920</v>
      </c>
      <c r="I592">
        <v>0</v>
      </c>
    </row>
    <row r="593" spans="1:9" x14ac:dyDescent="0.25">
      <c r="A593" t="s">
        <v>16</v>
      </c>
      <c r="B593" t="s">
        <v>17</v>
      </c>
      <c r="C593" t="s">
        <v>18</v>
      </c>
      <c r="D593" t="s">
        <v>12</v>
      </c>
      <c r="E593">
        <v>2119590000</v>
      </c>
      <c r="F593">
        <v>10</v>
      </c>
      <c r="G593">
        <v>2018</v>
      </c>
      <c r="H593">
        <v>4532</v>
      </c>
      <c r="I593">
        <v>0</v>
      </c>
    </row>
    <row r="594" spans="1:9" x14ac:dyDescent="0.25">
      <c r="A594" t="s">
        <v>62</v>
      </c>
      <c r="B594" t="s">
        <v>63</v>
      </c>
      <c r="C594" t="s">
        <v>64</v>
      </c>
      <c r="D594" t="s">
        <v>12</v>
      </c>
      <c r="E594">
        <v>2829991000</v>
      </c>
      <c r="F594">
        <v>6</v>
      </c>
      <c r="G594">
        <v>2018</v>
      </c>
      <c r="H594">
        <v>83461</v>
      </c>
      <c r="I594">
        <v>5</v>
      </c>
    </row>
    <row r="595" spans="1:9" x14ac:dyDescent="0.25">
      <c r="A595" t="s">
        <v>65</v>
      </c>
      <c r="B595" t="s">
        <v>66</v>
      </c>
      <c r="C595" t="s">
        <v>67</v>
      </c>
      <c r="D595" t="s">
        <v>12</v>
      </c>
      <c r="E595">
        <v>3138112000</v>
      </c>
      <c r="F595">
        <v>6</v>
      </c>
      <c r="G595">
        <v>2018</v>
      </c>
      <c r="H595">
        <v>13000</v>
      </c>
      <c r="I595">
        <v>0</v>
      </c>
    </row>
    <row r="596" spans="1:9" x14ac:dyDescent="0.25">
      <c r="A596" t="s">
        <v>9</v>
      </c>
      <c r="B596" t="s">
        <v>10</v>
      </c>
      <c r="C596" t="s">
        <v>11</v>
      </c>
      <c r="D596" t="s">
        <v>12</v>
      </c>
      <c r="E596">
        <v>3275661000</v>
      </c>
      <c r="F596">
        <v>6</v>
      </c>
      <c r="G596">
        <v>2018</v>
      </c>
      <c r="H596">
        <v>56301</v>
      </c>
      <c r="I596">
        <v>293</v>
      </c>
    </row>
    <row r="597" spans="1:9" x14ac:dyDescent="0.25">
      <c r="A597" t="s">
        <v>65</v>
      </c>
      <c r="B597" t="s">
        <v>66</v>
      </c>
      <c r="C597" t="s">
        <v>67</v>
      </c>
      <c r="D597" t="s">
        <v>12</v>
      </c>
      <c r="E597">
        <v>3618420000</v>
      </c>
      <c r="F597">
        <v>6</v>
      </c>
      <c r="G597">
        <v>2018</v>
      </c>
      <c r="H597">
        <v>31098</v>
      </c>
      <c r="I597">
        <v>0</v>
      </c>
    </row>
    <row r="598" spans="1:9" x14ac:dyDescent="0.25">
      <c r="A598" t="s">
        <v>68</v>
      </c>
      <c r="B598" t="s">
        <v>69</v>
      </c>
      <c r="C598" t="s">
        <v>70</v>
      </c>
      <c r="D598" t="s">
        <v>12</v>
      </c>
      <c r="E598">
        <v>3720580000</v>
      </c>
      <c r="F598">
        <v>6</v>
      </c>
      <c r="G598">
        <v>2018</v>
      </c>
      <c r="H598">
        <v>2481</v>
      </c>
      <c r="I598">
        <v>0</v>
      </c>
    </row>
    <row r="599" spans="1:9" x14ac:dyDescent="0.25">
      <c r="A599" t="s">
        <v>71</v>
      </c>
      <c r="B599" t="s">
        <v>72</v>
      </c>
      <c r="C599" t="s">
        <v>49</v>
      </c>
      <c r="D599" t="s">
        <v>12</v>
      </c>
      <c r="E599">
        <v>3955000000</v>
      </c>
      <c r="F599">
        <v>6</v>
      </c>
      <c r="G599">
        <v>2018</v>
      </c>
      <c r="H599">
        <v>48360</v>
      </c>
      <c r="I599">
        <v>0</v>
      </c>
    </row>
    <row r="600" spans="1:9" x14ac:dyDescent="0.25">
      <c r="A600" t="s">
        <v>73</v>
      </c>
      <c r="B600" t="s">
        <v>74</v>
      </c>
      <c r="C600" t="s">
        <v>75</v>
      </c>
      <c r="D600" t="s">
        <v>12</v>
      </c>
      <c r="E600">
        <v>4360021000</v>
      </c>
      <c r="F600">
        <v>6</v>
      </c>
      <c r="G600">
        <v>2018</v>
      </c>
      <c r="H600">
        <v>11179</v>
      </c>
      <c r="I600">
        <v>0</v>
      </c>
    </row>
    <row r="601" spans="1:9" x14ac:dyDescent="0.25">
      <c r="A601" t="s">
        <v>76</v>
      </c>
      <c r="B601" t="s">
        <v>77</v>
      </c>
      <c r="C601" t="s">
        <v>78</v>
      </c>
      <c r="D601" t="s">
        <v>12</v>
      </c>
      <c r="E601">
        <v>4561060000</v>
      </c>
      <c r="F601">
        <v>6</v>
      </c>
      <c r="G601">
        <v>2018</v>
      </c>
      <c r="H601">
        <v>446066</v>
      </c>
      <c r="I601">
        <v>0</v>
      </c>
    </row>
    <row r="602" spans="1:9" x14ac:dyDescent="0.25">
      <c r="A602" t="s">
        <v>68</v>
      </c>
      <c r="B602" t="s">
        <v>69</v>
      </c>
      <c r="C602" t="s">
        <v>70</v>
      </c>
      <c r="D602" t="s">
        <v>12</v>
      </c>
      <c r="E602">
        <v>5129381000</v>
      </c>
      <c r="F602">
        <v>6</v>
      </c>
      <c r="G602">
        <v>2018</v>
      </c>
      <c r="H602">
        <v>125850</v>
      </c>
      <c r="I602">
        <v>971</v>
      </c>
    </row>
    <row r="603" spans="1:9" x14ac:dyDescent="0.25">
      <c r="A603" t="s">
        <v>79</v>
      </c>
      <c r="B603" t="s">
        <v>80</v>
      </c>
      <c r="C603" t="s">
        <v>81</v>
      </c>
      <c r="D603" t="s">
        <v>12</v>
      </c>
      <c r="E603">
        <v>5601260000</v>
      </c>
      <c r="F603">
        <v>6</v>
      </c>
      <c r="G603">
        <v>2018</v>
      </c>
      <c r="H603">
        <v>45531</v>
      </c>
      <c r="I603">
        <v>12</v>
      </c>
    </row>
    <row r="604" spans="1:9" x14ac:dyDescent="0.25">
      <c r="A604" t="s">
        <v>82</v>
      </c>
      <c r="B604" t="s">
        <v>83</v>
      </c>
      <c r="C604" t="s">
        <v>84</v>
      </c>
      <c r="D604" t="s">
        <v>12</v>
      </c>
      <c r="E604">
        <v>5620250000</v>
      </c>
      <c r="F604">
        <v>6</v>
      </c>
      <c r="G604">
        <v>2018</v>
      </c>
      <c r="H604">
        <v>75370</v>
      </c>
      <c r="I604">
        <v>194</v>
      </c>
    </row>
    <row r="605" spans="1:9" x14ac:dyDescent="0.25">
      <c r="A605" t="s">
        <v>73</v>
      </c>
      <c r="B605" t="s">
        <v>74</v>
      </c>
      <c r="C605" t="s">
        <v>75</v>
      </c>
      <c r="D605" t="s">
        <v>12</v>
      </c>
      <c r="E605">
        <v>5777670000</v>
      </c>
      <c r="F605">
        <v>6</v>
      </c>
      <c r="G605">
        <v>2018</v>
      </c>
      <c r="H605">
        <v>5635</v>
      </c>
      <c r="I605">
        <v>0</v>
      </c>
    </row>
    <row r="606" spans="1:9" x14ac:dyDescent="0.25">
      <c r="A606" t="s">
        <v>13</v>
      </c>
      <c r="B606" t="s">
        <v>14</v>
      </c>
      <c r="C606" t="s">
        <v>15</v>
      </c>
      <c r="D606" t="s">
        <v>12</v>
      </c>
      <c r="E606">
        <v>5884920000</v>
      </c>
      <c r="F606">
        <v>6</v>
      </c>
      <c r="G606">
        <v>2018</v>
      </c>
      <c r="H606">
        <v>14840</v>
      </c>
      <c r="I606">
        <v>0</v>
      </c>
    </row>
    <row r="607" spans="1:9" x14ac:dyDescent="0.25">
      <c r="A607" t="s">
        <v>85</v>
      </c>
      <c r="B607" t="s">
        <v>86</v>
      </c>
      <c r="C607" t="s">
        <v>87</v>
      </c>
      <c r="D607" t="s">
        <v>12</v>
      </c>
      <c r="E607">
        <v>5931911000</v>
      </c>
      <c r="F607">
        <v>6</v>
      </c>
      <c r="G607">
        <v>2018</v>
      </c>
      <c r="H607">
        <v>146616</v>
      </c>
      <c r="I607">
        <v>0</v>
      </c>
    </row>
    <row r="608" spans="1:9" x14ac:dyDescent="0.25">
      <c r="A608" t="s">
        <v>59</v>
      </c>
      <c r="B608" t="s">
        <v>60</v>
      </c>
      <c r="C608" t="s">
        <v>61</v>
      </c>
      <c r="D608" t="s">
        <v>12</v>
      </c>
      <c r="E608">
        <v>5992321000</v>
      </c>
      <c r="F608">
        <v>6</v>
      </c>
      <c r="G608">
        <v>2018</v>
      </c>
      <c r="H608">
        <v>8400</v>
      </c>
      <c r="I608">
        <v>0</v>
      </c>
    </row>
    <row r="609" spans="1:9" x14ac:dyDescent="0.25">
      <c r="A609" t="s">
        <v>76</v>
      </c>
      <c r="B609" t="s">
        <v>77</v>
      </c>
      <c r="C609" t="s">
        <v>78</v>
      </c>
      <c r="D609" t="s">
        <v>12</v>
      </c>
      <c r="E609">
        <v>6042981000</v>
      </c>
      <c r="F609">
        <v>6</v>
      </c>
      <c r="G609">
        <v>2018</v>
      </c>
      <c r="H609">
        <v>0</v>
      </c>
      <c r="I609">
        <v>252</v>
      </c>
    </row>
    <row r="610" spans="1:9" x14ac:dyDescent="0.25">
      <c r="A610" t="s">
        <v>88</v>
      </c>
      <c r="B610" t="s">
        <v>89</v>
      </c>
      <c r="C610" t="s">
        <v>58</v>
      </c>
      <c r="D610" t="s">
        <v>12</v>
      </c>
      <c r="E610">
        <v>6159241000</v>
      </c>
      <c r="F610">
        <v>6</v>
      </c>
      <c r="G610">
        <v>2018</v>
      </c>
      <c r="H610">
        <v>1552</v>
      </c>
      <c r="I610">
        <v>0</v>
      </c>
    </row>
    <row r="611" spans="1:9" x14ac:dyDescent="0.25">
      <c r="A611" t="s">
        <v>90</v>
      </c>
      <c r="B611" t="s">
        <v>91</v>
      </c>
      <c r="C611" t="s">
        <v>92</v>
      </c>
      <c r="D611" t="s">
        <v>12</v>
      </c>
      <c r="E611">
        <v>6756240000</v>
      </c>
      <c r="F611">
        <v>6</v>
      </c>
      <c r="G611">
        <v>2018</v>
      </c>
      <c r="H611">
        <v>27044</v>
      </c>
      <c r="I611">
        <v>0</v>
      </c>
    </row>
    <row r="612" spans="1:9" x14ac:dyDescent="0.25">
      <c r="A612" t="s">
        <v>93</v>
      </c>
      <c r="B612" t="s">
        <v>94</v>
      </c>
      <c r="C612" t="s">
        <v>95</v>
      </c>
      <c r="D612" t="s">
        <v>12</v>
      </c>
      <c r="E612">
        <v>6948371000</v>
      </c>
      <c r="F612">
        <v>6</v>
      </c>
      <c r="G612">
        <v>2018</v>
      </c>
      <c r="H612">
        <v>16000</v>
      </c>
      <c r="I612">
        <v>65</v>
      </c>
    </row>
    <row r="613" spans="1:9" x14ac:dyDescent="0.25">
      <c r="A613" t="s">
        <v>73</v>
      </c>
      <c r="B613" t="s">
        <v>74</v>
      </c>
      <c r="C613" t="s">
        <v>75</v>
      </c>
      <c r="D613" t="s">
        <v>12</v>
      </c>
      <c r="E613">
        <v>7560081000</v>
      </c>
      <c r="F613">
        <v>6</v>
      </c>
      <c r="G613">
        <v>2018</v>
      </c>
      <c r="H613">
        <v>2291</v>
      </c>
      <c r="I613">
        <v>0</v>
      </c>
    </row>
    <row r="614" spans="1:9" x14ac:dyDescent="0.25">
      <c r="A614" t="s">
        <v>96</v>
      </c>
      <c r="B614" t="s">
        <v>97</v>
      </c>
      <c r="C614" t="s">
        <v>98</v>
      </c>
      <c r="D614" t="s">
        <v>12</v>
      </c>
      <c r="E614">
        <v>8308470000</v>
      </c>
      <c r="F614">
        <v>6</v>
      </c>
      <c r="G614">
        <v>2018</v>
      </c>
      <c r="H614">
        <v>6727</v>
      </c>
      <c r="I614">
        <v>8</v>
      </c>
    </row>
    <row r="615" spans="1:9" x14ac:dyDescent="0.25">
      <c r="A615" t="s">
        <v>99</v>
      </c>
      <c r="B615" t="s">
        <v>100</v>
      </c>
      <c r="C615" t="s">
        <v>101</v>
      </c>
      <c r="D615" t="s">
        <v>12</v>
      </c>
      <c r="E615">
        <v>8499201000</v>
      </c>
      <c r="F615">
        <v>6</v>
      </c>
      <c r="G615">
        <v>2018</v>
      </c>
      <c r="H615">
        <v>14809</v>
      </c>
      <c r="I615">
        <v>0</v>
      </c>
    </row>
    <row r="617" spans="1:9" x14ac:dyDescent="0.25">
      <c r="A617" t="s">
        <v>65</v>
      </c>
      <c r="B617" t="s">
        <v>66</v>
      </c>
      <c r="C617" t="s">
        <v>67</v>
      </c>
      <c r="D617" t="s">
        <v>12</v>
      </c>
      <c r="E617">
        <v>9330860000</v>
      </c>
      <c r="F617">
        <v>6</v>
      </c>
      <c r="G617">
        <v>2018</v>
      </c>
      <c r="H617">
        <v>8954</v>
      </c>
      <c r="I617">
        <v>0</v>
      </c>
    </row>
    <row r="618" spans="1:9" x14ac:dyDescent="0.25">
      <c r="A618" t="s">
        <v>102</v>
      </c>
      <c r="B618" t="s">
        <v>103</v>
      </c>
      <c r="C618" t="s">
        <v>104</v>
      </c>
      <c r="D618" t="s">
        <v>12</v>
      </c>
      <c r="E618">
        <v>9629061000</v>
      </c>
      <c r="F618">
        <v>6</v>
      </c>
      <c r="G618">
        <v>2018</v>
      </c>
      <c r="H618">
        <v>13066</v>
      </c>
      <c r="I618">
        <v>0</v>
      </c>
    </row>
    <row r="619" spans="1:9" x14ac:dyDescent="0.25">
      <c r="A619" t="s">
        <v>73</v>
      </c>
      <c r="B619" t="s">
        <v>74</v>
      </c>
      <c r="C619" t="s">
        <v>75</v>
      </c>
      <c r="D619" t="s">
        <v>12</v>
      </c>
      <c r="E619">
        <v>9633841000</v>
      </c>
      <c r="F619">
        <v>6</v>
      </c>
      <c r="G619">
        <v>2018</v>
      </c>
      <c r="H619">
        <v>3555</v>
      </c>
      <c r="I619">
        <v>12</v>
      </c>
    </row>
    <row r="620" spans="1:9" x14ac:dyDescent="0.25">
      <c r="A620" t="s">
        <v>105</v>
      </c>
      <c r="B620" t="s">
        <v>106</v>
      </c>
      <c r="C620" t="s">
        <v>107</v>
      </c>
      <c r="D620" t="s">
        <v>12</v>
      </c>
      <c r="E620">
        <v>9815941000</v>
      </c>
      <c r="F620">
        <v>6</v>
      </c>
      <c r="G620">
        <v>2018</v>
      </c>
      <c r="H620">
        <v>48076</v>
      </c>
      <c r="I620">
        <v>19</v>
      </c>
    </row>
    <row r="621" spans="1:9" x14ac:dyDescent="0.25">
      <c r="A621" t="s">
        <v>20</v>
      </c>
      <c r="B621" t="s">
        <v>21</v>
      </c>
      <c r="C621" t="s">
        <v>22</v>
      </c>
      <c r="D621" t="s">
        <v>12</v>
      </c>
      <c r="E621">
        <v>1198781000</v>
      </c>
      <c r="F621">
        <v>6</v>
      </c>
      <c r="G621">
        <v>2018</v>
      </c>
      <c r="H621">
        <v>45383</v>
      </c>
      <c r="I621">
        <v>22</v>
      </c>
    </row>
    <row r="622" spans="1:9" x14ac:dyDescent="0.25">
      <c r="A622" t="s">
        <v>23</v>
      </c>
      <c r="B622" t="s">
        <v>24</v>
      </c>
      <c r="C622" t="s">
        <v>25</v>
      </c>
      <c r="D622" t="s">
        <v>12</v>
      </c>
      <c r="E622">
        <v>786151000</v>
      </c>
      <c r="F622">
        <v>5</v>
      </c>
      <c r="G622">
        <v>2018</v>
      </c>
      <c r="H622">
        <v>7000</v>
      </c>
      <c r="I622">
        <v>224</v>
      </c>
    </row>
    <row r="623" spans="1:9" x14ac:dyDescent="0.25">
      <c r="A623" t="s">
        <v>26</v>
      </c>
      <c r="B623" t="s">
        <v>27</v>
      </c>
      <c r="C623" t="s">
        <v>28</v>
      </c>
      <c r="D623" t="s">
        <v>12</v>
      </c>
      <c r="E623">
        <v>2211251000</v>
      </c>
      <c r="F623">
        <v>5</v>
      </c>
      <c r="G623">
        <v>2018</v>
      </c>
      <c r="H623">
        <v>1200</v>
      </c>
      <c r="I623">
        <v>0</v>
      </c>
    </row>
    <row r="624" spans="1:9" x14ac:dyDescent="0.25">
      <c r="A624" t="s">
        <v>29</v>
      </c>
      <c r="B624" t="s">
        <v>30</v>
      </c>
      <c r="C624" t="s">
        <v>31</v>
      </c>
      <c r="D624" t="s">
        <v>12</v>
      </c>
      <c r="E624">
        <v>2774270000</v>
      </c>
      <c r="F624">
        <v>5</v>
      </c>
      <c r="G624">
        <v>2018</v>
      </c>
      <c r="H624">
        <v>17700</v>
      </c>
      <c r="I624">
        <v>290</v>
      </c>
    </row>
    <row r="625" spans="1:9" x14ac:dyDescent="0.25">
      <c r="A625" t="s">
        <v>32</v>
      </c>
      <c r="B625" t="s">
        <v>33</v>
      </c>
      <c r="C625" t="s">
        <v>34</v>
      </c>
      <c r="D625" t="s">
        <v>12</v>
      </c>
      <c r="E625">
        <v>2941411000</v>
      </c>
      <c r="F625">
        <v>5</v>
      </c>
      <c r="G625">
        <v>2018</v>
      </c>
      <c r="H625">
        <v>37017</v>
      </c>
      <c r="I625">
        <v>341</v>
      </c>
    </row>
    <row r="626" spans="1:9" x14ac:dyDescent="0.25">
      <c r="A626" t="s">
        <v>35</v>
      </c>
      <c r="B626" t="s">
        <v>36</v>
      </c>
      <c r="C626" t="s">
        <v>37</v>
      </c>
      <c r="D626" t="s">
        <v>12</v>
      </c>
      <c r="E626">
        <v>3047401000</v>
      </c>
      <c r="F626">
        <v>5</v>
      </c>
      <c r="G626">
        <v>2018</v>
      </c>
      <c r="H626">
        <v>2400</v>
      </c>
      <c r="I626">
        <v>0</v>
      </c>
    </row>
    <row r="627" spans="1:9" x14ac:dyDescent="0.25">
      <c r="A627" t="s">
        <v>38</v>
      </c>
      <c r="B627" t="s">
        <v>39</v>
      </c>
      <c r="C627" t="s">
        <v>40</v>
      </c>
      <c r="D627" t="s">
        <v>12</v>
      </c>
      <c r="E627">
        <v>4751312000</v>
      </c>
      <c r="F627">
        <v>5</v>
      </c>
      <c r="G627">
        <v>2018</v>
      </c>
      <c r="H627">
        <v>9327</v>
      </c>
      <c r="I627">
        <v>0</v>
      </c>
    </row>
    <row r="628" spans="1:9" x14ac:dyDescent="0.25">
      <c r="A628" t="s">
        <v>41</v>
      </c>
      <c r="B628" t="s">
        <v>42</v>
      </c>
      <c r="C628" t="s">
        <v>43</v>
      </c>
      <c r="D628" t="s">
        <v>12</v>
      </c>
      <c r="E628">
        <v>5229602000</v>
      </c>
      <c r="F628">
        <v>5</v>
      </c>
      <c r="G628">
        <v>2018</v>
      </c>
      <c r="H628">
        <v>75774</v>
      </c>
      <c r="I628">
        <v>97</v>
      </c>
    </row>
    <row r="629" spans="1:9" x14ac:dyDescent="0.25">
      <c r="A629" t="s">
        <v>108</v>
      </c>
      <c r="B629" t="s">
        <v>109</v>
      </c>
      <c r="C629" t="s">
        <v>110</v>
      </c>
      <c r="D629" t="s">
        <v>12</v>
      </c>
      <c r="E629">
        <v>6348431000</v>
      </c>
      <c r="F629">
        <v>5</v>
      </c>
      <c r="G629">
        <v>2018</v>
      </c>
      <c r="H629">
        <v>36119</v>
      </c>
      <c r="I629">
        <v>0</v>
      </c>
    </row>
    <row r="630" spans="1:9" x14ac:dyDescent="0.25">
      <c r="A630" t="s">
        <v>44</v>
      </c>
      <c r="B630" t="s">
        <v>45</v>
      </c>
      <c r="C630" t="s">
        <v>46</v>
      </c>
      <c r="D630" t="s">
        <v>12</v>
      </c>
      <c r="E630">
        <v>8752451000</v>
      </c>
      <c r="F630">
        <v>5</v>
      </c>
      <c r="G630">
        <v>2018</v>
      </c>
      <c r="H630">
        <v>29303</v>
      </c>
      <c r="I630">
        <v>1193</v>
      </c>
    </row>
    <row r="631" spans="1:9" x14ac:dyDescent="0.25">
      <c r="A631" t="s">
        <v>47</v>
      </c>
      <c r="B631" t="s">
        <v>48</v>
      </c>
      <c r="C631" t="s">
        <v>49</v>
      </c>
      <c r="D631" t="s">
        <v>12</v>
      </c>
      <c r="E631">
        <v>9003501000</v>
      </c>
      <c r="F631">
        <v>5</v>
      </c>
      <c r="G631">
        <v>2018</v>
      </c>
      <c r="H631">
        <v>1839</v>
      </c>
      <c r="I631">
        <v>8</v>
      </c>
    </row>
    <row r="632" spans="1:9" x14ac:dyDescent="0.25">
      <c r="A632" t="s">
        <v>50</v>
      </c>
      <c r="B632" t="s">
        <v>51</v>
      </c>
      <c r="C632" t="s">
        <v>52</v>
      </c>
      <c r="D632" t="s">
        <v>12</v>
      </c>
      <c r="E632">
        <v>9570811000</v>
      </c>
      <c r="F632">
        <v>5</v>
      </c>
      <c r="G632">
        <v>2018</v>
      </c>
      <c r="H632">
        <v>24276</v>
      </c>
      <c r="I632">
        <v>116</v>
      </c>
    </row>
    <row r="633" spans="1:9" x14ac:dyDescent="0.25">
      <c r="A633" t="s">
        <v>53</v>
      </c>
      <c r="B633" t="s">
        <v>54</v>
      </c>
      <c r="C633" t="s">
        <v>55</v>
      </c>
      <c r="D633" t="s">
        <v>12</v>
      </c>
      <c r="E633">
        <v>1245540000</v>
      </c>
      <c r="F633">
        <v>5</v>
      </c>
      <c r="G633">
        <v>2018</v>
      </c>
      <c r="H633">
        <v>26960</v>
      </c>
      <c r="I633">
        <v>47</v>
      </c>
    </row>
    <row r="634" spans="1:9" x14ac:dyDescent="0.25">
      <c r="A634" t="s">
        <v>56</v>
      </c>
      <c r="B634" t="s">
        <v>57</v>
      </c>
      <c r="C634" t="s">
        <v>58</v>
      </c>
      <c r="D634" t="s">
        <v>12</v>
      </c>
      <c r="E634">
        <v>1467291000</v>
      </c>
      <c r="F634">
        <v>5</v>
      </c>
      <c r="G634">
        <v>2018</v>
      </c>
      <c r="H634">
        <v>5200</v>
      </c>
      <c r="I634">
        <v>107</v>
      </c>
    </row>
    <row r="635" spans="1:9" x14ac:dyDescent="0.25">
      <c r="A635" t="s">
        <v>59</v>
      </c>
      <c r="B635" t="s">
        <v>60</v>
      </c>
      <c r="C635" t="s">
        <v>61</v>
      </c>
      <c r="D635" t="s">
        <v>12</v>
      </c>
      <c r="E635">
        <v>1961720000</v>
      </c>
      <c r="F635">
        <v>5</v>
      </c>
      <c r="G635">
        <v>2018</v>
      </c>
      <c r="H635">
        <v>1218</v>
      </c>
      <c r="I635">
        <v>1</v>
      </c>
    </row>
    <row r="636" spans="1:9" x14ac:dyDescent="0.25">
      <c r="A636" t="s">
        <v>16</v>
      </c>
      <c r="B636" t="s">
        <v>17</v>
      </c>
      <c r="C636" t="s">
        <v>18</v>
      </c>
      <c r="D636" t="s">
        <v>19</v>
      </c>
      <c r="E636">
        <v>11000258330</v>
      </c>
      <c r="F636">
        <v>10</v>
      </c>
      <c r="G636">
        <v>2018</v>
      </c>
    </row>
    <row r="637" spans="1:9" x14ac:dyDescent="0.25">
      <c r="A637" t="s">
        <v>62</v>
      </c>
      <c r="B637" t="s">
        <v>63</v>
      </c>
      <c r="C637" t="s">
        <v>64</v>
      </c>
      <c r="D637" t="s">
        <v>12</v>
      </c>
      <c r="E637">
        <v>2829991000</v>
      </c>
      <c r="F637">
        <v>5</v>
      </c>
      <c r="G637">
        <v>2018</v>
      </c>
      <c r="H637">
        <v>81157</v>
      </c>
      <c r="I637">
        <v>7</v>
      </c>
    </row>
    <row r="638" spans="1:9" x14ac:dyDescent="0.25">
      <c r="A638" t="s">
        <v>65</v>
      </c>
      <c r="B638" t="s">
        <v>66</v>
      </c>
      <c r="C638" t="s">
        <v>67</v>
      </c>
      <c r="D638" t="s">
        <v>12</v>
      </c>
      <c r="E638">
        <v>3138112000</v>
      </c>
      <c r="F638">
        <v>5</v>
      </c>
      <c r="G638">
        <v>2018</v>
      </c>
      <c r="H638">
        <v>12000</v>
      </c>
      <c r="I638">
        <v>0</v>
      </c>
    </row>
    <row r="639" spans="1:9" x14ac:dyDescent="0.25">
      <c r="A639" t="s">
        <v>9</v>
      </c>
      <c r="B639" t="s">
        <v>10</v>
      </c>
      <c r="C639" t="s">
        <v>11</v>
      </c>
      <c r="D639" t="s">
        <v>12</v>
      </c>
      <c r="E639">
        <v>3275661000</v>
      </c>
      <c r="F639">
        <v>5</v>
      </c>
      <c r="G639">
        <v>2018</v>
      </c>
      <c r="H639">
        <v>57911</v>
      </c>
      <c r="I639">
        <v>450</v>
      </c>
    </row>
    <row r="640" spans="1:9" x14ac:dyDescent="0.25">
      <c r="A640" t="s">
        <v>65</v>
      </c>
      <c r="B640" t="s">
        <v>66</v>
      </c>
      <c r="C640" t="s">
        <v>67</v>
      </c>
      <c r="D640" t="s">
        <v>12</v>
      </c>
      <c r="E640">
        <v>3618420000</v>
      </c>
      <c r="F640">
        <v>5</v>
      </c>
      <c r="G640">
        <v>2018</v>
      </c>
      <c r="H640">
        <v>30160</v>
      </c>
      <c r="I640">
        <v>0</v>
      </c>
    </row>
    <row r="641" spans="1:9" x14ac:dyDescent="0.25">
      <c r="A641" t="s">
        <v>68</v>
      </c>
      <c r="B641" t="s">
        <v>69</v>
      </c>
      <c r="C641" t="s">
        <v>70</v>
      </c>
      <c r="D641" t="s">
        <v>12</v>
      </c>
      <c r="E641">
        <v>3720580000</v>
      </c>
      <c r="F641">
        <v>5</v>
      </c>
      <c r="G641">
        <v>2018</v>
      </c>
      <c r="H641">
        <v>2718</v>
      </c>
      <c r="I641">
        <v>0</v>
      </c>
    </row>
    <row r="642" spans="1:9" x14ac:dyDescent="0.25">
      <c r="A642" t="s">
        <v>71</v>
      </c>
      <c r="B642" t="s">
        <v>72</v>
      </c>
      <c r="C642" t="s">
        <v>49</v>
      </c>
      <c r="D642" t="s">
        <v>12</v>
      </c>
      <c r="E642">
        <v>3955000000</v>
      </c>
      <c r="F642">
        <v>5</v>
      </c>
      <c r="G642">
        <v>2018</v>
      </c>
      <c r="H642">
        <v>50577</v>
      </c>
      <c r="I642">
        <v>0</v>
      </c>
    </row>
    <row r="643" spans="1:9" x14ac:dyDescent="0.25">
      <c r="A643" t="s">
        <v>73</v>
      </c>
      <c r="B643" t="s">
        <v>74</v>
      </c>
      <c r="C643" t="s">
        <v>75</v>
      </c>
      <c r="D643" t="s">
        <v>12</v>
      </c>
      <c r="E643">
        <v>4360021000</v>
      </c>
      <c r="F643">
        <v>5</v>
      </c>
      <c r="G643">
        <v>2018</v>
      </c>
      <c r="H643">
        <v>10009</v>
      </c>
      <c r="I643">
        <v>0</v>
      </c>
    </row>
    <row r="644" spans="1:9" x14ac:dyDescent="0.25">
      <c r="A644" t="s">
        <v>76</v>
      </c>
      <c r="B644" t="s">
        <v>77</v>
      </c>
      <c r="C644" t="s">
        <v>78</v>
      </c>
      <c r="D644" t="s">
        <v>12</v>
      </c>
      <c r="E644">
        <v>4561060000</v>
      </c>
      <c r="F644">
        <v>5</v>
      </c>
      <c r="G644">
        <v>2018</v>
      </c>
      <c r="H644">
        <v>432233</v>
      </c>
      <c r="I644">
        <v>0</v>
      </c>
    </row>
    <row r="645" spans="1:9" x14ac:dyDescent="0.25">
      <c r="A645" t="s">
        <v>68</v>
      </c>
      <c r="B645" t="s">
        <v>69</v>
      </c>
      <c r="C645" t="s">
        <v>70</v>
      </c>
      <c r="D645" t="s">
        <v>12</v>
      </c>
      <c r="E645">
        <v>5129381000</v>
      </c>
      <c r="F645">
        <v>5</v>
      </c>
      <c r="G645">
        <v>2018</v>
      </c>
      <c r="H645">
        <v>113215</v>
      </c>
      <c r="I645">
        <v>1150</v>
      </c>
    </row>
    <row r="646" spans="1:9" x14ac:dyDescent="0.25">
      <c r="A646" t="s">
        <v>79</v>
      </c>
      <c r="B646" t="s">
        <v>80</v>
      </c>
      <c r="C646" t="s">
        <v>81</v>
      </c>
      <c r="D646" t="s">
        <v>12</v>
      </c>
      <c r="E646">
        <v>5601260000</v>
      </c>
      <c r="F646">
        <v>5</v>
      </c>
      <c r="G646">
        <v>2018</v>
      </c>
      <c r="H646">
        <v>36101</v>
      </c>
      <c r="I646">
        <v>58</v>
      </c>
    </row>
    <row r="647" spans="1:9" x14ac:dyDescent="0.25">
      <c r="A647" t="s">
        <v>82</v>
      </c>
      <c r="B647" t="s">
        <v>83</v>
      </c>
      <c r="C647" t="s">
        <v>84</v>
      </c>
      <c r="D647" t="s">
        <v>12</v>
      </c>
      <c r="E647">
        <v>5620250000</v>
      </c>
      <c r="F647">
        <v>5</v>
      </c>
      <c r="G647">
        <v>2018</v>
      </c>
      <c r="H647">
        <v>83457</v>
      </c>
      <c r="I647">
        <v>452</v>
      </c>
    </row>
    <row r="648" spans="1:9" x14ac:dyDescent="0.25">
      <c r="A648" t="s">
        <v>73</v>
      </c>
      <c r="B648" t="s">
        <v>74</v>
      </c>
      <c r="C648" t="s">
        <v>75</v>
      </c>
      <c r="D648" t="s">
        <v>12</v>
      </c>
      <c r="E648">
        <v>5777670000</v>
      </c>
      <c r="F648">
        <v>5</v>
      </c>
      <c r="G648">
        <v>2018</v>
      </c>
      <c r="H648">
        <v>5416</v>
      </c>
      <c r="I648">
        <v>0</v>
      </c>
    </row>
    <row r="649" spans="1:9" x14ac:dyDescent="0.25">
      <c r="A649" t="s">
        <v>13</v>
      </c>
      <c r="B649" t="s">
        <v>14</v>
      </c>
      <c r="C649" t="s">
        <v>15</v>
      </c>
      <c r="D649" t="s">
        <v>12</v>
      </c>
      <c r="E649">
        <v>5884920000</v>
      </c>
      <c r="F649">
        <v>5</v>
      </c>
      <c r="G649">
        <v>2018</v>
      </c>
      <c r="H649">
        <v>12700</v>
      </c>
      <c r="I649">
        <v>56</v>
      </c>
    </row>
    <row r="650" spans="1:9" x14ac:dyDescent="0.25">
      <c r="A650" t="s">
        <v>85</v>
      </c>
      <c r="B650" t="s">
        <v>86</v>
      </c>
      <c r="C650" t="s">
        <v>87</v>
      </c>
      <c r="D650" t="s">
        <v>12</v>
      </c>
      <c r="E650">
        <v>5931911000</v>
      </c>
      <c r="F650">
        <v>5</v>
      </c>
      <c r="G650">
        <v>2018</v>
      </c>
      <c r="H650">
        <v>142901</v>
      </c>
      <c r="I650">
        <v>0</v>
      </c>
    </row>
    <row r="651" spans="1:9" x14ac:dyDescent="0.25">
      <c r="A651" t="s">
        <v>59</v>
      </c>
      <c r="B651" t="s">
        <v>60</v>
      </c>
      <c r="C651" t="s">
        <v>61</v>
      </c>
      <c r="D651" t="s">
        <v>12</v>
      </c>
      <c r="E651">
        <v>5992321000</v>
      </c>
      <c r="F651">
        <v>5</v>
      </c>
      <c r="G651">
        <v>2018</v>
      </c>
      <c r="H651">
        <v>8400</v>
      </c>
      <c r="I651">
        <v>0</v>
      </c>
    </row>
    <row r="652" spans="1:9" x14ac:dyDescent="0.25">
      <c r="A652" t="s">
        <v>76</v>
      </c>
      <c r="B652" t="s">
        <v>77</v>
      </c>
      <c r="C652" t="s">
        <v>78</v>
      </c>
      <c r="D652" t="s">
        <v>12</v>
      </c>
      <c r="E652">
        <v>6042981000</v>
      </c>
      <c r="F652">
        <v>5</v>
      </c>
      <c r="G652">
        <v>2018</v>
      </c>
      <c r="H652">
        <v>0</v>
      </c>
      <c r="I652">
        <v>216</v>
      </c>
    </row>
    <row r="653" spans="1:9" x14ac:dyDescent="0.25">
      <c r="A653" t="s">
        <v>88</v>
      </c>
      <c r="B653" t="s">
        <v>89</v>
      </c>
      <c r="C653" t="s">
        <v>58</v>
      </c>
      <c r="D653" t="s">
        <v>12</v>
      </c>
      <c r="E653">
        <v>6159241000</v>
      </c>
      <c r="F653">
        <v>5</v>
      </c>
      <c r="G653">
        <v>2018</v>
      </c>
      <c r="H653">
        <v>1499</v>
      </c>
      <c r="I653">
        <v>0</v>
      </c>
    </row>
    <row r="654" spans="1:9" x14ac:dyDescent="0.25">
      <c r="A654" t="s">
        <v>90</v>
      </c>
      <c r="B654" t="s">
        <v>91</v>
      </c>
      <c r="C654" t="s">
        <v>92</v>
      </c>
      <c r="D654" t="s">
        <v>12</v>
      </c>
      <c r="E654">
        <v>6756240000</v>
      </c>
      <c r="F654">
        <v>5</v>
      </c>
      <c r="G654">
        <v>2018</v>
      </c>
      <c r="H654">
        <v>22706</v>
      </c>
      <c r="I654">
        <v>0</v>
      </c>
    </row>
    <row r="655" spans="1:9" x14ac:dyDescent="0.25">
      <c r="A655" t="s">
        <v>93</v>
      </c>
      <c r="B655" t="s">
        <v>94</v>
      </c>
      <c r="C655" t="s">
        <v>95</v>
      </c>
      <c r="D655" t="s">
        <v>12</v>
      </c>
      <c r="E655">
        <v>6948371000</v>
      </c>
      <c r="F655">
        <v>5</v>
      </c>
      <c r="G655">
        <v>2018</v>
      </c>
      <c r="H655">
        <v>14100</v>
      </c>
      <c r="I655">
        <v>59</v>
      </c>
    </row>
    <row r="656" spans="1:9" x14ac:dyDescent="0.25">
      <c r="A656" t="s">
        <v>99</v>
      </c>
      <c r="B656" t="s">
        <v>100</v>
      </c>
      <c r="C656" t="s">
        <v>101</v>
      </c>
      <c r="D656" t="s">
        <v>12</v>
      </c>
      <c r="E656">
        <v>6975110000</v>
      </c>
      <c r="F656">
        <v>5</v>
      </c>
      <c r="G656">
        <v>2018</v>
      </c>
      <c r="H656">
        <v>0</v>
      </c>
      <c r="I656">
        <v>1</v>
      </c>
    </row>
    <row r="657" spans="1:9" x14ac:dyDescent="0.25">
      <c r="A657" t="s">
        <v>73</v>
      </c>
      <c r="B657" t="s">
        <v>74</v>
      </c>
      <c r="C657" t="s">
        <v>75</v>
      </c>
      <c r="D657" t="s">
        <v>12</v>
      </c>
      <c r="E657">
        <v>7560081000</v>
      </c>
      <c r="F657">
        <v>5</v>
      </c>
      <c r="G657">
        <v>2018</v>
      </c>
      <c r="H657">
        <v>3242</v>
      </c>
      <c r="I657">
        <v>0</v>
      </c>
    </row>
    <row r="658" spans="1:9" x14ac:dyDescent="0.25">
      <c r="A658" t="s">
        <v>96</v>
      </c>
      <c r="B658" t="s">
        <v>97</v>
      </c>
      <c r="C658" t="s">
        <v>98</v>
      </c>
      <c r="D658" t="s">
        <v>12</v>
      </c>
      <c r="E658">
        <v>8308470000</v>
      </c>
      <c r="F658">
        <v>5</v>
      </c>
      <c r="G658">
        <v>2018</v>
      </c>
      <c r="H658">
        <v>6119</v>
      </c>
      <c r="I658">
        <v>11</v>
      </c>
    </row>
    <row r="659" spans="1:9" x14ac:dyDescent="0.25">
      <c r="A659" t="s">
        <v>99</v>
      </c>
      <c r="B659" t="s">
        <v>100</v>
      </c>
      <c r="C659" t="s">
        <v>101</v>
      </c>
      <c r="D659" t="s">
        <v>12</v>
      </c>
      <c r="E659">
        <v>8499201000</v>
      </c>
      <c r="F659">
        <v>5</v>
      </c>
      <c r="G659">
        <v>2018</v>
      </c>
      <c r="H659">
        <v>10279</v>
      </c>
      <c r="I659">
        <v>0</v>
      </c>
    </row>
    <row r="661" spans="1:9" x14ac:dyDescent="0.25">
      <c r="A661" t="s">
        <v>65</v>
      </c>
      <c r="B661" t="s">
        <v>66</v>
      </c>
      <c r="C661" t="s">
        <v>67</v>
      </c>
      <c r="D661" t="s">
        <v>12</v>
      </c>
      <c r="E661">
        <v>9330860000</v>
      </c>
      <c r="F661">
        <v>5</v>
      </c>
      <c r="G661">
        <v>2018</v>
      </c>
      <c r="H661">
        <v>7440</v>
      </c>
      <c r="I661">
        <v>0</v>
      </c>
    </row>
    <row r="662" spans="1:9" x14ac:dyDescent="0.25">
      <c r="A662" t="s">
        <v>102</v>
      </c>
      <c r="B662" t="s">
        <v>103</v>
      </c>
      <c r="C662" t="s">
        <v>104</v>
      </c>
      <c r="D662" t="s">
        <v>12</v>
      </c>
      <c r="E662">
        <v>9629061000</v>
      </c>
      <c r="F662">
        <v>5</v>
      </c>
      <c r="G662">
        <v>2018</v>
      </c>
      <c r="H662">
        <v>10834</v>
      </c>
      <c r="I662">
        <v>0</v>
      </c>
    </row>
    <row r="663" spans="1:9" x14ac:dyDescent="0.25">
      <c r="A663" t="s">
        <v>73</v>
      </c>
      <c r="B663" t="s">
        <v>74</v>
      </c>
      <c r="C663" t="s">
        <v>75</v>
      </c>
      <c r="D663" t="s">
        <v>12</v>
      </c>
      <c r="E663">
        <v>9633841000</v>
      </c>
      <c r="F663">
        <v>5</v>
      </c>
      <c r="G663">
        <v>2018</v>
      </c>
      <c r="H663">
        <v>3177</v>
      </c>
      <c r="I663">
        <v>13</v>
      </c>
    </row>
    <row r="664" spans="1:9" x14ac:dyDescent="0.25">
      <c r="A664" t="s">
        <v>105</v>
      </c>
      <c r="B664" t="s">
        <v>106</v>
      </c>
      <c r="C664" t="s">
        <v>107</v>
      </c>
      <c r="D664" t="s">
        <v>12</v>
      </c>
      <c r="E664">
        <v>9815941000</v>
      </c>
      <c r="F664">
        <v>5</v>
      </c>
      <c r="G664">
        <v>2018</v>
      </c>
      <c r="H664">
        <v>38983</v>
      </c>
      <c r="I664">
        <v>20</v>
      </c>
    </row>
    <row r="665" spans="1:9" x14ac:dyDescent="0.25">
      <c r="A665" t="s">
        <v>20</v>
      </c>
      <c r="B665" t="s">
        <v>21</v>
      </c>
      <c r="C665" t="s">
        <v>22</v>
      </c>
      <c r="D665" t="s">
        <v>12</v>
      </c>
      <c r="E665">
        <v>1198781000</v>
      </c>
      <c r="F665">
        <v>5</v>
      </c>
      <c r="G665">
        <v>2018</v>
      </c>
      <c r="H665">
        <v>33314</v>
      </c>
      <c r="I665">
        <v>456</v>
      </c>
    </row>
    <row r="666" spans="1:9" x14ac:dyDescent="0.25">
      <c r="A666" t="s">
        <v>20</v>
      </c>
      <c r="B666" t="s">
        <v>21</v>
      </c>
      <c r="C666" t="s">
        <v>22</v>
      </c>
      <c r="D666" t="s">
        <v>12</v>
      </c>
      <c r="E666">
        <v>1198781000</v>
      </c>
      <c r="F666">
        <v>4</v>
      </c>
      <c r="G666">
        <v>2018</v>
      </c>
      <c r="H666">
        <v>26658</v>
      </c>
      <c r="I666">
        <v>1855</v>
      </c>
    </row>
    <row r="667" spans="1:9" x14ac:dyDescent="0.25">
      <c r="A667" t="s">
        <v>23</v>
      </c>
      <c r="B667" t="s">
        <v>24</v>
      </c>
      <c r="C667" t="s">
        <v>25</v>
      </c>
      <c r="D667" t="s">
        <v>12</v>
      </c>
      <c r="E667">
        <v>786151000</v>
      </c>
      <c r="F667">
        <v>4</v>
      </c>
      <c r="G667">
        <v>2018</v>
      </c>
      <c r="H667">
        <v>8500</v>
      </c>
      <c r="I667">
        <v>1373</v>
      </c>
    </row>
    <row r="668" spans="1:9" x14ac:dyDescent="0.25">
      <c r="A668" t="s">
        <v>26</v>
      </c>
      <c r="B668" t="s">
        <v>27</v>
      </c>
      <c r="C668" t="s">
        <v>28</v>
      </c>
      <c r="D668" t="s">
        <v>12</v>
      </c>
      <c r="E668">
        <v>2211251000</v>
      </c>
      <c r="F668">
        <v>4</v>
      </c>
      <c r="G668">
        <v>2018</v>
      </c>
      <c r="H668">
        <v>6200</v>
      </c>
      <c r="I668">
        <v>0</v>
      </c>
    </row>
    <row r="669" spans="1:9" x14ac:dyDescent="0.25">
      <c r="A669" t="s">
        <v>29</v>
      </c>
      <c r="B669" t="s">
        <v>30</v>
      </c>
      <c r="C669" t="s">
        <v>31</v>
      </c>
      <c r="D669" t="s">
        <v>12</v>
      </c>
      <c r="E669">
        <v>2774270000</v>
      </c>
      <c r="F669">
        <v>4</v>
      </c>
      <c r="G669">
        <v>2018</v>
      </c>
      <c r="H669">
        <v>16000</v>
      </c>
      <c r="I669">
        <v>1288</v>
      </c>
    </row>
    <row r="670" spans="1:9" x14ac:dyDescent="0.25">
      <c r="A670" t="s">
        <v>32</v>
      </c>
      <c r="B670" t="s">
        <v>33</v>
      </c>
      <c r="C670" t="s">
        <v>34</v>
      </c>
      <c r="D670" t="s">
        <v>12</v>
      </c>
      <c r="E670">
        <v>2941411000</v>
      </c>
      <c r="F670">
        <v>4</v>
      </c>
      <c r="G670">
        <v>2018</v>
      </c>
      <c r="H670">
        <v>33884</v>
      </c>
      <c r="I670">
        <v>1825</v>
      </c>
    </row>
    <row r="671" spans="1:9" x14ac:dyDescent="0.25">
      <c r="A671" t="s">
        <v>35</v>
      </c>
      <c r="B671" t="s">
        <v>36</v>
      </c>
      <c r="C671" t="s">
        <v>37</v>
      </c>
      <c r="D671" t="s">
        <v>12</v>
      </c>
      <c r="E671">
        <v>3047401000</v>
      </c>
      <c r="F671">
        <v>4</v>
      </c>
      <c r="G671">
        <v>2018</v>
      </c>
      <c r="H671">
        <v>3680</v>
      </c>
      <c r="I671">
        <v>0</v>
      </c>
    </row>
    <row r="672" spans="1:9" x14ac:dyDescent="0.25">
      <c r="A672" t="s">
        <v>35</v>
      </c>
      <c r="B672" t="s">
        <v>36</v>
      </c>
      <c r="C672" t="s">
        <v>37</v>
      </c>
      <c r="D672" t="s">
        <v>12</v>
      </c>
      <c r="E672">
        <v>4329351000</v>
      </c>
      <c r="F672">
        <v>4</v>
      </c>
      <c r="G672">
        <v>2018</v>
      </c>
      <c r="H672">
        <v>0</v>
      </c>
      <c r="I672">
        <v>254</v>
      </c>
    </row>
    <row r="673" spans="1:9" x14ac:dyDescent="0.25">
      <c r="A673" t="s">
        <v>38</v>
      </c>
      <c r="B673" t="s">
        <v>39</v>
      </c>
      <c r="C673" t="s">
        <v>40</v>
      </c>
      <c r="D673" t="s">
        <v>12</v>
      </c>
      <c r="E673">
        <v>4751312000</v>
      </c>
      <c r="F673">
        <v>4</v>
      </c>
      <c r="G673">
        <v>2018</v>
      </c>
      <c r="H673">
        <v>9084</v>
      </c>
      <c r="I673">
        <v>0</v>
      </c>
    </row>
    <row r="674" spans="1:9" x14ac:dyDescent="0.25">
      <c r="A674" t="s">
        <v>41</v>
      </c>
      <c r="B674" t="s">
        <v>42</v>
      </c>
      <c r="C674" t="s">
        <v>43</v>
      </c>
      <c r="D674" t="s">
        <v>12</v>
      </c>
      <c r="E674">
        <v>5229602000</v>
      </c>
      <c r="F674">
        <v>4</v>
      </c>
      <c r="G674">
        <v>2018</v>
      </c>
      <c r="H674">
        <v>34033</v>
      </c>
      <c r="I674">
        <v>1957</v>
      </c>
    </row>
    <row r="675" spans="1:9" x14ac:dyDescent="0.25">
      <c r="A675" t="s">
        <v>108</v>
      </c>
      <c r="B675" t="s">
        <v>109</v>
      </c>
      <c r="C675" t="s">
        <v>110</v>
      </c>
      <c r="D675" t="s">
        <v>12</v>
      </c>
      <c r="E675">
        <v>6348431000</v>
      </c>
      <c r="F675">
        <v>4</v>
      </c>
      <c r="G675">
        <v>2018</v>
      </c>
      <c r="H675">
        <v>25475</v>
      </c>
      <c r="I675">
        <v>0</v>
      </c>
    </row>
    <row r="676" spans="1:9" x14ac:dyDescent="0.25">
      <c r="A676" t="s">
        <v>44</v>
      </c>
      <c r="B676" t="s">
        <v>45</v>
      </c>
      <c r="C676" t="s">
        <v>46</v>
      </c>
      <c r="D676" t="s">
        <v>12</v>
      </c>
      <c r="E676">
        <v>8752451000</v>
      </c>
      <c r="F676">
        <v>4</v>
      </c>
      <c r="G676">
        <v>2018</v>
      </c>
      <c r="H676">
        <v>24196</v>
      </c>
      <c r="I676">
        <v>744</v>
      </c>
    </row>
    <row r="677" spans="1:9" x14ac:dyDescent="0.25">
      <c r="A677" t="s">
        <v>47</v>
      </c>
      <c r="B677" t="s">
        <v>48</v>
      </c>
      <c r="C677" t="s">
        <v>49</v>
      </c>
      <c r="D677" t="s">
        <v>12</v>
      </c>
      <c r="E677">
        <v>9003501000</v>
      </c>
      <c r="F677">
        <v>4</v>
      </c>
      <c r="G677">
        <v>2018</v>
      </c>
      <c r="H677">
        <v>1182</v>
      </c>
      <c r="I677">
        <v>47</v>
      </c>
    </row>
    <row r="678" spans="1:9" x14ac:dyDescent="0.25">
      <c r="A678" t="s">
        <v>50</v>
      </c>
      <c r="B678" t="s">
        <v>51</v>
      </c>
      <c r="C678" t="s">
        <v>52</v>
      </c>
      <c r="D678" t="s">
        <v>12</v>
      </c>
      <c r="E678">
        <v>9570811000</v>
      </c>
      <c r="F678">
        <v>4</v>
      </c>
      <c r="G678">
        <v>2018</v>
      </c>
      <c r="H678">
        <v>19837</v>
      </c>
      <c r="I678">
        <v>388</v>
      </c>
    </row>
    <row r="679" spans="1:9" x14ac:dyDescent="0.25">
      <c r="A679" t="s">
        <v>53</v>
      </c>
      <c r="B679" t="s">
        <v>54</v>
      </c>
      <c r="C679" t="s">
        <v>55</v>
      </c>
      <c r="D679" t="s">
        <v>12</v>
      </c>
      <c r="E679">
        <v>1245540000</v>
      </c>
      <c r="F679">
        <v>4</v>
      </c>
      <c r="G679">
        <v>2018</v>
      </c>
      <c r="H679">
        <v>17280</v>
      </c>
      <c r="I679">
        <v>443</v>
      </c>
    </row>
    <row r="680" spans="1:9" x14ac:dyDescent="0.25">
      <c r="A680" t="s">
        <v>56</v>
      </c>
      <c r="B680" t="s">
        <v>57</v>
      </c>
      <c r="C680" t="s">
        <v>58</v>
      </c>
      <c r="D680" t="s">
        <v>12</v>
      </c>
      <c r="E680">
        <v>1467291000</v>
      </c>
      <c r="F680">
        <v>4</v>
      </c>
      <c r="G680">
        <v>2018</v>
      </c>
      <c r="H680">
        <v>4700</v>
      </c>
      <c r="I680">
        <v>450</v>
      </c>
    </row>
    <row r="681" spans="1:9" x14ac:dyDescent="0.25">
      <c r="A681" t="s">
        <v>59</v>
      </c>
      <c r="B681" t="s">
        <v>60</v>
      </c>
      <c r="C681" t="s">
        <v>61</v>
      </c>
      <c r="D681" t="s">
        <v>12</v>
      </c>
      <c r="E681">
        <v>1961720000</v>
      </c>
      <c r="F681">
        <v>4</v>
      </c>
      <c r="G681">
        <v>2018</v>
      </c>
      <c r="H681">
        <v>1673</v>
      </c>
      <c r="I681">
        <v>197</v>
      </c>
    </row>
    <row r="682" spans="1:9" x14ac:dyDescent="0.25">
      <c r="A682" t="s">
        <v>16</v>
      </c>
      <c r="B682" t="s">
        <v>17</v>
      </c>
      <c r="C682" t="s">
        <v>18</v>
      </c>
      <c r="D682" t="s">
        <v>19</v>
      </c>
      <c r="E682">
        <v>11000258330</v>
      </c>
      <c r="F682">
        <v>10</v>
      </c>
      <c r="G682">
        <v>2017</v>
      </c>
    </row>
    <row r="683" spans="1:9" x14ac:dyDescent="0.25">
      <c r="A683" t="s">
        <v>62</v>
      </c>
      <c r="B683" t="s">
        <v>63</v>
      </c>
      <c r="C683" t="s">
        <v>64</v>
      </c>
      <c r="D683" t="s">
        <v>12</v>
      </c>
      <c r="E683">
        <v>2829991000</v>
      </c>
      <c r="F683">
        <v>4</v>
      </c>
      <c r="G683">
        <v>2018</v>
      </c>
      <c r="H683">
        <v>56846</v>
      </c>
      <c r="I683">
        <v>152</v>
      </c>
    </row>
    <row r="684" spans="1:9" x14ac:dyDescent="0.25">
      <c r="A684" t="s">
        <v>65</v>
      </c>
      <c r="B684" t="s">
        <v>66</v>
      </c>
      <c r="C684" t="s">
        <v>67</v>
      </c>
      <c r="D684" t="s">
        <v>12</v>
      </c>
      <c r="E684">
        <v>3138112000</v>
      </c>
      <c r="F684">
        <v>4</v>
      </c>
      <c r="G684">
        <v>2018</v>
      </c>
      <c r="H684">
        <v>11600</v>
      </c>
      <c r="I684">
        <v>0</v>
      </c>
    </row>
    <row r="685" spans="1:9" x14ac:dyDescent="0.25">
      <c r="A685" t="s">
        <v>65</v>
      </c>
      <c r="B685" t="s">
        <v>66</v>
      </c>
      <c r="C685" t="s">
        <v>67</v>
      </c>
      <c r="D685" t="s">
        <v>12</v>
      </c>
      <c r="E685">
        <v>3179510000</v>
      </c>
      <c r="F685">
        <v>4</v>
      </c>
      <c r="G685">
        <v>2018</v>
      </c>
      <c r="H685">
        <v>0</v>
      </c>
      <c r="I685">
        <v>0</v>
      </c>
    </row>
    <row r="686" spans="1:9" x14ac:dyDescent="0.25">
      <c r="A686" t="s">
        <v>9</v>
      </c>
      <c r="B686" t="s">
        <v>10</v>
      </c>
      <c r="C686" t="s">
        <v>11</v>
      </c>
      <c r="D686" t="s">
        <v>12</v>
      </c>
      <c r="E686">
        <v>3275661000</v>
      </c>
      <c r="F686">
        <v>4</v>
      </c>
      <c r="G686">
        <v>2018</v>
      </c>
      <c r="H686">
        <v>45974</v>
      </c>
      <c r="I686">
        <v>934</v>
      </c>
    </row>
    <row r="687" spans="1:9" x14ac:dyDescent="0.25">
      <c r="A687" t="s">
        <v>65</v>
      </c>
      <c r="B687" t="s">
        <v>66</v>
      </c>
      <c r="C687" t="s">
        <v>67</v>
      </c>
      <c r="D687" t="s">
        <v>12</v>
      </c>
      <c r="E687">
        <v>3618420000</v>
      </c>
      <c r="F687">
        <v>4</v>
      </c>
      <c r="G687">
        <v>2018</v>
      </c>
      <c r="H687">
        <v>27575</v>
      </c>
      <c r="I687">
        <v>0</v>
      </c>
    </row>
    <row r="688" spans="1:9" x14ac:dyDescent="0.25">
      <c r="A688" t="s">
        <v>68</v>
      </c>
      <c r="B688" t="s">
        <v>69</v>
      </c>
      <c r="C688" t="s">
        <v>70</v>
      </c>
      <c r="D688" t="s">
        <v>12</v>
      </c>
      <c r="E688">
        <v>3720580000</v>
      </c>
      <c r="F688">
        <v>4</v>
      </c>
      <c r="G688">
        <v>2018</v>
      </c>
      <c r="H688">
        <v>2388</v>
      </c>
      <c r="I688">
        <v>0</v>
      </c>
    </row>
    <row r="689" spans="1:9" x14ac:dyDescent="0.25">
      <c r="A689" t="s">
        <v>71</v>
      </c>
      <c r="B689" t="s">
        <v>72</v>
      </c>
      <c r="C689" t="s">
        <v>49</v>
      </c>
      <c r="D689" t="s">
        <v>12</v>
      </c>
      <c r="E689">
        <v>3955000000</v>
      </c>
      <c r="F689">
        <v>4</v>
      </c>
      <c r="G689">
        <v>2018</v>
      </c>
      <c r="H689">
        <v>25556</v>
      </c>
      <c r="I689">
        <v>0</v>
      </c>
    </row>
    <row r="690" spans="1:9" x14ac:dyDescent="0.25">
      <c r="A690" t="s">
        <v>73</v>
      </c>
      <c r="B690" t="s">
        <v>74</v>
      </c>
      <c r="C690" t="s">
        <v>75</v>
      </c>
      <c r="D690" t="s">
        <v>12</v>
      </c>
      <c r="E690">
        <v>4360021000</v>
      </c>
      <c r="F690">
        <v>4</v>
      </c>
      <c r="G690">
        <v>2018</v>
      </c>
      <c r="H690">
        <v>10496</v>
      </c>
      <c r="I690">
        <v>0</v>
      </c>
    </row>
    <row r="691" spans="1:9" x14ac:dyDescent="0.25">
      <c r="A691" t="s">
        <v>76</v>
      </c>
      <c r="B691" t="s">
        <v>77</v>
      </c>
      <c r="C691" t="s">
        <v>78</v>
      </c>
      <c r="D691" t="s">
        <v>12</v>
      </c>
      <c r="E691">
        <v>4561060000</v>
      </c>
      <c r="F691">
        <v>4</v>
      </c>
      <c r="G691">
        <v>2018</v>
      </c>
      <c r="H691">
        <v>253128</v>
      </c>
      <c r="I691">
        <v>0</v>
      </c>
    </row>
    <row r="692" spans="1:9" x14ac:dyDescent="0.25">
      <c r="A692" t="s">
        <v>68</v>
      </c>
      <c r="B692" t="s">
        <v>69</v>
      </c>
      <c r="C692" t="s">
        <v>70</v>
      </c>
      <c r="D692" t="s">
        <v>12</v>
      </c>
      <c r="E692">
        <v>5129381000</v>
      </c>
      <c r="F692">
        <v>4</v>
      </c>
      <c r="G692">
        <v>2018</v>
      </c>
      <c r="H692">
        <v>89682</v>
      </c>
      <c r="I692">
        <v>2054</v>
      </c>
    </row>
    <row r="693" spans="1:9" x14ac:dyDescent="0.25">
      <c r="A693" t="s">
        <v>79</v>
      </c>
      <c r="B693" t="s">
        <v>80</v>
      </c>
      <c r="C693" t="s">
        <v>81</v>
      </c>
      <c r="D693" t="s">
        <v>12</v>
      </c>
      <c r="E693">
        <v>5601260000</v>
      </c>
      <c r="F693">
        <v>4</v>
      </c>
      <c r="G693">
        <v>2018</v>
      </c>
      <c r="H693">
        <v>28346</v>
      </c>
      <c r="I693">
        <v>443</v>
      </c>
    </row>
    <row r="694" spans="1:9" x14ac:dyDescent="0.25">
      <c r="A694" t="s">
        <v>82</v>
      </c>
      <c r="B694" t="s">
        <v>83</v>
      </c>
      <c r="C694" t="s">
        <v>84</v>
      </c>
      <c r="D694" t="s">
        <v>12</v>
      </c>
      <c r="E694">
        <v>5620250000</v>
      </c>
      <c r="F694">
        <v>4</v>
      </c>
      <c r="G694">
        <v>2018</v>
      </c>
      <c r="H694">
        <v>72151</v>
      </c>
      <c r="I694">
        <v>8316</v>
      </c>
    </row>
    <row r="695" spans="1:9" x14ac:dyDescent="0.25">
      <c r="A695" t="s">
        <v>73</v>
      </c>
      <c r="B695" t="s">
        <v>74</v>
      </c>
      <c r="C695" t="s">
        <v>75</v>
      </c>
      <c r="D695" t="s">
        <v>12</v>
      </c>
      <c r="E695">
        <v>5777670000</v>
      </c>
      <c r="F695">
        <v>4</v>
      </c>
      <c r="G695">
        <v>2018</v>
      </c>
      <c r="H695">
        <v>3840</v>
      </c>
      <c r="I695">
        <v>0</v>
      </c>
    </row>
    <row r="696" spans="1:9" x14ac:dyDescent="0.25">
      <c r="A696" t="s">
        <v>13</v>
      </c>
      <c r="B696" t="s">
        <v>14</v>
      </c>
      <c r="C696" t="s">
        <v>15</v>
      </c>
      <c r="D696" t="s">
        <v>12</v>
      </c>
      <c r="E696">
        <v>5884920000</v>
      </c>
      <c r="F696">
        <v>4</v>
      </c>
      <c r="G696">
        <v>2018</v>
      </c>
      <c r="H696">
        <v>9520</v>
      </c>
      <c r="I696">
        <v>1487</v>
      </c>
    </row>
    <row r="697" spans="1:9" x14ac:dyDescent="0.25">
      <c r="A697" t="s">
        <v>85</v>
      </c>
      <c r="B697" t="s">
        <v>86</v>
      </c>
      <c r="C697" t="s">
        <v>87</v>
      </c>
      <c r="D697" t="s">
        <v>12</v>
      </c>
      <c r="E697">
        <v>5931911000</v>
      </c>
      <c r="F697">
        <v>4</v>
      </c>
      <c r="G697">
        <v>2018</v>
      </c>
      <c r="H697">
        <v>118167</v>
      </c>
      <c r="I697">
        <v>0</v>
      </c>
    </row>
    <row r="698" spans="1:9" x14ac:dyDescent="0.25">
      <c r="A698" t="s">
        <v>59</v>
      </c>
      <c r="B698" t="s">
        <v>60</v>
      </c>
      <c r="C698" t="s">
        <v>61</v>
      </c>
      <c r="D698" t="s">
        <v>12</v>
      </c>
      <c r="E698">
        <v>5992321000</v>
      </c>
      <c r="F698">
        <v>4</v>
      </c>
      <c r="G698">
        <v>2018</v>
      </c>
      <c r="H698">
        <v>6400</v>
      </c>
      <c r="I698">
        <v>911</v>
      </c>
    </row>
    <row r="699" spans="1:9" x14ac:dyDescent="0.25">
      <c r="A699" t="s">
        <v>76</v>
      </c>
      <c r="B699" t="s">
        <v>77</v>
      </c>
      <c r="C699" t="s">
        <v>78</v>
      </c>
      <c r="D699" t="s">
        <v>12</v>
      </c>
      <c r="E699">
        <v>6042981000</v>
      </c>
      <c r="F699">
        <v>4</v>
      </c>
      <c r="G699">
        <v>2018</v>
      </c>
      <c r="H699">
        <v>0</v>
      </c>
      <c r="I699">
        <v>551</v>
      </c>
    </row>
    <row r="700" spans="1:9" x14ac:dyDescent="0.25">
      <c r="A700" t="s">
        <v>88</v>
      </c>
      <c r="B700" t="s">
        <v>89</v>
      </c>
      <c r="C700" t="s">
        <v>58</v>
      </c>
      <c r="D700" t="s">
        <v>12</v>
      </c>
      <c r="E700">
        <v>6159241000</v>
      </c>
      <c r="F700">
        <v>4</v>
      </c>
      <c r="G700">
        <v>2018</v>
      </c>
      <c r="H700">
        <v>1399</v>
      </c>
      <c r="I700">
        <v>0</v>
      </c>
    </row>
    <row r="701" spans="1:9" x14ac:dyDescent="0.25">
      <c r="A701" t="s">
        <v>90</v>
      </c>
      <c r="B701" t="s">
        <v>91</v>
      </c>
      <c r="C701" t="s">
        <v>92</v>
      </c>
      <c r="D701" t="s">
        <v>12</v>
      </c>
      <c r="E701">
        <v>6756240000</v>
      </c>
      <c r="F701">
        <v>4</v>
      </c>
      <c r="G701">
        <v>2018</v>
      </c>
      <c r="H701">
        <v>16177</v>
      </c>
      <c r="I701">
        <v>0</v>
      </c>
    </row>
    <row r="702" spans="1:9" x14ac:dyDescent="0.25">
      <c r="A702" t="s">
        <v>93</v>
      </c>
      <c r="B702" t="s">
        <v>94</v>
      </c>
      <c r="C702" t="s">
        <v>95</v>
      </c>
      <c r="D702" t="s">
        <v>12</v>
      </c>
      <c r="E702">
        <v>6948371000</v>
      </c>
      <c r="F702">
        <v>4</v>
      </c>
      <c r="G702">
        <v>2018</v>
      </c>
      <c r="H702">
        <v>7600</v>
      </c>
      <c r="I702">
        <v>148</v>
      </c>
    </row>
    <row r="703" spans="1:9" x14ac:dyDescent="0.25">
      <c r="A703" t="s">
        <v>99</v>
      </c>
      <c r="B703" t="s">
        <v>100</v>
      </c>
      <c r="C703" t="s">
        <v>101</v>
      </c>
      <c r="D703" t="s">
        <v>12</v>
      </c>
      <c r="E703">
        <v>6975110000</v>
      </c>
      <c r="F703">
        <v>4</v>
      </c>
      <c r="G703">
        <v>2018</v>
      </c>
      <c r="H703">
        <v>0</v>
      </c>
      <c r="I703">
        <v>78</v>
      </c>
    </row>
    <row r="704" spans="1:9" x14ac:dyDescent="0.25">
      <c r="A704" t="s">
        <v>73</v>
      </c>
      <c r="B704" t="s">
        <v>74</v>
      </c>
      <c r="C704" t="s">
        <v>75</v>
      </c>
      <c r="D704" t="s">
        <v>12</v>
      </c>
      <c r="E704">
        <v>7560081000</v>
      </c>
      <c r="F704">
        <v>4</v>
      </c>
      <c r="G704">
        <v>2018</v>
      </c>
      <c r="H704">
        <v>3409</v>
      </c>
      <c r="I704">
        <v>0</v>
      </c>
    </row>
    <row r="705" spans="1:9" x14ac:dyDescent="0.25">
      <c r="A705" t="s">
        <v>96</v>
      </c>
      <c r="B705" t="s">
        <v>97</v>
      </c>
      <c r="C705" t="s">
        <v>98</v>
      </c>
      <c r="D705" t="s">
        <v>12</v>
      </c>
      <c r="E705">
        <v>8308470000</v>
      </c>
      <c r="F705">
        <v>4</v>
      </c>
      <c r="G705">
        <v>2018</v>
      </c>
      <c r="H705">
        <v>5160</v>
      </c>
      <c r="I705">
        <v>341</v>
      </c>
    </row>
    <row r="706" spans="1:9" x14ac:dyDescent="0.25">
      <c r="A706" t="s">
        <v>99</v>
      </c>
      <c r="B706" t="s">
        <v>100</v>
      </c>
      <c r="C706" t="s">
        <v>101</v>
      </c>
      <c r="D706" t="s">
        <v>12</v>
      </c>
      <c r="E706">
        <v>8499201000</v>
      </c>
      <c r="F706">
        <v>4</v>
      </c>
      <c r="G706">
        <v>2018</v>
      </c>
      <c r="H706">
        <v>9580</v>
      </c>
      <c r="I706">
        <v>0</v>
      </c>
    </row>
    <row r="708" spans="1:9" x14ac:dyDescent="0.25">
      <c r="A708" t="s">
        <v>65</v>
      </c>
      <c r="B708" t="s">
        <v>66</v>
      </c>
      <c r="C708" t="s">
        <v>67</v>
      </c>
      <c r="D708" t="s">
        <v>12</v>
      </c>
      <c r="E708">
        <v>9330860000</v>
      </c>
      <c r="F708">
        <v>4</v>
      </c>
      <c r="G708">
        <v>2018</v>
      </c>
      <c r="H708">
        <v>13373</v>
      </c>
      <c r="I708">
        <v>0</v>
      </c>
    </row>
    <row r="709" spans="1:9" x14ac:dyDescent="0.25">
      <c r="A709" t="s">
        <v>102</v>
      </c>
      <c r="B709" t="s">
        <v>103</v>
      </c>
      <c r="C709" t="s">
        <v>104</v>
      </c>
      <c r="D709" t="s">
        <v>12</v>
      </c>
      <c r="E709">
        <v>9629061000</v>
      </c>
      <c r="F709">
        <v>4</v>
      </c>
      <c r="G709">
        <v>2018</v>
      </c>
      <c r="H709">
        <v>11931</v>
      </c>
      <c r="I709">
        <v>0</v>
      </c>
    </row>
    <row r="710" spans="1:9" x14ac:dyDescent="0.25">
      <c r="A710" t="s">
        <v>73</v>
      </c>
      <c r="B710" t="s">
        <v>74</v>
      </c>
      <c r="C710" t="s">
        <v>75</v>
      </c>
      <c r="D710" t="s">
        <v>12</v>
      </c>
      <c r="E710">
        <v>9633841000</v>
      </c>
      <c r="F710">
        <v>4</v>
      </c>
      <c r="G710">
        <v>2018</v>
      </c>
      <c r="H710">
        <v>2108</v>
      </c>
      <c r="I710">
        <v>170</v>
      </c>
    </row>
    <row r="711" spans="1:9" x14ac:dyDescent="0.25">
      <c r="A711" t="s">
        <v>105</v>
      </c>
      <c r="B711" t="s">
        <v>106</v>
      </c>
      <c r="C711" t="s">
        <v>107</v>
      </c>
      <c r="D711" t="s">
        <v>12</v>
      </c>
      <c r="E711">
        <v>9815941000</v>
      </c>
      <c r="F711">
        <v>4</v>
      </c>
      <c r="G711">
        <v>2018</v>
      </c>
      <c r="H711">
        <v>27892</v>
      </c>
      <c r="I711">
        <v>159</v>
      </c>
    </row>
    <row r="712" spans="1:9" x14ac:dyDescent="0.25">
      <c r="A712" t="s">
        <v>23</v>
      </c>
      <c r="B712" t="s">
        <v>24</v>
      </c>
      <c r="C712" t="s">
        <v>25</v>
      </c>
      <c r="D712" t="s">
        <v>12</v>
      </c>
      <c r="E712">
        <v>786151000</v>
      </c>
      <c r="F712">
        <v>3</v>
      </c>
      <c r="G712">
        <v>2018</v>
      </c>
      <c r="H712">
        <v>8600</v>
      </c>
      <c r="I712">
        <v>1624</v>
      </c>
    </row>
    <row r="713" spans="1:9" x14ac:dyDescent="0.25">
      <c r="A713" t="s">
        <v>26</v>
      </c>
      <c r="B713" t="s">
        <v>27</v>
      </c>
      <c r="C713" t="s">
        <v>28</v>
      </c>
      <c r="D713" t="s">
        <v>12</v>
      </c>
      <c r="E713">
        <v>2211251000</v>
      </c>
      <c r="F713">
        <v>3</v>
      </c>
      <c r="G713">
        <v>2018</v>
      </c>
      <c r="H713">
        <v>9000</v>
      </c>
      <c r="I713">
        <v>0</v>
      </c>
    </row>
    <row r="714" spans="1:9" x14ac:dyDescent="0.25">
      <c r="A714" t="s">
        <v>29</v>
      </c>
      <c r="B714" t="s">
        <v>30</v>
      </c>
      <c r="C714" t="s">
        <v>31</v>
      </c>
      <c r="D714" t="s">
        <v>12</v>
      </c>
      <c r="E714">
        <v>2774270000</v>
      </c>
      <c r="F714">
        <v>3</v>
      </c>
      <c r="G714">
        <v>2018</v>
      </c>
      <c r="H714">
        <v>17200</v>
      </c>
      <c r="I714">
        <v>1444</v>
      </c>
    </row>
    <row r="715" spans="1:9" x14ac:dyDescent="0.25">
      <c r="A715" t="s">
        <v>32</v>
      </c>
      <c r="B715" t="s">
        <v>33</v>
      </c>
      <c r="C715" t="s">
        <v>34</v>
      </c>
      <c r="D715" t="s">
        <v>12</v>
      </c>
      <c r="E715">
        <v>2941411000</v>
      </c>
      <c r="F715">
        <v>3</v>
      </c>
      <c r="G715">
        <v>2018</v>
      </c>
      <c r="H715">
        <v>33173</v>
      </c>
      <c r="I715">
        <v>2345</v>
      </c>
    </row>
    <row r="716" spans="1:9" x14ac:dyDescent="0.25">
      <c r="A716" t="s">
        <v>35</v>
      </c>
      <c r="B716" t="s">
        <v>36</v>
      </c>
      <c r="C716" t="s">
        <v>37</v>
      </c>
      <c r="D716" t="s">
        <v>12</v>
      </c>
      <c r="E716">
        <v>3047401000</v>
      </c>
      <c r="F716">
        <v>3</v>
      </c>
      <c r="G716">
        <v>2018</v>
      </c>
      <c r="H716">
        <v>5240</v>
      </c>
      <c r="I716">
        <v>0</v>
      </c>
    </row>
    <row r="717" spans="1:9" x14ac:dyDescent="0.25">
      <c r="A717" t="s">
        <v>35</v>
      </c>
      <c r="B717" t="s">
        <v>36</v>
      </c>
      <c r="C717" t="s">
        <v>37</v>
      </c>
      <c r="D717" t="s">
        <v>12</v>
      </c>
      <c r="E717">
        <v>4329351000</v>
      </c>
      <c r="F717">
        <v>3</v>
      </c>
      <c r="G717">
        <v>2018</v>
      </c>
      <c r="H717">
        <v>0</v>
      </c>
      <c r="I717">
        <v>629</v>
      </c>
    </row>
    <row r="718" spans="1:9" x14ac:dyDescent="0.25">
      <c r="A718" t="s">
        <v>38</v>
      </c>
      <c r="B718" t="s">
        <v>39</v>
      </c>
      <c r="C718" t="s">
        <v>40</v>
      </c>
      <c r="D718" t="s">
        <v>12</v>
      </c>
      <c r="E718">
        <v>4751312000</v>
      </c>
      <c r="F718">
        <v>3</v>
      </c>
      <c r="G718">
        <v>2018</v>
      </c>
      <c r="H718">
        <v>9103</v>
      </c>
      <c r="I718">
        <v>0</v>
      </c>
    </row>
    <row r="719" spans="1:9" x14ac:dyDescent="0.25">
      <c r="A719" t="s">
        <v>41</v>
      </c>
      <c r="B719" t="s">
        <v>42</v>
      </c>
      <c r="C719" t="s">
        <v>43</v>
      </c>
      <c r="D719" t="s">
        <v>12</v>
      </c>
      <c r="E719">
        <v>5229602000</v>
      </c>
      <c r="F719">
        <v>3</v>
      </c>
      <c r="G719">
        <v>2018</v>
      </c>
      <c r="H719">
        <v>36338</v>
      </c>
      <c r="I719">
        <v>4707</v>
      </c>
    </row>
    <row r="720" spans="1:9" x14ac:dyDescent="0.25">
      <c r="A720" t="s">
        <v>108</v>
      </c>
      <c r="B720" t="s">
        <v>109</v>
      </c>
      <c r="C720" t="s">
        <v>110</v>
      </c>
      <c r="D720" t="s">
        <v>12</v>
      </c>
      <c r="E720">
        <v>6348431000</v>
      </c>
      <c r="F720">
        <v>3</v>
      </c>
      <c r="G720">
        <v>2018</v>
      </c>
      <c r="H720">
        <v>25397</v>
      </c>
      <c r="I720">
        <v>0</v>
      </c>
    </row>
    <row r="721" spans="1:9" x14ac:dyDescent="0.25">
      <c r="A721" t="s">
        <v>44</v>
      </c>
      <c r="B721" t="s">
        <v>45</v>
      </c>
      <c r="C721" t="s">
        <v>46</v>
      </c>
      <c r="D721" t="s">
        <v>12</v>
      </c>
      <c r="E721">
        <v>8752451000</v>
      </c>
      <c r="F721">
        <v>3</v>
      </c>
      <c r="G721">
        <v>2018</v>
      </c>
      <c r="H721">
        <v>25703</v>
      </c>
      <c r="I721">
        <v>397</v>
      </c>
    </row>
    <row r="722" spans="1:9" x14ac:dyDescent="0.25">
      <c r="A722" t="s">
        <v>47</v>
      </c>
      <c r="B722" t="s">
        <v>48</v>
      </c>
      <c r="C722" t="s">
        <v>49</v>
      </c>
      <c r="D722" t="s">
        <v>12</v>
      </c>
      <c r="E722">
        <v>9003501000</v>
      </c>
      <c r="F722">
        <v>3</v>
      </c>
      <c r="G722">
        <v>2018</v>
      </c>
      <c r="H722">
        <v>2542</v>
      </c>
      <c r="I722">
        <v>163</v>
      </c>
    </row>
    <row r="723" spans="1:9" x14ac:dyDescent="0.25">
      <c r="A723" t="s">
        <v>50</v>
      </c>
      <c r="B723" t="s">
        <v>51</v>
      </c>
      <c r="C723" t="s">
        <v>52</v>
      </c>
      <c r="D723" t="s">
        <v>12</v>
      </c>
      <c r="E723">
        <v>9570811000</v>
      </c>
      <c r="F723">
        <v>3</v>
      </c>
      <c r="G723">
        <v>2018</v>
      </c>
      <c r="H723">
        <v>20264</v>
      </c>
      <c r="I723">
        <v>1182</v>
      </c>
    </row>
    <row r="724" spans="1:9" x14ac:dyDescent="0.25">
      <c r="A724" t="s">
        <v>53</v>
      </c>
      <c r="B724" t="s">
        <v>54</v>
      </c>
      <c r="C724" t="s">
        <v>55</v>
      </c>
      <c r="D724" t="s">
        <v>12</v>
      </c>
      <c r="E724">
        <v>1245540000</v>
      </c>
      <c r="F724">
        <v>3</v>
      </c>
      <c r="G724">
        <v>2018</v>
      </c>
      <c r="H724">
        <v>17640</v>
      </c>
      <c r="I724">
        <v>1119</v>
      </c>
    </row>
    <row r="725" spans="1:9" x14ac:dyDescent="0.25">
      <c r="A725" t="s">
        <v>56</v>
      </c>
      <c r="B725" t="s">
        <v>57</v>
      </c>
      <c r="C725" t="s">
        <v>58</v>
      </c>
      <c r="D725" t="s">
        <v>12</v>
      </c>
      <c r="E725">
        <v>1467291000</v>
      </c>
      <c r="F725">
        <v>3</v>
      </c>
      <c r="G725">
        <v>2018</v>
      </c>
      <c r="H725">
        <v>6200</v>
      </c>
      <c r="I725">
        <v>978</v>
      </c>
    </row>
    <row r="726" spans="1:9" x14ac:dyDescent="0.25">
      <c r="A726" t="s">
        <v>59</v>
      </c>
      <c r="B726" t="s">
        <v>60</v>
      </c>
      <c r="C726" t="s">
        <v>61</v>
      </c>
      <c r="D726" t="s">
        <v>12</v>
      </c>
      <c r="E726">
        <v>1961720000</v>
      </c>
      <c r="F726">
        <v>3</v>
      </c>
      <c r="G726">
        <v>2018</v>
      </c>
      <c r="H726">
        <v>2578</v>
      </c>
      <c r="I726">
        <v>661</v>
      </c>
    </row>
    <row r="727" spans="1:9" x14ac:dyDescent="0.25">
      <c r="A727" t="s">
        <v>16</v>
      </c>
      <c r="B727" t="s">
        <v>17</v>
      </c>
      <c r="C727" t="s">
        <v>18</v>
      </c>
      <c r="D727" t="s">
        <v>12</v>
      </c>
      <c r="E727">
        <v>2119590000</v>
      </c>
      <c r="F727">
        <v>10</v>
      </c>
      <c r="G727">
        <v>2017</v>
      </c>
      <c r="H727">
        <v>4075</v>
      </c>
      <c r="I727">
        <v>0</v>
      </c>
    </row>
    <row r="728" spans="1:9" x14ac:dyDescent="0.25">
      <c r="A728" t="s">
        <v>62</v>
      </c>
      <c r="B728" t="s">
        <v>63</v>
      </c>
      <c r="C728" t="s">
        <v>64</v>
      </c>
      <c r="D728" t="s">
        <v>12</v>
      </c>
      <c r="E728">
        <v>2829991000</v>
      </c>
      <c r="F728">
        <v>3</v>
      </c>
      <c r="G728">
        <v>2018</v>
      </c>
      <c r="H728">
        <v>55826</v>
      </c>
      <c r="I728">
        <v>955</v>
      </c>
    </row>
    <row r="729" spans="1:9" x14ac:dyDescent="0.25">
      <c r="A729" t="s">
        <v>65</v>
      </c>
      <c r="B729" t="s">
        <v>66</v>
      </c>
      <c r="C729" t="s">
        <v>67</v>
      </c>
      <c r="D729" t="s">
        <v>12</v>
      </c>
      <c r="E729">
        <v>3138112000</v>
      </c>
      <c r="F729">
        <v>3</v>
      </c>
      <c r="G729">
        <v>2018</v>
      </c>
      <c r="H729">
        <v>19300</v>
      </c>
      <c r="I729">
        <v>0</v>
      </c>
    </row>
    <row r="730" spans="1:9" x14ac:dyDescent="0.25">
      <c r="A730" t="s">
        <v>9</v>
      </c>
      <c r="B730" t="s">
        <v>10</v>
      </c>
      <c r="C730" t="s">
        <v>11</v>
      </c>
      <c r="D730" t="s">
        <v>12</v>
      </c>
      <c r="E730">
        <v>3275661000</v>
      </c>
      <c r="F730">
        <v>3</v>
      </c>
      <c r="G730">
        <v>2018</v>
      </c>
      <c r="H730">
        <v>37520</v>
      </c>
      <c r="I730">
        <v>1410</v>
      </c>
    </row>
    <row r="731" spans="1:9" x14ac:dyDescent="0.25">
      <c r="A731" t="s">
        <v>65</v>
      </c>
      <c r="B731" t="s">
        <v>66</v>
      </c>
      <c r="C731" t="s">
        <v>67</v>
      </c>
      <c r="D731" t="s">
        <v>12</v>
      </c>
      <c r="E731">
        <v>3618420000</v>
      </c>
      <c r="F731">
        <v>3</v>
      </c>
      <c r="G731">
        <v>2018</v>
      </c>
      <c r="H731">
        <v>33269</v>
      </c>
      <c r="I731">
        <v>0</v>
      </c>
    </row>
    <row r="732" spans="1:9" x14ac:dyDescent="0.25">
      <c r="A732" t="s">
        <v>68</v>
      </c>
      <c r="B732" t="s">
        <v>69</v>
      </c>
      <c r="C732" t="s">
        <v>70</v>
      </c>
      <c r="D732" t="s">
        <v>12</v>
      </c>
      <c r="E732">
        <v>3720580000</v>
      </c>
      <c r="F732">
        <v>3</v>
      </c>
      <c r="G732">
        <v>2018</v>
      </c>
      <c r="H732">
        <v>2523</v>
      </c>
      <c r="I732">
        <v>0</v>
      </c>
    </row>
    <row r="733" spans="1:9" x14ac:dyDescent="0.25">
      <c r="A733" t="s">
        <v>71</v>
      </c>
      <c r="B733" t="s">
        <v>72</v>
      </c>
      <c r="C733" t="s">
        <v>49</v>
      </c>
      <c r="D733" t="s">
        <v>12</v>
      </c>
      <c r="E733">
        <v>3955000000</v>
      </c>
      <c r="F733">
        <v>3</v>
      </c>
      <c r="G733">
        <v>2018</v>
      </c>
      <c r="H733">
        <v>29949</v>
      </c>
      <c r="I733">
        <v>0</v>
      </c>
    </row>
    <row r="734" spans="1:9" x14ac:dyDescent="0.25">
      <c r="A734" t="s">
        <v>73</v>
      </c>
      <c r="B734" t="s">
        <v>74</v>
      </c>
      <c r="C734" t="s">
        <v>75</v>
      </c>
      <c r="D734" t="s">
        <v>12</v>
      </c>
      <c r="E734">
        <v>4360021000</v>
      </c>
      <c r="F734">
        <v>3</v>
      </c>
      <c r="G734">
        <v>2018</v>
      </c>
      <c r="H734">
        <v>19101</v>
      </c>
      <c r="I734">
        <v>0</v>
      </c>
    </row>
    <row r="735" spans="1:9" x14ac:dyDescent="0.25">
      <c r="A735" t="s">
        <v>76</v>
      </c>
      <c r="B735" t="s">
        <v>77</v>
      </c>
      <c r="C735" t="s">
        <v>78</v>
      </c>
      <c r="D735" t="s">
        <v>12</v>
      </c>
      <c r="E735">
        <v>4561060000</v>
      </c>
      <c r="F735">
        <v>3</v>
      </c>
      <c r="G735">
        <v>2018</v>
      </c>
      <c r="H735">
        <v>229429</v>
      </c>
      <c r="I735">
        <v>0</v>
      </c>
    </row>
    <row r="736" spans="1:9" x14ac:dyDescent="0.25">
      <c r="A736" t="s">
        <v>68</v>
      </c>
      <c r="B736" t="s">
        <v>69</v>
      </c>
      <c r="C736" t="s">
        <v>70</v>
      </c>
      <c r="D736" t="s">
        <v>12</v>
      </c>
      <c r="E736">
        <v>5129381000</v>
      </c>
      <c r="F736">
        <v>3</v>
      </c>
      <c r="G736">
        <v>2018</v>
      </c>
      <c r="H736">
        <v>84274</v>
      </c>
      <c r="I736">
        <v>4103</v>
      </c>
    </row>
    <row r="737" spans="1:9" x14ac:dyDescent="0.25">
      <c r="A737" t="s">
        <v>79</v>
      </c>
      <c r="B737" t="s">
        <v>80</v>
      </c>
      <c r="C737" t="s">
        <v>81</v>
      </c>
      <c r="D737" t="s">
        <v>12</v>
      </c>
      <c r="E737">
        <v>5601260000</v>
      </c>
      <c r="F737">
        <v>3</v>
      </c>
      <c r="G737">
        <v>2018</v>
      </c>
      <c r="H737">
        <v>33796</v>
      </c>
      <c r="I737">
        <v>1983</v>
      </c>
    </row>
    <row r="738" spans="1:9" x14ac:dyDescent="0.25">
      <c r="A738" t="s">
        <v>82</v>
      </c>
      <c r="B738" t="s">
        <v>83</v>
      </c>
      <c r="C738" t="s">
        <v>84</v>
      </c>
      <c r="D738" t="s">
        <v>12</v>
      </c>
      <c r="E738">
        <v>5620250000</v>
      </c>
      <c r="F738">
        <v>3</v>
      </c>
      <c r="G738">
        <v>2018</v>
      </c>
      <c r="H738">
        <v>80570</v>
      </c>
      <c r="I738">
        <v>14363</v>
      </c>
    </row>
    <row r="739" spans="1:9" x14ac:dyDescent="0.25">
      <c r="A739" t="s">
        <v>73</v>
      </c>
      <c r="B739" t="s">
        <v>74</v>
      </c>
      <c r="C739" t="s">
        <v>75</v>
      </c>
      <c r="D739" t="s">
        <v>12</v>
      </c>
      <c r="E739">
        <v>5777670000</v>
      </c>
      <c r="F739">
        <v>3</v>
      </c>
      <c r="G739">
        <v>2018</v>
      </c>
      <c r="H739">
        <v>4853</v>
      </c>
      <c r="I739">
        <v>0</v>
      </c>
    </row>
    <row r="740" spans="1:9" x14ac:dyDescent="0.25">
      <c r="A740" t="s">
        <v>13</v>
      </c>
      <c r="B740" t="s">
        <v>14</v>
      </c>
      <c r="C740" t="s">
        <v>15</v>
      </c>
      <c r="D740" t="s">
        <v>12</v>
      </c>
      <c r="E740">
        <v>5884920000</v>
      </c>
      <c r="F740">
        <v>3</v>
      </c>
      <c r="G740">
        <v>2018</v>
      </c>
      <c r="H740">
        <v>11280</v>
      </c>
      <c r="I740">
        <v>2668</v>
      </c>
    </row>
    <row r="741" spans="1:9" x14ac:dyDescent="0.25">
      <c r="A741" t="s">
        <v>85</v>
      </c>
      <c r="B741" t="s">
        <v>86</v>
      </c>
      <c r="C741" t="s">
        <v>87</v>
      </c>
      <c r="D741" t="s">
        <v>12</v>
      </c>
      <c r="E741">
        <v>5931911000</v>
      </c>
      <c r="F741">
        <v>3</v>
      </c>
      <c r="G741">
        <v>2018</v>
      </c>
      <c r="H741">
        <v>129498</v>
      </c>
      <c r="I741">
        <v>0</v>
      </c>
    </row>
    <row r="742" spans="1:9" x14ac:dyDescent="0.25">
      <c r="A742" t="s">
        <v>59</v>
      </c>
      <c r="B742" t="s">
        <v>60</v>
      </c>
      <c r="C742" t="s">
        <v>61</v>
      </c>
      <c r="D742" t="s">
        <v>12</v>
      </c>
      <c r="E742">
        <v>5992321000</v>
      </c>
      <c r="F742">
        <v>3</v>
      </c>
      <c r="G742">
        <v>2018</v>
      </c>
      <c r="H742">
        <v>6960</v>
      </c>
      <c r="I742">
        <v>3014</v>
      </c>
    </row>
    <row r="743" spans="1:9" x14ac:dyDescent="0.25">
      <c r="A743" t="s">
        <v>76</v>
      </c>
      <c r="B743" t="s">
        <v>77</v>
      </c>
      <c r="C743" t="s">
        <v>78</v>
      </c>
      <c r="D743" t="s">
        <v>12</v>
      </c>
      <c r="E743">
        <v>6042981000</v>
      </c>
      <c r="F743">
        <v>3</v>
      </c>
      <c r="G743">
        <v>2018</v>
      </c>
      <c r="H743">
        <v>0</v>
      </c>
      <c r="I743">
        <v>1652</v>
      </c>
    </row>
    <row r="744" spans="1:9" x14ac:dyDescent="0.25">
      <c r="A744" t="s">
        <v>88</v>
      </c>
      <c r="B744" t="s">
        <v>89</v>
      </c>
      <c r="C744" t="s">
        <v>58</v>
      </c>
      <c r="D744" t="s">
        <v>12</v>
      </c>
      <c r="E744">
        <v>6159241000</v>
      </c>
      <c r="F744">
        <v>3</v>
      </c>
      <c r="G744">
        <v>2018</v>
      </c>
      <c r="H744">
        <v>2260</v>
      </c>
      <c r="I744">
        <v>0</v>
      </c>
    </row>
    <row r="745" spans="1:9" x14ac:dyDescent="0.25">
      <c r="A745" t="s">
        <v>90</v>
      </c>
      <c r="B745" t="s">
        <v>91</v>
      </c>
      <c r="C745" t="s">
        <v>92</v>
      </c>
      <c r="D745" t="s">
        <v>12</v>
      </c>
      <c r="E745">
        <v>6756240000</v>
      </c>
      <c r="F745">
        <v>3</v>
      </c>
      <c r="G745">
        <v>2018</v>
      </c>
      <c r="H745">
        <v>22496</v>
      </c>
      <c r="I745">
        <v>0</v>
      </c>
    </row>
    <row r="746" spans="1:9" x14ac:dyDescent="0.25">
      <c r="A746" t="s">
        <v>93</v>
      </c>
      <c r="B746" t="s">
        <v>94</v>
      </c>
      <c r="C746" t="s">
        <v>95</v>
      </c>
      <c r="D746" t="s">
        <v>12</v>
      </c>
      <c r="E746">
        <v>6948371000</v>
      </c>
      <c r="F746">
        <v>3</v>
      </c>
      <c r="G746">
        <v>2018</v>
      </c>
      <c r="H746">
        <v>8700</v>
      </c>
      <c r="I746">
        <v>1153</v>
      </c>
    </row>
    <row r="747" spans="1:9" x14ac:dyDescent="0.25">
      <c r="A747" t="s">
        <v>99</v>
      </c>
      <c r="B747" t="s">
        <v>100</v>
      </c>
      <c r="C747" t="s">
        <v>101</v>
      </c>
      <c r="D747" t="s">
        <v>12</v>
      </c>
      <c r="E747">
        <v>6975110000</v>
      </c>
      <c r="F747">
        <v>3</v>
      </c>
      <c r="G747">
        <v>2018</v>
      </c>
      <c r="H747">
        <v>0</v>
      </c>
      <c r="I747">
        <v>372</v>
      </c>
    </row>
    <row r="748" spans="1:9" x14ac:dyDescent="0.25">
      <c r="A748" t="s">
        <v>73</v>
      </c>
      <c r="B748" t="s">
        <v>74</v>
      </c>
      <c r="C748" t="s">
        <v>75</v>
      </c>
      <c r="D748" t="s">
        <v>12</v>
      </c>
      <c r="E748">
        <v>7560081000</v>
      </c>
      <c r="F748">
        <v>3</v>
      </c>
      <c r="G748">
        <v>2018</v>
      </c>
      <c r="H748">
        <v>4070</v>
      </c>
      <c r="I748">
        <v>0</v>
      </c>
    </row>
    <row r="749" spans="1:9" x14ac:dyDescent="0.25">
      <c r="A749" t="s">
        <v>96</v>
      </c>
      <c r="B749" t="s">
        <v>97</v>
      </c>
      <c r="C749" t="s">
        <v>98</v>
      </c>
      <c r="D749" t="s">
        <v>12</v>
      </c>
      <c r="E749">
        <v>8308470000</v>
      </c>
      <c r="F749">
        <v>3</v>
      </c>
      <c r="G749">
        <v>2018</v>
      </c>
      <c r="H749">
        <v>6014</v>
      </c>
      <c r="I749">
        <v>1244</v>
      </c>
    </row>
    <row r="750" spans="1:9" x14ac:dyDescent="0.25">
      <c r="A750" t="s">
        <v>99</v>
      </c>
      <c r="B750" t="s">
        <v>100</v>
      </c>
      <c r="C750" t="s">
        <v>101</v>
      </c>
      <c r="D750" t="s">
        <v>12</v>
      </c>
      <c r="E750">
        <v>8499201000</v>
      </c>
      <c r="F750">
        <v>3</v>
      </c>
      <c r="G750">
        <v>2018</v>
      </c>
      <c r="H750">
        <v>12662</v>
      </c>
      <c r="I750">
        <v>0</v>
      </c>
    </row>
    <row r="752" spans="1:9" x14ac:dyDescent="0.25">
      <c r="A752" t="s">
        <v>65</v>
      </c>
      <c r="B752" t="s">
        <v>66</v>
      </c>
      <c r="C752" t="s">
        <v>67</v>
      </c>
      <c r="D752" t="s">
        <v>12</v>
      </c>
      <c r="E752">
        <v>9330860000</v>
      </c>
      <c r="F752">
        <v>3</v>
      </c>
      <c r="G752">
        <v>2018</v>
      </c>
      <c r="H752">
        <v>25987</v>
      </c>
      <c r="I752">
        <v>0</v>
      </c>
    </row>
    <row r="753" spans="1:9" x14ac:dyDescent="0.25">
      <c r="A753" t="s">
        <v>102</v>
      </c>
      <c r="B753" t="s">
        <v>103</v>
      </c>
      <c r="C753" t="s">
        <v>104</v>
      </c>
      <c r="D753" t="s">
        <v>12</v>
      </c>
      <c r="E753">
        <v>9629061000</v>
      </c>
      <c r="F753">
        <v>3</v>
      </c>
      <c r="G753">
        <v>2018</v>
      </c>
      <c r="H753">
        <v>23228</v>
      </c>
      <c r="I753">
        <v>0</v>
      </c>
    </row>
    <row r="754" spans="1:9" x14ac:dyDescent="0.25">
      <c r="A754" t="s">
        <v>73</v>
      </c>
      <c r="B754" t="s">
        <v>74</v>
      </c>
      <c r="C754" t="s">
        <v>75</v>
      </c>
      <c r="D754" t="s">
        <v>12</v>
      </c>
      <c r="E754">
        <v>9633841000</v>
      </c>
      <c r="F754">
        <v>3</v>
      </c>
      <c r="G754">
        <v>2018</v>
      </c>
      <c r="H754">
        <v>3785</v>
      </c>
      <c r="I754">
        <v>920</v>
      </c>
    </row>
    <row r="755" spans="1:9" x14ac:dyDescent="0.25">
      <c r="A755" t="s">
        <v>105</v>
      </c>
      <c r="B755" t="s">
        <v>106</v>
      </c>
      <c r="C755" t="s">
        <v>107</v>
      </c>
      <c r="D755" t="s">
        <v>12</v>
      </c>
      <c r="E755">
        <v>9815941000</v>
      </c>
      <c r="F755">
        <v>3</v>
      </c>
      <c r="G755">
        <v>2018</v>
      </c>
      <c r="H755">
        <v>22619</v>
      </c>
      <c r="I755">
        <v>659</v>
      </c>
    </row>
    <row r="756" spans="1:9" x14ac:dyDescent="0.25">
      <c r="A756" t="s">
        <v>20</v>
      </c>
      <c r="B756" t="s">
        <v>21</v>
      </c>
      <c r="C756" t="s">
        <v>22</v>
      </c>
      <c r="D756" t="s">
        <v>12</v>
      </c>
      <c r="E756">
        <v>1198781000</v>
      </c>
      <c r="F756">
        <v>3</v>
      </c>
      <c r="G756">
        <v>2018</v>
      </c>
      <c r="H756">
        <v>26005</v>
      </c>
      <c r="I756">
        <v>2212</v>
      </c>
    </row>
    <row r="757" spans="1:9" x14ac:dyDescent="0.25">
      <c r="A757" t="s">
        <v>20</v>
      </c>
      <c r="B757" t="s">
        <v>21</v>
      </c>
      <c r="C757" t="s">
        <v>22</v>
      </c>
      <c r="D757" t="s">
        <v>12</v>
      </c>
      <c r="E757">
        <v>1198781000</v>
      </c>
      <c r="F757">
        <v>2</v>
      </c>
      <c r="G757">
        <v>2018</v>
      </c>
      <c r="H757">
        <v>25105</v>
      </c>
      <c r="I757">
        <v>2509</v>
      </c>
    </row>
    <row r="758" spans="1:9" x14ac:dyDescent="0.25">
      <c r="A758" t="s">
        <v>23</v>
      </c>
      <c r="B758" t="s">
        <v>24</v>
      </c>
      <c r="C758" t="s">
        <v>25</v>
      </c>
      <c r="D758" t="s">
        <v>12</v>
      </c>
      <c r="E758">
        <v>786151000</v>
      </c>
      <c r="F758">
        <v>2</v>
      </c>
      <c r="G758">
        <v>2018</v>
      </c>
      <c r="H758">
        <v>10500</v>
      </c>
      <c r="I758">
        <v>1738</v>
      </c>
    </row>
    <row r="759" spans="1:9" x14ac:dyDescent="0.25">
      <c r="A759" t="s">
        <v>26</v>
      </c>
      <c r="B759" t="s">
        <v>27</v>
      </c>
      <c r="C759" t="s">
        <v>28</v>
      </c>
      <c r="D759" t="s">
        <v>12</v>
      </c>
      <c r="E759">
        <v>2211251000</v>
      </c>
      <c r="F759">
        <v>2</v>
      </c>
      <c r="G759">
        <v>2018</v>
      </c>
      <c r="H759">
        <v>8500</v>
      </c>
      <c r="I759">
        <v>0</v>
      </c>
    </row>
    <row r="760" spans="1:9" x14ac:dyDescent="0.25">
      <c r="A760" t="s">
        <v>29</v>
      </c>
      <c r="B760" t="s">
        <v>30</v>
      </c>
      <c r="C760" t="s">
        <v>31</v>
      </c>
      <c r="D760" t="s">
        <v>12</v>
      </c>
      <c r="E760">
        <v>2774270000</v>
      </c>
      <c r="F760">
        <v>2</v>
      </c>
      <c r="G760">
        <v>2018</v>
      </c>
      <c r="H760">
        <v>17300</v>
      </c>
      <c r="I760">
        <v>1714</v>
      </c>
    </row>
    <row r="761" spans="1:9" x14ac:dyDescent="0.25">
      <c r="A761" t="s">
        <v>32</v>
      </c>
      <c r="B761" t="s">
        <v>33</v>
      </c>
      <c r="C761" t="s">
        <v>34</v>
      </c>
      <c r="D761" t="s">
        <v>12</v>
      </c>
      <c r="E761">
        <v>2941411000</v>
      </c>
      <c r="F761">
        <v>2</v>
      </c>
      <c r="G761">
        <v>2018</v>
      </c>
      <c r="H761">
        <v>32706</v>
      </c>
      <c r="I761">
        <v>2265</v>
      </c>
    </row>
    <row r="762" spans="1:9" x14ac:dyDescent="0.25">
      <c r="A762" t="s">
        <v>35</v>
      </c>
      <c r="B762" t="s">
        <v>36</v>
      </c>
      <c r="C762" t="s">
        <v>37</v>
      </c>
      <c r="D762" t="s">
        <v>12</v>
      </c>
      <c r="E762">
        <v>3047401000</v>
      </c>
      <c r="F762">
        <v>2</v>
      </c>
      <c r="G762">
        <v>2018</v>
      </c>
      <c r="H762">
        <v>4400</v>
      </c>
      <c r="I762">
        <v>0</v>
      </c>
    </row>
    <row r="763" spans="1:9" x14ac:dyDescent="0.25">
      <c r="A763" t="s">
        <v>38</v>
      </c>
      <c r="B763" t="s">
        <v>39</v>
      </c>
      <c r="C763" t="s">
        <v>40</v>
      </c>
      <c r="D763" t="s">
        <v>12</v>
      </c>
      <c r="E763">
        <v>4751312000</v>
      </c>
      <c r="F763">
        <v>2</v>
      </c>
      <c r="G763">
        <v>2018</v>
      </c>
      <c r="H763">
        <v>7741</v>
      </c>
      <c r="I763">
        <v>0</v>
      </c>
    </row>
    <row r="764" spans="1:9" x14ac:dyDescent="0.25">
      <c r="A764" t="s">
        <v>41</v>
      </c>
      <c r="B764" t="s">
        <v>42</v>
      </c>
      <c r="C764" t="s">
        <v>43</v>
      </c>
      <c r="D764" t="s">
        <v>12</v>
      </c>
      <c r="E764">
        <v>5229602000</v>
      </c>
      <c r="F764">
        <v>2</v>
      </c>
      <c r="G764">
        <v>2018</v>
      </c>
      <c r="H764">
        <v>37866</v>
      </c>
      <c r="I764">
        <v>4608</v>
      </c>
    </row>
    <row r="765" spans="1:9" x14ac:dyDescent="0.25">
      <c r="A765" t="s">
        <v>108</v>
      </c>
      <c r="B765" t="s">
        <v>109</v>
      </c>
      <c r="C765" t="s">
        <v>110</v>
      </c>
      <c r="D765" t="s">
        <v>12</v>
      </c>
      <c r="E765">
        <v>6348431000</v>
      </c>
      <c r="F765">
        <v>2</v>
      </c>
      <c r="G765">
        <v>2018</v>
      </c>
      <c r="H765">
        <v>29685</v>
      </c>
      <c r="I765">
        <v>0</v>
      </c>
    </row>
    <row r="766" spans="1:9" x14ac:dyDescent="0.25">
      <c r="A766" t="s">
        <v>44</v>
      </c>
      <c r="B766" t="s">
        <v>45</v>
      </c>
      <c r="C766" t="s">
        <v>46</v>
      </c>
      <c r="D766" t="s">
        <v>12</v>
      </c>
      <c r="E766">
        <v>8752451000</v>
      </c>
      <c r="F766">
        <v>2</v>
      </c>
      <c r="G766">
        <v>2018</v>
      </c>
      <c r="H766">
        <v>23781</v>
      </c>
      <c r="I766">
        <v>252</v>
      </c>
    </row>
    <row r="767" spans="1:9" x14ac:dyDescent="0.25">
      <c r="A767" t="s">
        <v>47</v>
      </c>
      <c r="B767" t="s">
        <v>48</v>
      </c>
      <c r="C767" t="s">
        <v>49</v>
      </c>
      <c r="D767" t="s">
        <v>12</v>
      </c>
      <c r="E767">
        <v>9003501000</v>
      </c>
      <c r="F767">
        <v>2</v>
      </c>
      <c r="G767">
        <v>2018</v>
      </c>
      <c r="H767">
        <v>3367</v>
      </c>
      <c r="I767">
        <v>155</v>
      </c>
    </row>
    <row r="768" spans="1:9" x14ac:dyDescent="0.25">
      <c r="A768" t="s">
        <v>50</v>
      </c>
      <c r="B768" t="s">
        <v>51</v>
      </c>
      <c r="C768" t="s">
        <v>52</v>
      </c>
      <c r="D768" t="s">
        <v>12</v>
      </c>
      <c r="E768">
        <v>9570811000</v>
      </c>
      <c r="F768">
        <v>2</v>
      </c>
      <c r="G768">
        <v>2018</v>
      </c>
      <c r="H768">
        <v>21744</v>
      </c>
      <c r="I768">
        <v>1313</v>
      </c>
    </row>
    <row r="769" spans="1:9" x14ac:dyDescent="0.25">
      <c r="A769" t="s">
        <v>53</v>
      </c>
      <c r="B769" t="s">
        <v>54</v>
      </c>
      <c r="C769" t="s">
        <v>55</v>
      </c>
      <c r="D769" t="s">
        <v>12</v>
      </c>
      <c r="E769">
        <v>1245540000</v>
      </c>
      <c r="F769">
        <v>2</v>
      </c>
      <c r="G769">
        <v>2018</v>
      </c>
      <c r="H769">
        <v>17680</v>
      </c>
      <c r="I769">
        <v>1019</v>
      </c>
    </row>
    <row r="770" spans="1:9" x14ac:dyDescent="0.25">
      <c r="A770" t="s">
        <v>56</v>
      </c>
      <c r="B770" t="s">
        <v>57</v>
      </c>
      <c r="C770" t="s">
        <v>58</v>
      </c>
      <c r="D770" t="s">
        <v>12</v>
      </c>
      <c r="E770">
        <v>1467291000</v>
      </c>
      <c r="F770">
        <v>2</v>
      </c>
      <c r="G770">
        <v>2018</v>
      </c>
      <c r="H770">
        <v>3900</v>
      </c>
      <c r="I770">
        <v>602</v>
      </c>
    </row>
    <row r="771" spans="1:9" x14ac:dyDescent="0.25">
      <c r="A771" t="s">
        <v>59</v>
      </c>
      <c r="B771" t="s">
        <v>60</v>
      </c>
      <c r="C771" t="s">
        <v>61</v>
      </c>
      <c r="D771" t="s">
        <v>12</v>
      </c>
      <c r="E771">
        <v>1961720000</v>
      </c>
      <c r="F771">
        <v>2</v>
      </c>
      <c r="G771">
        <v>2018</v>
      </c>
      <c r="H771">
        <v>2204</v>
      </c>
      <c r="I771">
        <v>644</v>
      </c>
    </row>
    <row r="772" spans="1:9" x14ac:dyDescent="0.25">
      <c r="A772" t="s">
        <v>62</v>
      </c>
      <c r="B772" t="s">
        <v>63</v>
      </c>
      <c r="C772" t="s">
        <v>64</v>
      </c>
      <c r="D772" t="s">
        <v>12</v>
      </c>
      <c r="E772">
        <v>2829991000</v>
      </c>
      <c r="F772">
        <v>2</v>
      </c>
      <c r="G772">
        <v>2018</v>
      </c>
      <c r="H772">
        <v>55239</v>
      </c>
      <c r="I772">
        <v>853</v>
      </c>
    </row>
    <row r="773" spans="1:9" x14ac:dyDescent="0.25">
      <c r="A773" t="s">
        <v>65</v>
      </c>
      <c r="B773" t="s">
        <v>66</v>
      </c>
      <c r="C773" t="s">
        <v>67</v>
      </c>
      <c r="D773" t="s">
        <v>12</v>
      </c>
      <c r="E773">
        <v>3138112000</v>
      </c>
      <c r="F773">
        <v>2</v>
      </c>
      <c r="G773">
        <v>2018</v>
      </c>
      <c r="H773">
        <v>17900</v>
      </c>
      <c r="I773">
        <v>0</v>
      </c>
    </row>
    <row r="774" spans="1:9" x14ac:dyDescent="0.25">
      <c r="A774" t="s">
        <v>9</v>
      </c>
      <c r="B774" t="s">
        <v>10</v>
      </c>
      <c r="C774" t="s">
        <v>11</v>
      </c>
      <c r="D774" t="s">
        <v>12</v>
      </c>
      <c r="E774">
        <v>3275661000</v>
      </c>
      <c r="F774">
        <v>2</v>
      </c>
      <c r="G774">
        <v>2018</v>
      </c>
      <c r="H774">
        <v>35555</v>
      </c>
      <c r="I774">
        <v>1363</v>
      </c>
    </row>
    <row r="775" spans="1:9" x14ac:dyDescent="0.25">
      <c r="A775" t="s">
        <v>65</v>
      </c>
      <c r="B775" t="s">
        <v>66</v>
      </c>
      <c r="C775" t="s">
        <v>67</v>
      </c>
      <c r="D775" t="s">
        <v>12</v>
      </c>
      <c r="E775">
        <v>3618420000</v>
      </c>
      <c r="F775">
        <v>2</v>
      </c>
      <c r="G775">
        <v>2018</v>
      </c>
      <c r="H775">
        <v>29686</v>
      </c>
      <c r="I775">
        <v>0</v>
      </c>
    </row>
    <row r="776" spans="1:9" x14ac:dyDescent="0.25">
      <c r="A776" t="s">
        <v>68</v>
      </c>
      <c r="B776" t="s">
        <v>69</v>
      </c>
      <c r="C776" t="s">
        <v>70</v>
      </c>
      <c r="D776" t="s">
        <v>12</v>
      </c>
      <c r="E776">
        <v>3720580000</v>
      </c>
      <c r="F776">
        <v>2</v>
      </c>
      <c r="G776">
        <v>2018</v>
      </c>
      <c r="H776">
        <v>2435</v>
      </c>
      <c r="I776">
        <v>0</v>
      </c>
    </row>
    <row r="777" spans="1:9" x14ac:dyDescent="0.25">
      <c r="A777" t="s">
        <v>71</v>
      </c>
      <c r="B777" t="s">
        <v>72</v>
      </c>
      <c r="C777" t="s">
        <v>49</v>
      </c>
      <c r="D777" t="s">
        <v>12</v>
      </c>
      <c r="E777">
        <v>3955000000</v>
      </c>
      <c r="F777">
        <v>2</v>
      </c>
      <c r="G777">
        <v>2018</v>
      </c>
      <c r="H777">
        <v>26734</v>
      </c>
      <c r="I777">
        <v>0</v>
      </c>
    </row>
    <row r="778" spans="1:9" x14ac:dyDescent="0.25">
      <c r="A778" t="s">
        <v>73</v>
      </c>
      <c r="B778" t="s">
        <v>74</v>
      </c>
      <c r="C778" t="s">
        <v>75</v>
      </c>
      <c r="D778" t="s">
        <v>12</v>
      </c>
      <c r="E778">
        <v>4360021000</v>
      </c>
      <c r="F778">
        <v>2</v>
      </c>
      <c r="G778">
        <v>2018</v>
      </c>
      <c r="H778">
        <v>18312</v>
      </c>
      <c r="I778">
        <v>0</v>
      </c>
    </row>
    <row r="779" spans="1:9" x14ac:dyDescent="0.25">
      <c r="A779" t="s">
        <v>76</v>
      </c>
      <c r="B779" t="s">
        <v>77</v>
      </c>
      <c r="C779" t="s">
        <v>78</v>
      </c>
      <c r="D779" t="s">
        <v>12</v>
      </c>
      <c r="E779">
        <v>4561060000</v>
      </c>
      <c r="F779">
        <v>2</v>
      </c>
      <c r="G779">
        <v>2018</v>
      </c>
      <c r="H779">
        <v>243349</v>
      </c>
      <c r="I779">
        <v>0</v>
      </c>
    </row>
    <row r="780" spans="1:9" x14ac:dyDescent="0.25">
      <c r="A780" t="s">
        <v>68</v>
      </c>
      <c r="B780" t="s">
        <v>69</v>
      </c>
      <c r="C780" t="s">
        <v>70</v>
      </c>
      <c r="D780" t="s">
        <v>12</v>
      </c>
      <c r="E780">
        <v>5129381000</v>
      </c>
      <c r="F780">
        <v>2</v>
      </c>
      <c r="G780">
        <v>2018</v>
      </c>
      <c r="H780">
        <v>82477</v>
      </c>
      <c r="I780">
        <v>4076</v>
      </c>
    </row>
    <row r="781" spans="1:9" x14ac:dyDescent="0.25">
      <c r="A781" t="s">
        <v>79</v>
      </c>
      <c r="B781" t="s">
        <v>80</v>
      </c>
      <c r="C781" t="s">
        <v>81</v>
      </c>
      <c r="D781" t="s">
        <v>12</v>
      </c>
      <c r="E781">
        <v>5601260000</v>
      </c>
      <c r="F781">
        <v>2</v>
      </c>
      <c r="G781">
        <v>2018</v>
      </c>
      <c r="H781">
        <v>31621</v>
      </c>
      <c r="I781">
        <v>2078</v>
      </c>
    </row>
    <row r="782" spans="1:9" x14ac:dyDescent="0.25">
      <c r="A782" t="s">
        <v>82</v>
      </c>
      <c r="B782" t="s">
        <v>83</v>
      </c>
      <c r="C782" t="s">
        <v>84</v>
      </c>
      <c r="D782" t="s">
        <v>12</v>
      </c>
      <c r="E782">
        <v>5620250000</v>
      </c>
      <c r="F782">
        <v>2</v>
      </c>
      <c r="G782">
        <v>2018</v>
      </c>
      <c r="H782">
        <v>76293</v>
      </c>
      <c r="I782">
        <v>12754</v>
      </c>
    </row>
    <row r="783" spans="1:9" x14ac:dyDescent="0.25">
      <c r="A783" t="s">
        <v>73</v>
      </c>
      <c r="B783" t="s">
        <v>74</v>
      </c>
      <c r="C783" t="s">
        <v>75</v>
      </c>
      <c r="D783" t="s">
        <v>12</v>
      </c>
      <c r="E783">
        <v>5777670000</v>
      </c>
      <c r="F783">
        <v>2</v>
      </c>
      <c r="G783">
        <v>2018</v>
      </c>
      <c r="H783">
        <v>4544</v>
      </c>
      <c r="I783">
        <v>0</v>
      </c>
    </row>
    <row r="784" spans="1:9" x14ac:dyDescent="0.25">
      <c r="A784" t="s">
        <v>13</v>
      </c>
      <c r="B784" t="s">
        <v>14</v>
      </c>
      <c r="C784" t="s">
        <v>15</v>
      </c>
      <c r="D784" t="s">
        <v>12</v>
      </c>
      <c r="E784">
        <v>5884920000</v>
      </c>
      <c r="F784">
        <v>2</v>
      </c>
      <c r="G784">
        <v>2018</v>
      </c>
      <c r="H784">
        <v>10520</v>
      </c>
      <c r="I784">
        <v>2160</v>
      </c>
    </row>
    <row r="785" spans="1:9" x14ac:dyDescent="0.25">
      <c r="A785" t="s">
        <v>85</v>
      </c>
      <c r="B785" t="s">
        <v>86</v>
      </c>
      <c r="C785" t="s">
        <v>87</v>
      </c>
      <c r="D785" t="s">
        <v>12</v>
      </c>
      <c r="E785">
        <v>5931911000</v>
      </c>
      <c r="F785">
        <v>2</v>
      </c>
      <c r="G785">
        <v>2018</v>
      </c>
      <c r="H785">
        <v>140369</v>
      </c>
      <c r="I785">
        <v>0</v>
      </c>
    </row>
    <row r="786" spans="1:9" x14ac:dyDescent="0.25">
      <c r="A786" t="s">
        <v>59</v>
      </c>
      <c r="B786" t="s">
        <v>60</v>
      </c>
      <c r="C786" t="s">
        <v>61</v>
      </c>
      <c r="D786" t="s">
        <v>12</v>
      </c>
      <c r="E786">
        <v>5992321000</v>
      </c>
      <c r="F786">
        <v>2</v>
      </c>
      <c r="G786">
        <v>2018</v>
      </c>
      <c r="H786">
        <v>7280</v>
      </c>
      <c r="I786">
        <v>2462</v>
      </c>
    </row>
    <row r="787" spans="1:9" x14ac:dyDescent="0.25">
      <c r="A787" t="s">
        <v>76</v>
      </c>
      <c r="B787" t="s">
        <v>77</v>
      </c>
      <c r="C787" t="s">
        <v>78</v>
      </c>
      <c r="D787" t="s">
        <v>12</v>
      </c>
      <c r="E787">
        <v>6042981000</v>
      </c>
      <c r="F787">
        <v>2</v>
      </c>
      <c r="G787">
        <v>2018</v>
      </c>
      <c r="H787">
        <v>0</v>
      </c>
      <c r="I787">
        <v>1297</v>
      </c>
    </row>
    <row r="788" spans="1:9" x14ac:dyDescent="0.25">
      <c r="A788" t="s">
        <v>88</v>
      </c>
      <c r="B788" t="s">
        <v>89</v>
      </c>
      <c r="C788" t="s">
        <v>58</v>
      </c>
      <c r="D788" t="s">
        <v>12</v>
      </c>
      <c r="E788">
        <v>6159241000</v>
      </c>
      <c r="F788">
        <v>2</v>
      </c>
      <c r="G788">
        <v>2018</v>
      </c>
      <c r="H788">
        <v>2000</v>
      </c>
      <c r="I788">
        <v>0</v>
      </c>
    </row>
    <row r="789" spans="1:9" x14ac:dyDescent="0.25">
      <c r="A789" t="s">
        <v>90</v>
      </c>
      <c r="B789" t="s">
        <v>91</v>
      </c>
      <c r="C789" t="s">
        <v>92</v>
      </c>
      <c r="D789" t="s">
        <v>12</v>
      </c>
      <c r="E789">
        <v>6756240000</v>
      </c>
      <c r="F789">
        <v>2</v>
      </c>
      <c r="G789">
        <v>2018</v>
      </c>
      <c r="H789">
        <v>20468</v>
      </c>
      <c r="I789">
        <v>0</v>
      </c>
    </row>
    <row r="790" spans="1:9" x14ac:dyDescent="0.25">
      <c r="A790" t="s">
        <v>93</v>
      </c>
      <c r="B790" t="s">
        <v>94</v>
      </c>
      <c r="C790" t="s">
        <v>95</v>
      </c>
      <c r="D790" t="s">
        <v>12</v>
      </c>
      <c r="E790">
        <v>6948371000</v>
      </c>
      <c r="F790">
        <v>2</v>
      </c>
      <c r="G790">
        <v>2018</v>
      </c>
      <c r="H790">
        <v>7400</v>
      </c>
      <c r="I790">
        <v>801</v>
      </c>
    </row>
    <row r="791" spans="1:9" x14ac:dyDescent="0.25">
      <c r="A791" t="s">
        <v>99</v>
      </c>
      <c r="B791" t="s">
        <v>100</v>
      </c>
      <c r="C791" t="s">
        <v>101</v>
      </c>
      <c r="D791" t="s">
        <v>12</v>
      </c>
      <c r="E791">
        <v>6975110000</v>
      </c>
      <c r="F791">
        <v>2</v>
      </c>
      <c r="G791">
        <v>2018</v>
      </c>
      <c r="H791">
        <v>0</v>
      </c>
      <c r="I791">
        <v>372</v>
      </c>
    </row>
    <row r="792" spans="1:9" x14ac:dyDescent="0.25">
      <c r="A792" t="s">
        <v>73</v>
      </c>
      <c r="B792" t="s">
        <v>74</v>
      </c>
      <c r="C792" t="s">
        <v>75</v>
      </c>
      <c r="D792" t="s">
        <v>12</v>
      </c>
      <c r="E792">
        <v>7560081000</v>
      </c>
      <c r="F792">
        <v>2</v>
      </c>
      <c r="G792">
        <v>2018</v>
      </c>
      <c r="H792">
        <v>4524</v>
      </c>
      <c r="I792">
        <v>0</v>
      </c>
    </row>
    <row r="793" spans="1:9" x14ac:dyDescent="0.25">
      <c r="A793" t="s">
        <v>96</v>
      </c>
      <c r="B793" t="s">
        <v>97</v>
      </c>
      <c r="C793" t="s">
        <v>98</v>
      </c>
      <c r="D793" t="s">
        <v>12</v>
      </c>
      <c r="E793">
        <v>8308470000</v>
      </c>
      <c r="F793">
        <v>2</v>
      </c>
      <c r="G793">
        <v>2018</v>
      </c>
      <c r="H793">
        <v>5462</v>
      </c>
      <c r="I793">
        <v>1249</v>
      </c>
    </row>
    <row r="794" spans="1:9" x14ac:dyDescent="0.25">
      <c r="A794" t="s">
        <v>99</v>
      </c>
      <c r="B794" t="s">
        <v>100</v>
      </c>
      <c r="C794" t="s">
        <v>101</v>
      </c>
      <c r="D794" t="s">
        <v>12</v>
      </c>
      <c r="E794">
        <v>8499201000</v>
      </c>
      <c r="F794">
        <v>2</v>
      </c>
      <c r="G794">
        <v>2018</v>
      </c>
      <c r="H794">
        <v>12195</v>
      </c>
      <c r="I794">
        <v>0</v>
      </c>
    </row>
    <row r="796" spans="1:9" x14ac:dyDescent="0.25">
      <c r="A796" t="s">
        <v>65</v>
      </c>
      <c r="B796" t="s">
        <v>66</v>
      </c>
      <c r="C796" t="s">
        <v>67</v>
      </c>
      <c r="D796" t="s">
        <v>12</v>
      </c>
      <c r="E796">
        <v>9330860000</v>
      </c>
      <c r="F796">
        <v>2</v>
      </c>
      <c r="G796">
        <v>2018</v>
      </c>
      <c r="H796">
        <v>20309</v>
      </c>
      <c r="I796">
        <v>0</v>
      </c>
    </row>
    <row r="797" spans="1:9" x14ac:dyDescent="0.25">
      <c r="A797" t="s">
        <v>102</v>
      </c>
      <c r="B797" t="s">
        <v>103</v>
      </c>
      <c r="C797" t="s">
        <v>104</v>
      </c>
      <c r="D797" t="s">
        <v>12</v>
      </c>
      <c r="E797">
        <v>9629061000</v>
      </c>
      <c r="F797">
        <v>2</v>
      </c>
      <c r="G797">
        <v>2018</v>
      </c>
      <c r="H797">
        <v>20545</v>
      </c>
      <c r="I797">
        <v>0</v>
      </c>
    </row>
    <row r="798" spans="1:9" x14ac:dyDescent="0.25">
      <c r="A798" t="s">
        <v>73</v>
      </c>
      <c r="B798" t="s">
        <v>74</v>
      </c>
      <c r="C798" t="s">
        <v>75</v>
      </c>
      <c r="D798" t="s">
        <v>12</v>
      </c>
      <c r="E798">
        <v>9633841000</v>
      </c>
      <c r="F798">
        <v>2</v>
      </c>
      <c r="G798">
        <v>2018</v>
      </c>
      <c r="H798">
        <v>3230</v>
      </c>
      <c r="I798">
        <v>903</v>
      </c>
    </row>
    <row r="799" spans="1:9" x14ac:dyDescent="0.25">
      <c r="A799" t="s">
        <v>105</v>
      </c>
      <c r="B799" t="s">
        <v>106</v>
      </c>
      <c r="C799" t="s">
        <v>107</v>
      </c>
      <c r="D799" t="s">
        <v>12</v>
      </c>
      <c r="E799">
        <v>9815941000</v>
      </c>
      <c r="F799">
        <v>2</v>
      </c>
      <c r="G799">
        <v>2018</v>
      </c>
      <c r="H799">
        <v>23420</v>
      </c>
      <c r="I799">
        <v>745</v>
      </c>
    </row>
    <row r="800" spans="1:9" x14ac:dyDescent="0.25">
      <c r="A800" t="s">
        <v>23</v>
      </c>
      <c r="B800" t="s">
        <v>24</v>
      </c>
      <c r="C800" t="s">
        <v>25</v>
      </c>
      <c r="D800" t="s">
        <v>12</v>
      </c>
      <c r="E800">
        <v>786151000</v>
      </c>
      <c r="F800">
        <v>1</v>
      </c>
      <c r="G800">
        <v>2018</v>
      </c>
      <c r="H800">
        <v>13500</v>
      </c>
      <c r="I800">
        <v>2136</v>
      </c>
    </row>
    <row r="801" spans="1:9" x14ac:dyDescent="0.25">
      <c r="A801" t="s">
        <v>26</v>
      </c>
      <c r="B801" t="s">
        <v>27</v>
      </c>
      <c r="C801" t="s">
        <v>28</v>
      </c>
      <c r="D801" t="s">
        <v>12</v>
      </c>
      <c r="E801">
        <v>2211251000</v>
      </c>
      <c r="F801">
        <v>1</v>
      </c>
      <c r="G801">
        <v>2018</v>
      </c>
      <c r="H801">
        <v>8900</v>
      </c>
      <c r="I801">
        <v>0</v>
      </c>
    </row>
    <row r="802" spans="1:9" x14ac:dyDescent="0.25">
      <c r="A802" t="s">
        <v>29</v>
      </c>
      <c r="B802" t="s">
        <v>30</v>
      </c>
      <c r="C802" t="s">
        <v>31</v>
      </c>
      <c r="D802" t="s">
        <v>12</v>
      </c>
      <c r="E802">
        <v>2774270000</v>
      </c>
      <c r="F802">
        <v>1</v>
      </c>
      <c r="G802">
        <v>2018</v>
      </c>
      <c r="H802">
        <v>21800</v>
      </c>
      <c r="I802">
        <v>2207</v>
      </c>
    </row>
    <row r="803" spans="1:9" x14ac:dyDescent="0.25">
      <c r="A803" t="s">
        <v>32</v>
      </c>
      <c r="B803" t="s">
        <v>33</v>
      </c>
      <c r="C803" t="s">
        <v>34</v>
      </c>
      <c r="D803" t="s">
        <v>12</v>
      </c>
      <c r="E803">
        <v>2941411000</v>
      </c>
      <c r="F803">
        <v>1</v>
      </c>
      <c r="G803">
        <v>2018</v>
      </c>
      <c r="H803">
        <v>34590</v>
      </c>
      <c r="I803">
        <v>3283</v>
      </c>
    </row>
    <row r="804" spans="1:9" x14ac:dyDescent="0.25">
      <c r="A804" t="s">
        <v>35</v>
      </c>
      <c r="B804" t="s">
        <v>36</v>
      </c>
      <c r="C804" t="s">
        <v>37</v>
      </c>
      <c r="D804" t="s">
        <v>12</v>
      </c>
      <c r="E804">
        <v>3047401000</v>
      </c>
      <c r="F804">
        <v>1</v>
      </c>
      <c r="G804">
        <v>2018</v>
      </c>
      <c r="H804">
        <v>6400</v>
      </c>
      <c r="I804">
        <v>0</v>
      </c>
    </row>
    <row r="805" spans="1:9" x14ac:dyDescent="0.25">
      <c r="A805" t="s">
        <v>38</v>
      </c>
      <c r="B805" t="s">
        <v>39</v>
      </c>
      <c r="C805" t="s">
        <v>40</v>
      </c>
      <c r="D805" t="s">
        <v>12</v>
      </c>
      <c r="E805">
        <v>4751312000</v>
      </c>
      <c r="F805">
        <v>1</v>
      </c>
      <c r="G805">
        <v>2018</v>
      </c>
      <c r="H805">
        <v>10263</v>
      </c>
      <c r="I805">
        <v>0</v>
      </c>
    </row>
    <row r="806" spans="1:9" x14ac:dyDescent="0.25">
      <c r="A806" t="s">
        <v>41</v>
      </c>
      <c r="B806" t="s">
        <v>42</v>
      </c>
      <c r="C806" t="s">
        <v>43</v>
      </c>
      <c r="D806" t="s">
        <v>12</v>
      </c>
      <c r="E806">
        <v>5229602000</v>
      </c>
      <c r="F806">
        <v>1</v>
      </c>
      <c r="G806">
        <v>2018</v>
      </c>
      <c r="H806">
        <v>41062</v>
      </c>
      <c r="I806">
        <v>5504</v>
      </c>
    </row>
    <row r="807" spans="1:9" x14ac:dyDescent="0.25">
      <c r="A807" t="s">
        <v>108</v>
      </c>
      <c r="B807" t="s">
        <v>109</v>
      </c>
      <c r="C807" t="s">
        <v>110</v>
      </c>
      <c r="D807" t="s">
        <v>12</v>
      </c>
      <c r="E807">
        <v>6348431000</v>
      </c>
      <c r="F807">
        <v>1</v>
      </c>
      <c r="G807">
        <v>2018</v>
      </c>
      <c r="H807">
        <v>34984</v>
      </c>
      <c r="I807">
        <v>0</v>
      </c>
    </row>
    <row r="808" spans="1:9" x14ac:dyDescent="0.25">
      <c r="A808" t="s">
        <v>44</v>
      </c>
      <c r="B808" t="s">
        <v>45</v>
      </c>
      <c r="C808" t="s">
        <v>46</v>
      </c>
      <c r="D808" t="s">
        <v>12</v>
      </c>
      <c r="E808">
        <v>8752451000</v>
      </c>
      <c r="F808">
        <v>1</v>
      </c>
      <c r="G808">
        <v>2018</v>
      </c>
      <c r="H808">
        <v>28088</v>
      </c>
      <c r="I808">
        <v>219</v>
      </c>
    </row>
    <row r="809" spans="1:9" x14ac:dyDescent="0.25">
      <c r="A809" t="s">
        <v>47</v>
      </c>
      <c r="B809" t="s">
        <v>48</v>
      </c>
      <c r="C809" t="s">
        <v>49</v>
      </c>
      <c r="D809" t="s">
        <v>12</v>
      </c>
      <c r="E809">
        <v>9003501000</v>
      </c>
      <c r="F809">
        <v>1</v>
      </c>
      <c r="G809">
        <v>2018</v>
      </c>
      <c r="H809">
        <v>6550</v>
      </c>
      <c r="I809">
        <v>238</v>
      </c>
    </row>
    <row r="810" spans="1:9" x14ac:dyDescent="0.25">
      <c r="A810" t="s">
        <v>50</v>
      </c>
      <c r="B810" t="s">
        <v>51</v>
      </c>
      <c r="C810" t="s">
        <v>52</v>
      </c>
      <c r="D810" t="s">
        <v>12</v>
      </c>
      <c r="E810">
        <v>9570811000</v>
      </c>
      <c r="F810">
        <v>1</v>
      </c>
      <c r="G810">
        <v>2018</v>
      </c>
      <c r="H810">
        <v>25538</v>
      </c>
      <c r="I810">
        <v>2118</v>
      </c>
    </row>
    <row r="811" spans="1:9" x14ac:dyDescent="0.25">
      <c r="A811" t="s">
        <v>53</v>
      </c>
      <c r="B811" t="s">
        <v>54</v>
      </c>
      <c r="C811" t="s">
        <v>55</v>
      </c>
      <c r="D811" t="s">
        <v>12</v>
      </c>
      <c r="E811">
        <v>1245540000</v>
      </c>
      <c r="F811">
        <v>1</v>
      </c>
      <c r="G811">
        <v>2018</v>
      </c>
      <c r="H811">
        <v>19920</v>
      </c>
      <c r="I811">
        <v>1568</v>
      </c>
    </row>
    <row r="812" spans="1:9" x14ac:dyDescent="0.25">
      <c r="A812" t="s">
        <v>56</v>
      </c>
      <c r="B812" t="s">
        <v>57</v>
      </c>
      <c r="C812" t="s">
        <v>58</v>
      </c>
      <c r="D812" t="s">
        <v>12</v>
      </c>
      <c r="E812">
        <v>1467291000</v>
      </c>
      <c r="F812">
        <v>1</v>
      </c>
      <c r="G812">
        <v>2018</v>
      </c>
      <c r="H812">
        <v>5000</v>
      </c>
      <c r="I812">
        <v>1264</v>
      </c>
    </row>
    <row r="813" spans="1:9" x14ac:dyDescent="0.25">
      <c r="A813" t="s">
        <v>59</v>
      </c>
      <c r="B813" t="s">
        <v>60</v>
      </c>
      <c r="C813" t="s">
        <v>61</v>
      </c>
      <c r="D813" t="s">
        <v>12</v>
      </c>
      <c r="E813">
        <v>1961720000</v>
      </c>
      <c r="F813">
        <v>1</v>
      </c>
      <c r="G813">
        <v>2018</v>
      </c>
      <c r="H813">
        <v>2124</v>
      </c>
      <c r="I813">
        <v>545</v>
      </c>
    </row>
    <row r="814" spans="1:9" x14ac:dyDescent="0.25">
      <c r="A814" t="s">
        <v>16</v>
      </c>
      <c r="B814" t="s">
        <v>17</v>
      </c>
      <c r="C814" t="s">
        <v>18</v>
      </c>
      <c r="D814" t="s">
        <v>12</v>
      </c>
      <c r="E814">
        <v>2119590000</v>
      </c>
      <c r="F814">
        <v>9</v>
      </c>
      <c r="G814">
        <v>2018</v>
      </c>
      <c r="H814">
        <v>7108</v>
      </c>
      <c r="I814">
        <v>0</v>
      </c>
    </row>
    <row r="815" spans="1:9" x14ac:dyDescent="0.25">
      <c r="A815" t="s">
        <v>62</v>
      </c>
      <c r="B815" t="s">
        <v>63</v>
      </c>
      <c r="C815" t="s">
        <v>64</v>
      </c>
      <c r="D815" t="s">
        <v>12</v>
      </c>
      <c r="E815">
        <v>2829991000</v>
      </c>
      <c r="F815">
        <v>1</v>
      </c>
      <c r="G815">
        <v>2018</v>
      </c>
      <c r="H815">
        <v>57838</v>
      </c>
      <c r="I815">
        <v>1698</v>
      </c>
    </row>
    <row r="816" spans="1:9" x14ac:dyDescent="0.25">
      <c r="A816" t="s">
        <v>65</v>
      </c>
      <c r="B816" t="s">
        <v>66</v>
      </c>
      <c r="C816" t="s">
        <v>67</v>
      </c>
      <c r="D816" t="s">
        <v>12</v>
      </c>
      <c r="E816">
        <v>3138112000</v>
      </c>
      <c r="F816">
        <v>1</v>
      </c>
      <c r="G816">
        <v>2018</v>
      </c>
      <c r="H816">
        <v>21100</v>
      </c>
      <c r="I816">
        <v>0</v>
      </c>
    </row>
    <row r="817" spans="1:9" x14ac:dyDescent="0.25">
      <c r="A817" t="s">
        <v>9</v>
      </c>
      <c r="B817" t="s">
        <v>10</v>
      </c>
      <c r="C817" t="s">
        <v>11</v>
      </c>
      <c r="D817" t="s">
        <v>12</v>
      </c>
      <c r="E817">
        <v>3275661000</v>
      </c>
      <c r="F817">
        <v>1</v>
      </c>
      <c r="G817">
        <v>2018</v>
      </c>
      <c r="H817">
        <v>34447</v>
      </c>
      <c r="I817">
        <v>1531</v>
      </c>
    </row>
    <row r="818" spans="1:9" x14ac:dyDescent="0.25">
      <c r="A818" t="s">
        <v>65</v>
      </c>
      <c r="B818" t="s">
        <v>66</v>
      </c>
      <c r="C818" t="s">
        <v>67</v>
      </c>
      <c r="D818" t="s">
        <v>12</v>
      </c>
      <c r="E818">
        <v>3618420000</v>
      </c>
      <c r="F818">
        <v>1</v>
      </c>
      <c r="G818">
        <v>2018</v>
      </c>
      <c r="H818">
        <v>30676</v>
      </c>
      <c r="I818">
        <v>0</v>
      </c>
    </row>
    <row r="819" spans="1:9" x14ac:dyDescent="0.25">
      <c r="A819" t="s">
        <v>68</v>
      </c>
      <c r="B819" t="s">
        <v>69</v>
      </c>
      <c r="C819" t="s">
        <v>70</v>
      </c>
      <c r="D819" t="s">
        <v>12</v>
      </c>
      <c r="E819">
        <v>3720580000</v>
      </c>
      <c r="F819">
        <v>1</v>
      </c>
      <c r="G819">
        <v>2018</v>
      </c>
      <c r="H819">
        <v>2608</v>
      </c>
      <c r="I819">
        <v>0</v>
      </c>
    </row>
    <row r="820" spans="1:9" x14ac:dyDescent="0.25">
      <c r="A820" t="s">
        <v>71</v>
      </c>
      <c r="B820" t="s">
        <v>72</v>
      </c>
      <c r="C820" t="s">
        <v>49</v>
      </c>
      <c r="D820" t="s">
        <v>12</v>
      </c>
      <c r="E820">
        <v>3955000000</v>
      </c>
      <c r="F820">
        <v>1</v>
      </c>
      <c r="G820">
        <v>2018</v>
      </c>
      <c r="H820">
        <v>33371</v>
      </c>
      <c r="I820">
        <v>0</v>
      </c>
    </row>
    <row r="821" spans="1:9" x14ac:dyDescent="0.25">
      <c r="A821" t="s">
        <v>73</v>
      </c>
      <c r="B821" t="s">
        <v>74</v>
      </c>
      <c r="C821" t="s">
        <v>75</v>
      </c>
      <c r="D821" t="s">
        <v>12</v>
      </c>
      <c r="E821">
        <v>4360021000</v>
      </c>
      <c r="F821">
        <v>1</v>
      </c>
      <c r="G821">
        <v>2018</v>
      </c>
      <c r="H821">
        <v>25101</v>
      </c>
      <c r="I821">
        <v>0</v>
      </c>
    </row>
    <row r="822" spans="1:9" x14ac:dyDescent="0.25">
      <c r="A822" t="s">
        <v>76</v>
      </c>
      <c r="B822" t="s">
        <v>77</v>
      </c>
      <c r="C822" t="s">
        <v>78</v>
      </c>
      <c r="D822" t="s">
        <v>12</v>
      </c>
      <c r="E822">
        <v>4561060000</v>
      </c>
      <c r="F822">
        <v>1</v>
      </c>
      <c r="G822">
        <v>2018</v>
      </c>
      <c r="H822">
        <v>228721</v>
      </c>
      <c r="I822">
        <v>0</v>
      </c>
    </row>
    <row r="823" spans="1:9" x14ac:dyDescent="0.25">
      <c r="A823" t="s">
        <v>68</v>
      </c>
      <c r="B823" t="s">
        <v>69</v>
      </c>
      <c r="C823" t="s">
        <v>70</v>
      </c>
      <c r="D823" t="s">
        <v>12</v>
      </c>
      <c r="E823">
        <v>5129381000</v>
      </c>
      <c r="F823">
        <v>1</v>
      </c>
      <c r="G823">
        <v>2018</v>
      </c>
      <c r="H823">
        <v>89190</v>
      </c>
      <c r="I823">
        <v>5717</v>
      </c>
    </row>
    <row r="824" spans="1:9" x14ac:dyDescent="0.25">
      <c r="A824" t="s">
        <v>79</v>
      </c>
      <c r="B824" t="s">
        <v>80</v>
      </c>
      <c r="C824" t="s">
        <v>81</v>
      </c>
      <c r="D824" t="s">
        <v>12</v>
      </c>
      <c r="E824">
        <v>5601260000</v>
      </c>
      <c r="F824">
        <v>1</v>
      </c>
      <c r="G824">
        <v>2018</v>
      </c>
      <c r="H824">
        <v>29455</v>
      </c>
      <c r="I824">
        <v>2442</v>
      </c>
    </row>
    <row r="825" spans="1:9" x14ac:dyDescent="0.25">
      <c r="A825" t="s">
        <v>82</v>
      </c>
      <c r="B825" t="s">
        <v>83</v>
      </c>
      <c r="C825" t="s">
        <v>84</v>
      </c>
      <c r="D825" t="s">
        <v>12</v>
      </c>
      <c r="E825">
        <v>5620250000</v>
      </c>
      <c r="F825">
        <v>1</v>
      </c>
      <c r="G825">
        <v>2018</v>
      </c>
      <c r="H825">
        <v>92237</v>
      </c>
      <c r="I825">
        <v>13814</v>
      </c>
    </row>
    <row r="826" spans="1:9" x14ac:dyDescent="0.25">
      <c r="A826" t="s">
        <v>73</v>
      </c>
      <c r="B826" t="s">
        <v>74</v>
      </c>
      <c r="C826" t="s">
        <v>75</v>
      </c>
      <c r="D826" t="s">
        <v>12</v>
      </c>
      <c r="E826">
        <v>5777670000</v>
      </c>
      <c r="F826">
        <v>1</v>
      </c>
      <c r="G826">
        <v>2018</v>
      </c>
      <c r="H826">
        <v>6255</v>
      </c>
      <c r="I826">
        <v>0</v>
      </c>
    </row>
    <row r="827" spans="1:9" x14ac:dyDescent="0.25">
      <c r="A827" t="s">
        <v>13</v>
      </c>
      <c r="B827" t="s">
        <v>14</v>
      </c>
      <c r="C827" t="s">
        <v>15</v>
      </c>
      <c r="D827" t="s">
        <v>12</v>
      </c>
      <c r="E827">
        <v>5884920000</v>
      </c>
      <c r="F827">
        <v>1</v>
      </c>
      <c r="G827">
        <v>2018</v>
      </c>
      <c r="H827">
        <v>11580</v>
      </c>
      <c r="I827">
        <v>2849</v>
      </c>
    </row>
    <row r="828" spans="1:9" x14ac:dyDescent="0.25">
      <c r="A828" t="s">
        <v>85</v>
      </c>
      <c r="B828" t="s">
        <v>86</v>
      </c>
      <c r="C828" t="s">
        <v>87</v>
      </c>
      <c r="D828" t="s">
        <v>12</v>
      </c>
      <c r="E828">
        <v>5931911000</v>
      </c>
      <c r="F828">
        <v>1</v>
      </c>
      <c r="G828">
        <v>2018</v>
      </c>
      <c r="H828">
        <v>141595</v>
      </c>
      <c r="I828">
        <v>0</v>
      </c>
    </row>
    <row r="829" spans="1:9" x14ac:dyDescent="0.25">
      <c r="A829" t="s">
        <v>59</v>
      </c>
      <c r="B829" t="s">
        <v>60</v>
      </c>
      <c r="C829" t="s">
        <v>61</v>
      </c>
      <c r="D829" t="s">
        <v>12</v>
      </c>
      <c r="E829">
        <v>5992321000</v>
      </c>
      <c r="F829">
        <v>1</v>
      </c>
      <c r="G829">
        <v>2018</v>
      </c>
      <c r="H829">
        <v>7200</v>
      </c>
      <c r="I829">
        <v>3814</v>
      </c>
    </row>
    <row r="830" spans="1:9" x14ac:dyDescent="0.25">
      <c r="A830" t="s">
        <v>76</v>
      </c>
      <c r="B830" t="s">
        <v>77</v>
      </c>
      <c r="C830" t="s">
        <v>78</v>
      </c>
      <c r="D830" t="s">
        <v>12</v>
      </c>
      <c r="E830">
        <v>6042981000</v>
      </c>
      <c r="F830">
        <v>1</v>
      </c>
      <c r="G830">
        <v>2018</v>
      </c>
      <c r="H830">
        <v>0</v>
      </c>
      <c r="I830">
        <v>1521</v>
      </c>
    </row>
    <row r="831" spans="1:9" x14ac:dyDescent="0.25">
      <c r="A831" t="s">
        <v>88</v>
      </c>
      <c r="B831" t="s">
        <v>89</v>
      </c>
      <c r="C831" t="s">
        <v>58</v>
      </c>
      <c r="D831" t="s">
        <v>12</v>
      </c>
      <c r="E831">
        <v>6159241000</v>
      </c>
      <c r="F831">
        <v>1</v>
      </c>
      <c r="G831">
        <v>2018</v>
      </c>
      <c r="H831">
        <v>2251</v>
      </c>
      <c r="I831">
        <v>0</v>
      </c>
    </row>
    <row r="832" spans="1:9" x14ac:dyDescent="0.25">
      <c r="A832" t="s">
        <v>90</v>
      </c>
      <c r="B832" t="s">
        <v>91</v>
      </c>
      <c r="C832" t="s">
        <v>92</v>
      </c>
      <c r="D832" t="s">
        <v>12</v>
      </c>
      <c r="E832">
        <v>6756240000</v>
      </c>
      <c r="F832">
        <v>1</v>
      </c>
      <c r="G832">
        <v>2018</v>
      </c>
      <c r="H832">
        <v>34067</v>
      </c>
      <c r="I832">
        <v>0</v>
      </c>
    </row>
    <row r="833" spans="1:9" x14ac:dyDescent="0.25">
      <c r="A833" t="s">
        <v>93</v>
      </c>
      <c r="B833" t="s">
        <v>94</v>
      </c>
      <c r="C833" t="s">
        <v>95</v>
      </c>
      <c r="D833" t="s">
        <v>12</v>
      </c>
      <c r="E833">
        <v>6948371000</v>
      </c>
      <c r="F833">
        <v>1</v>
      </c>
      <c r="G833">
        <v>2018</v>
      </c>
      <c r="H833">
        <v>14300</v>
      </c>
      <c r="I833">
        <v>1214</v>
      </c>
    </row>
    <row r="834" spans="1:9" x14ac:dyDescent="0.25">
      <c r="A834" t="s">
        <v>99</v>
      </c>
      <c r="B834" t="s">
        <v>100</v>
      </c>
      <c r="C834" t="s">
        <v>101</v>
      </c>
      <c r="D834" t="s">
        <v>12</v>
      </c>
      <c r="E834">
        <v>6975110000</v>
      </c>
      <c r="F834">
        <v>1</v>
      </c>
      <c r="G834">
        <v>2018</v>
      </c>
      <c r="H834">
        <v>0</v>
      </c>
      <c r="I834">
        <v>827</v>
      </c>
    </row>
    <row r="835" spans="1:9" x14ac:dyDescent="0.25">
      <c r="A835" t="s">
        <v>73</v>
      </c>
      <c r="B835" t="s">
        <v>74</v>
      </c>
      <c r="C835" t="s">
        <v>75</v>
      </c>
      <c r="D835" t="s">
        <v>12</v>
      </c>
      <c r="E835">
        <v>7560081000</v>
      </c>
      <c r="F835">
        <v>1</v>
      </c>
      <c r="G835">
        <v>2018</v>
      </c>
      <c r="H835">
        <v>5704</v>
      </c>
      <c r="I835">
        <v>0</v>
      </c>
    </row>
    <row r="836" spans="1:9" x14ac:dyDescent="0.25">
      <c r="A836" t="s">
        <v>96</v>
      </c>
      <c r="B836" t="s">
        <v>97</v>
      </c>
      <c r="C836" t="s">
        <v>98</v>
      </c>
      <c r="D836" t="s">
        <v>12</v>
      </c>
      <c r="E836">
        <v>8308470000</v>
      </c>
      <c r="F836">
        <v>1</v>
      </c>
      <c r="G836">
        <v>2018</v>
      </c>
      <c r="H836">
        <v>6704</v>
      </c>
      <c r="I836">
        <v>1582</v>
      </c>
    </row>
    <row r="837" spans="1:9" x14ac:dyDescent="0.25">
      <c r="A837" t="s">
        <v>99</v>
      </c>
      <c r="B837" t="s">
        <v>100</v>
      </c>
      <c r="C837" t="s">
        <v>101</v>
      </c>
      <c r="D837" t="s">
        <v>12</v>
      </c>
      <c r="E837">
        <v>8499201000</v>
      </c>
      <c r="F837">
        <v>1</v>
      </c>
      <c r="G837">
        <v>2018</v>
      </c>
      <c r="H837">
        <v>13712</v>
      </c>
      <c r="I837">
        <v>0</v>
      </c>
    </row>
    <row r="839" spans="1:9" x14ac:dyDescent="0.25">
      <c r="A839" t="s">
        <v>65</v>
      </c>
      <c r="B839" t="s">
        <v>66</v>
      </c>
      <c r="C839" t="s">
        <v>67</v>
      </c>
      <c r="D839" t="s">
        <v>12</v>
      </c>
      <c r="E839">
        <v>9330860000</v>
      </c>
      <c r="F839">
        <v>1</v>
      </c>
      <c r="G839">
        <v>2018</v>
      </c>
      <c r="H839">
        <v>26427</v>
      </c>
      <c r="I839">
        <v>0</v>
      </c>
    </row>
    <row r="840" spans="1:9" x14ac:dyDescent="0.25">
      <c r="A840" t="s">
        <v>102</v>
      </c>
      <c r="B840" t="s">
        <v>103</v>
      </c>
      <c r="C840" t="s">
        <v>104</v>
      </c>
      <c r="D840" t="s">
        <v>12</v>
      </c>
      <c r="E840">
        <v>9629061000</v>
      </c>
      <c r="F840">
        <v>1</v>
      </c>
      <c r="G840">
        <v>2018</v>
      </c>
      <c r="H840">
        <v>26775</v>
      </c>
      <c r="I840">
        <v>0</v>
      </c>
    </row>
    <row r="841" spans="1:9" x14ac:dyDescent="0.25">
      <c r="A841" t="s">
        <v>73</v>
      </c>
      <c r="B841" t="s">
        <v>74</v>
      </c>
      <c r="C841" t="s">
        <v>75</v>
      </c>
      <c r="D841" t="s">
        <v>12</v>
      </c>
      <c r="E841">
        <v>9633841000</v>
      </c>
      <c r="F841">
        <v>1</v>
      </c>
      <c r="G841">
        <v>2018</v>
      </c>
      <c r="H841">
        <v>5121</v>
      </c>
      <c r="I841">
        <v>1512</v>
      </c>
    </row>
    <row r="842" spans="1:9" x14ac:dyDescent="0.25">
      <c r="A842" t="s">
        <v>105</v>
      </c>
      <c r="B842" t="s">
        <v>106</v>
      </c>
      <c r="C842" t="s">
        <v>107</v>
      </c>
      <c r="D842" t="s">
        <v>12</v>
      </c>
      <c r="E842">
        <v>9815941000</v>
      </c>
      <c r="F842">
        <v>1</v>
      </c>
      <c r="G842">
        <v>2018</v>
      </c>
      <c r="H842">
        <v>23740</v>
      </c>
      <c r="I842">
        <v>1196</v>
      </c>
    </row>
    <row r="843" spans="1:9" x14ac:dyDescent="0.25">
      <c r="A843" t="s">
        <v>20</v>
      </c>
      <c r="B843" t="s">
        <v>21</v>
      </c>
      <c r="C843" t="s">
        <v>22</v>
      </c>
      <c r="D843" t="s">
        <v>12</v>
      </c>
      <c r="E843">
        <v>1198781000</v>
      </c>
      <c r="F843">
        <v>1</v>
      </c>
      <c r="G843">
        <v>2018</v>
      </c>
      <c r="H843">
        <v>30287</v>
      </c>
      <c r="I843">
        <v>4361</v>
      </c>
    </row>
    <row r="844" spans="1:9" x14ac:dyDescent="0.25">
      <c r="A844" t="s">
        <v>93</v>
      </c>
      <c r="B844" t="s">
        <v>94</v>
      </c>
      <c r="C844" t="s">
        <v>95</v>
      </c>
      <c r="D844" t="s">
        <v>12</v>
      </c>
      <c r="E844">
        <v>6948371000</v>
      </c>
      <c r="F844">
        <v>1</v>
      </c>
      <c r="G844">
        <v>2018</v>
      </c>
      <c r="H844">
        <v>7000</v>
      </c>
      <c r="I844">
        <v>0</v>
      </c>
    </row>
    <row r="845" spans="1:9" x14ac:dyDescent="0.25">
      <c r="A845" t="s">
        <v>23</v>
      </c>
      <c r="B845" t="s">
        <v>24</v>
      </c>
      <c r="C845" t="s">
        <v>25</v>
      </c>
      <c r="D845" t="s">
        <v>12</v>
      </c>
      <c r="E845">
        <v>786151000</v>
      </c>
      <c r="F845">
        <v>12</v>
      </c>
      <c r="G845">
        <v>2017</v>
      </c>
      <c r="H845">
        <v>9700</v>
      </c>
      <c r="I845">
        <v>1681</v>
      </c>
    </row>
    <row r="846" spans="1:9" x14ac:dyDescent="0.25">
      <c r="A846" t="s">
        <v>26</v>
      </c>
      <c r="B846" t="s">
        <v>27</v>
      </c>
      <c r="C846" t="s">
        <v>28</v>
      </c>
      <c r="D846" t="s">
        <v>12</v>
      </c>
      <c r="E846">
        <v>2211251000</v>
      </c>
      <c r="F846">
        <v>12</v>
      </c>
      <c r="G846">
        <v>2017</v>
      </c>
      <c r="H846">
        <v>6600</v>
      </c>
      <c r="I846">
        <v>0</v>
      </c>
    </row>
    <row r="847" spans="1:9" x14ac:dyDescent="0.25">
      <c r="A847" t="s">
        <v>29</v>
      </c>
      <c r="B847" t="s">
        <v>30</v>
      </c>
      <c r="C847" t="s">
        <v>31</v>
      </c>
      <c r="D847" t="s">
        <v>12</v>
      </c>
      <c r="E847">
        <v>2774270000</v>
      </c>
      <c r="F847">
        <v>12</v>
      </c>
      <c r="G847">
        <v>2017</v>
      </c>
      <c r="H847">
        <v>17900</v>
      </c>
      <c r="I847">
        <v>997</v>
      </c>
    </row>
    <row r="848" spans="1:9" x14ac:dyDescent="0.25">
      <c r="A848" t="s">
        <v>32</v>
      </c>
      <c r="B848" t="s">
        <v>33</v>
      </c>
      <c r="C848" t="s">
        <v>34</v>
      </c>
      <c r="D848" t="s">
        <v>12</v>
      </c>
      <c r="E848">
        <v>2941411000</v>
      </c>
      <c r="F848">
        <v>12</v>
      </c>
      <c r="G848">
        <v>2017</v>
      </c>
      <c r="H848">
        <v>34096</v>
      </c>
      <c r="I848">
        <v>2083</v>
      </c>
    </row>
    <row r="849" spans="1:9" x14ac:dyDescent="0.25">
      <c r="A849" t="s">
        <v>35</v>
      </c>
      <c r="B849" t="s">
        <v>36</v>
      </c>
      <c r="C849" t="s">
        <v>37</v>
      </c>
      <c r="D849" t="s">
        <v>12</v>
      </c>
      <c r="E849">
        <v>3047401000</v>
      </c>
      <c r="F849">
        <v>12</v>
      </c>
      <c r="G849">
        <v>2017</v>
      </c>
      <c r="H849">
        <v>4960</v>
      </c>
      <c r="I849">
        <v>0</v>
      </c>
    </row>
    <row r="850" spans="1:9" x14ac:dyDescent="0.25">
      <c r="A850" t="s">
        <v>38</v>
      </c>
      <c r="B850" t="s">
        <v>39</v>
      </c>
      <c r="C850" t="s">
        <v>40</v>
      </c>
      <c r="D850" t="s">
        <v>12</v>
      </c>
      <c r="E850">
        <v>4751312000</v>
      </c>
      <c r="F850">
        <v>12</v>
      </c>
      <c r="G850">
        <v>2017</v>
      </c>
      <c r="H850">
        <v>933</v>
      </c>
      <c r="I850">
        <v>0</v>
      </c>
    </row>
    <row r="851" spans="1:9" x14ac:dyDescent="0.25">
      <c r="A851" t="s">
        <v>41</v>
      </c>
      <c r="B851" t="s">
        <v>42</v>
      </c>
      <c r="C851" t="s">
        <v>43</v>
      </c>
      <c r="D851" t="s">
        <v>12</v>
      </c>
      <c r="E851">
        <v>5229602000</v>
      </c>
      <c r="F851">
        <v>12</v>
      </c>
      <c r="G851">
        <v>2017</v>
      </c>
      <c r="H851">
        <v>46537</v>
      </c>
      <c r="I851">
        <v>5158</v>
      </c>
    </row>
    <row r="852" spans="1:9" x14ac:dyDescent="0.25">
      <c r="A852" t="s">
        <v>108</v>
      </c>
      <c r="B852" t="s">
        <v>109</v>
      </c>
      <c r="C852" t="s">
        <v>110</v>
      </c>
      <c r="D852" t="s">
        <v>12</v>
      </c>
      <c r="E852">
        <v>6348431000</v>
      </c>
      <c r="F852">
        <v>12</v>
      </c>
      <c r="G852">
        <v>2017</v>
      </c>
      <c r="H852">
        <v>27300</v>
      </c>
      <c r="I852">
        <v>0</v>
      </c>
    </row>
    <row r="853" spans="1:9" x14ac:dyDescent="0.25">
      <c r="A853" t="s">
        <v>44</v>
      </c>
      <c r="B853" t="s">
        <v>45</v>
      </c>
      <c r="C853" t="s">
        <v>46</v>
      </c>
      <c r="D853" t="s">
        <v>12</v>
      </c>
      <c r="E853">
        <v>8752451000</v>
      </c>
      <c r="F853">
        <v>12</v>
      </c>
      <c r="G853">
        <v>2017</v>
      </c>
      <c r="H853">
        <v>25468</v>
      </c>
      <c r="I853">
        <v>198</v>
      </c>
    </row>
    <row r="854" spans="1:9" x14ac:dyDescent="0.25">
      <c r="A854" t="s">
        <v>47</v>
      </c>
      <c r="B854" t="s">
        <v>48</v>
      </c>
      <c r="C854" t="s">
        <v>49</v>
      </c>
      <c r="D854" t="s">
        <v>12</v>
      </c>
      <c r="E854">
        <v>9003501000</v>
      </c>
      <c r="F854">
        <v>12</v>
      </c>
      <c r="G854">
        <v>2017</v>
      </c>
      <c r="H854">
        <v>3846</v>
      </c>
      <c r="I854">
        <v>142</v>
      </c>
    </row>
    <row r="855" spans="1:9" x14ac:dyDescent="0.25">
      <c r="A855" t="s">
        <v>50</v>
      </c>
      <c r="B855" t="s">
        <v>51</v>
      </c>
      <c r="C855" t="s">
        <v>52</v>
      </c>
      <c r="D855" t="s">
        <v>12</v>
      </c>
      <c r="E855">
        <v>9570811000</v>
      </c>
      <c r="F855">
        <v>12</v>
      </c>
      <c r="G855">
        <v>2017</v>
      </c>
      <c r="H855">
        <v>22283</v>
      </c>
      <c r="I855">
        <v>1239</v>
      </c>
    </row>
    <row r="856" spans="1:9" x14ac:dyDescent="0.25">
      <c r="A856" t="s">
        <v>53</v>
      </c>
      <c r="B856" t="s">
        <v>54</v>
      </c>
      <c r="C856" t="s">
        <v>55</v>
      </c>
      <c r="D856" t="s">
        <v>12</v>
      </c>
      <c r="E856">
        <v>1245540000</v>
      </c>
      <c r="F856">
        <v>12</v>
      </c>
      <c r="G856">
        <v>2017</v>
      </c>
      <c r="H856">
        <v>18800</v>
      </c>
      <c r="I856">
        <v>1677</v>
      </c>
    </row>
    <row r="857" spans="1:9" x14ac:dyDescent="0.25">
      <c r="A857" t="s">
        <v>56</v>
      </c>
      <c r="B857" t="s">
        <v>57</v>
      </c>
      <c r="C857" t="s">
        <v>58</v>
      </c>
      <c r="D857" t="s">
        <v>12</v>
      </c>
      <c r="E857">
        <v>1467291000</v>
      </c>
      <c r="F857">
        <v>12</v>
      </c>
      <c r="G857">
        <v>2017</v>
      </c>
      <c r="H857">
        <v>5900</v>
      </c>
      <c r="I857">
        <v>1476</v>
      </c>
    </row>
    <row r="858" spans="1:9" x14ac:dyDescent="0.25">
      <c r="A858" t="s">
        <v>59</v>
      </c>
      <c r="B858" t="s">
        <v>60</v>
      </c>
      <c r="C858" t="s">
        <v>61</v>
      </c>
      <c r="D858" t="s">
        <v>12</v>
      </c>
      <c r="E858">
        <v>1961720000</v>
      </c>
      <c r="F858">
        <v>12</v>
      </c>
      <c r="G858">
        <v>2017</v>
      </c>
      <c r="H858">
        <v>102662</v>
      </c>
      <c r="I858">
        <v>0</v>
      </c>
    </row>
    <row r="859" spans="1:9" x14ac:dyDescent="0.25">
      <c r="A859" t="s">
        <v>16</v>
      </c>
      <c r="B859" t="s">
        <v>17</v>
      </c>
      <c r="C859" t="s">
        <v>18</v>
      </c>
      <c r="D859" t="s">
        <v>19</v>
      </c>
      <c r="E859">
        <v>11000258330</v>
      </c>
      <c r="F859">
        <v>9</v>
      </c>
      <c r="G859">
        <v>2018</v>
      </c>
    </row>
    <row r="860" spans="1:9" x14ac:dyDescent="0.25">
      <c r="A860" t="s">
        <v>62</v>
      </c>
      <c r="B860" t="s">
        <v>63</v>
      </c>
      <c r="C860" t="s">
        <v>64</v>
      </c>
      <c r="D860" t="s">
        <v>12</v>
      </c>
      <c r="E860">
        <v>2829991000</v>
      </c>
      <c r="F860">
        <v>12</v>
      </c>
      <c r="G860">
        <v>2017</v>
      </c>
      <c r="H860">
        <v>57903</v>
      </c>
      <c r="I860">
        <v>1895</v>
      </c>
    </row>
    <row r="861" spans="1:9" x14ac:dyDescent="0.25">
      <c r="A861" t="s">
        <v>65</v>
      </c>
      <c r="B861" t="s">
        <v>66</v>
      </c>
      <c r="C861" t="s">
        <v>67</v>
      </c>
      <c r="D861" t="s">
        <v>12</v>
      </c>
      <c r="E861">
        <v>3138112000</v>
      </c>
      <c r="F861">
        <v>12</v>
      </c>
      <c r="G861">
        <v>2017</v>
      </c>
      <c r="H861">
        <v>28400</v>
      </c>
      <c r="I861">
        <v>0</v>
      </c>
    </row>
    <row r="862" spans="1:9" x14ac:dyDescent="0.25">
      <c r="A862" t="s">
        <v>9</v>
      </c>
      <c r="B862" t="s">
        <v>10</v>
      </c>
      <c r="C862" t="s">
        <v>11</v>
      </c>
      <c r="D862" t="s">
        <v>12</v>
      </c>
      <c r="E862">
        <v>3275661000</v>
      </c>
      <c r="F862">
        <v>12</v>
      </c>
      <c r="G862">
        <v>2017</v>
      </c>
      <c r="H862">
        <v>42600</v>
      </c>
      <c r="I862">
        <v>1604</v>
      </c>
    </row>
    <row r="863" spans="1:9" x14ac:dyDescent="0.25">
      <c r="A863" t="s">
        <v>65</v>
      </c>
      <c r="B863" t="s">
        <v>66</v>
      </c>
      <c r="C863" t="s">
        <v>67</v>
      </c>
      <c r="D863" t="s">
        <v>12</v>
      </c>
      <c r="E863">
        <v>3618420000</v>
      </c>
      <c r="F863">
        <v>12</v>
      </c>
      <c r="G863">
        <v>2017</v>
      </c>
      <c r="H863">
        <v>35080</v>
      </c>
      <c r="I863">
        <v>0</v>
      </c>
    </row>
    <row r="864" spans="1:9" x14ac:dyDescent="0.25">
      <c r="A864" t="s">
        <v>68</v>
      </c>
      <c r="B864" t="s">
        <v>69</v>
      </c>
      <c r="C864" t="s">
        <v>70</v>
      </c>
      <c r="D864" t="s">
        <v>12</v>
      </c>
      <c r="E864">
        <v>3720580000</v>
      </c>
      <c r="F864">
        <v>12</v>
      </c>
      <c r="G864">
        <v>2017</v>
      </c>
      <c r="H864">
        <v>2607</v>
      </c>
      <c r="I864">
        <v>0</v>
      </c>
    </row>
    <row r="865" spans="1:9" x14ac:dyDescent="0.25">
      <c r="A865" t="s">
        <v>71</v>
      </c>
      <c r="B865" t="s">
        <v>72</v>
      </c>
      <c r="C865" t="s">
        <v>49</v>
      </c>
      <c r="D865" t="s">
        <v>12</v>
      </c>
      <c r="E865">
        <v>3955000000</v>
      </c>
      <c r="F865">
        <v>12</v>
      </c>
      <c r="G865">
        <v>2017</v>
      </c>
      <c r="H865">
        <v>45589</v>
      </c>
      <c r="I865">
        <v>0</v>
      </c>
    </row>
    <row r="866" spans="1:9" x14ac:dyDescent="0.25">
      <c r="A866" t="s">
        <v>73</v>
      </c>
      <c r="B866" t="s">
        <v>74</v>
      </c>
      <c r="C866" t="s">
        <v>75</v>
      </c>
      <c r="D866" t="s">
        <v>12</v>
      </c>
      <c r="E866">
        <v>4360021000</v>
      </c>
      <c r="F866">
        <v>12</v>
      </c>
      <c r="G866">
        <v>2017</v>
      </c>
      <c r="H866">
        <v>27719</v>
      </c>
      <c r="I866">
        <v>0</v>
      </c>
    </row>
    <row r="867" spans="1:9" x14ac:dyDescent="0.25">
      <c r="A867" t="s">
        <v>76</v>
      </c>
      <c r="B867" t="s">
        <v>77</v>
      </c>
      <c r="C867" t="s">
        <v>78</v>
      </c>
      <c r="D867" t="s">
        <v>12</v>
      </c>
      <c r="E867">
        <v>4561060000</v>
      </c>
      <c r="F867">
        <v>12</v>
      </c>
      <c r="G867">
        <v>2017</v>
      </c>
      <c r="H867">
        <v>204849</v>
      </c>
      <c r="I867">
        <v>0</v>
      </c>
    </row>
    <row r="868" spans="1:9" x14ac:dyDescent="0.25">
      <c r="A868" t="s">
        <v>68</v>
      </c>
      <c r="B868" t="s">
        <v>69</v>
      </c>
      <c r="C868" t="s">
        <v>70</v>
      </c>
      <c r="D868" t="s">
        <v>12</v>
      </c>
      <c r="E868">
        <v>5129381000</v>
      </c>
      <c r="F868">
        <v>12</v>
      </c>
      <c r="G868">
        <v>2017</v>
      </c>
      <c r="H868">
        <v>80411</v>
      </c>
      <c r="I868">
        <v>6492</v>
      </c>
    </row>
    <row r="869" spans="1:9" x14ac:dyDescent="0.25">
      <c r="A869" t="s">
        <v>79</v>
      </c>
      <c r="B869" t="s">
        <v>80</v>
      </c>
      <c r="C869" t="s">
        <v>81</v>
      </c>
      <c r="D869" t="s">
        <v>12</v>
      </c>
      <c r="E869">
        <v>5601260000</v>
      </c>
      <c r="F869">
        <v>12</v>
      </c>
      <c r="G869">
        <v>2017</v>
      </c>
      <c r="H869">
        <v>40914</v>
      </c>
      <c r="I869">
        <v>3476</v>
      </c>
    </row>
    <row r="870" spans="1:9" x14ac:dyDescent="0.25">
      <c r="A870" t="s">
        <v>82</v>
      </c>
      <c r="B870" t="s">
        <v>83</v>
      </c>
      <c r="C870" t="s">
        <v>84</v>
      </c>
      <c r="D870" t="s">
        <v>12</v>
      </c>
      <c r="E870">
        <v>5620250000</v>
      </c>
      <c r="F870">
        <v>12</v>
      </c>
      <c r="G870">
        <v>2017</v>
      </c>
      <c r="H870">
        <v>90486</v>
      </c>
      <c r="I870">
        <v>14140</v>
      </c>
    </row>
    <row r="871" spans="1:9" x14ac:dyDescent="0.25">
      <c r="A871" t="s">
        <v>73</v>
      </c>
      <c r="B871" t="s">
        <v>74</v>
      </c>
      <c r="C871" t="s">
        <v>75</v>
      </c>
      <c r="D871" t="s">
        <v>12</v>
      </c>
      <c r="E871">
        <v>5777670000</v>
      </c>
      <c r="F871">
        <v>12</v>
      </c>
      <c r="G871">
        <v>2017</v>
      </c>
      <c r="H871">
        <v>6446</v>
      </c>
      <c r="I871">
        <v>0</v>
      </c>
    </row>
    <row r="872" spans="1:9" x14ac:dyDescent="0.25">
      <c r="A872" t="s">
        <v>13</v>
      </c>
      <c r="B872" t="s">
        <v>14</v>
      </c>
      <c r="C872" t="s">
        <v>15</v>
      </c>
      <c r="D872" t="s">
        <v>12</v>
      </c>
      <c r="E872">
        <v>5884920000</v>
      </c>
      <c r="F872">
        <v>12</v>
      </c>
      <c r="G872">
        <v>2017</v>
      </c>
      <c r="H872">
        <v>12620</v>
      </c>
      <c r="I872">
        <v>3503</v>
      </c>
    </row>
    <row r="873" spans="1:9" x14ac:dyDescent="0.25">
      <c r="A873" t="s">
        <v>85</v>
      </c>
      <c r="B873" t="s">
        <v>86</v>
      </c>
      <c r="C873" t="s">
        <v>87</v>
      </c>
      <c r="D873" t="s">
        <v>12</v>
      </c>
      <c r="E873">
        <v>5931911000</v>
      </c>
      <c r="F873">
        <v>12</v>
      </c>
      <c r="G873">
        <v>2017</v>
      </c>
      <c r="H873">
        <v>143796</v>
      </c>
      <c r="I873">
        <v>0</v>
      </c>
    </row>
    <row r="874" spans="1:9" x14ac:dyDescent="0.25">
      <c r="A874" t="s">
        <v>59</v>
      </c>
      <c r="B874" t="s">
        <v>60</v>
      </c>
      <c r="C874" t="s">
        <v>61</v>
      </c>
      <c r="D874" t="s">
        <v>12</v>
      </c>
      <c r="E874">
        <v>5992321000</v>
      </c>
      <c r="F874">
        <v>12</v>
      </c>
      <c r="G874">
        <v>2017</v>
      </c>
      <c r="H874">
        <v>7600</v>
      </c>
      <c r="I874">
        <v>3432</v>
      </c>
    </row>
    <row r="875" spans="1:9" x14ac:dyDescent="0.25">
      <c r="A875" t="s">
        <v>76</v>
      </c>
      <c r="B875" t="s">
        <v>77</v>
      </c>
      <c r="C875" t="s">
        <v>78</v>
      </c>
      <c r="D875" t="s">
        <v>12</v>
      </c>
      <c r="E875">
        <v>6042981000</v>
      </c>
      <c r="F875">
        <v>12</v>
      </c>
      <c r="G875">
        <v>2017</v>
      </c>
      <c r="H875">
        <v>0</v>
      </c>
      <c r="I875">
        <v>1551</v>
      </c>
    </row>
    <row r="876" spans="1:9" x14ac:dyDescent="0.25">
      <c r="A876" t="s">
        <v>88</v>
      </c>
      <c r="B876" t="s">
        <v>89</v>
      </c>
      <c r="C876" t="s">
        <v>58</v>
      </c>
      <c r="D876" t="s">
        <v>12</v>
      </c>
      <c r="E876">
        <v>6159241000</v>
      </c>
      <c r="F876">
        <v>12</v>
      </c>
      <c r="G876">
        <v>2017</v>
      </c>
      <c r="H876">
        <v>2422</v>
      </c>
      <c r="I876">
        <v>0</v>
      </c>
    </row>
    <row r="877" spans="1:9" x14ac:dyDescent="0.25">
      <c r="A877" t="s">
        <v>90</v>
      </c>
      <c r="B877" t="s">
        <v>91</v>
      </c>
      <c r="C877" t="s">
        <v>92</v>
      </c>
      <c r="D877" t="s">
        <v>12</v>
      </c>
      <c r="E877">
        <v>6756240000</v>
      </c>
      <c r="F877">
        <v>12</v>
      </c>
      <c r="G877">
        <v>2017</v>
      </c>
      <c r="H877">
        <v>43462</v>
      </c>
      <c r="I877">
        <v>0</v>
      </c>
    </row>
    <row r="878" spans="1:9" x14ac:dyDescent="0.25">
      <c r="A878" t="s">
        <v>93</v>
      </c>
      <c r="B878" t="s">
        <v>94</v>
      </c>
      <c r="C878" t="s">
        <v>95</v>
      </c>
      <c r="D878" t="s">
        <v>12</v>
      </c>
      <c r="E878">
        <v>6948371000</v>
      </c>
      <c r="F878">
        <v>12</v>
      </c>
      <c r="G878">
        <v>2017</v>
      </c>
      <c r="H878">
        <v>14500</v>
      </c>
      <c r="I878">
        <v>2011</v>
      </c>
    </row>
    <row r="879" spans="1:9" x14ac:dyDescent="0.25">
      <c r="A879" t="s">
        <v>99</v>
      </c>
      <c r="B879" t="s">
        <v>100</v>
      </c>
      <c r="C879" t="s">
        <v>101</v>
      </c>
      <c r="D879" t="s">
        <v>12</v>
      </c>
      <c r="E879">
        <v>6975110000</v>
      </c>
      <c r="F879">
        <v>12</v>
      </c>
      <c r="G879">
        <v>2017</v>
      </c>
      <c r="H879">
        <v>0</v>
      </c>
      <c r="I879">
        <v>1457</v>
      </c>
    </row>
    <row r="880" spans="1:9" x14ac:dyDescent="0.25">
      <c r="A880" t="s">
        <v>73</v>
      </c>
      <c r="B880" t="s">
        <v>74</v>
      </c>
      <c r="C880" t="s">
        <v>75</v>
      </c>
      <c r="D880" t="s">
        <v>12</v>
      </c>
      <c r="E880">
        <v>7560081000</v>
      </c>
      <c r="F880">
        <v>12</v>
      </c>
      <c r="G880">
        <v>2017</v>
      </c>
      <c r="H880">
        <v>5905</v>
      </c>
      <c r="I880">
        <v>0</v>
      </c>
    </row>
    <row r="881" spans="1:9" x14ac:dyDescent="0.25">
      <c r="A881" t="s">
        <v>96</v>
      </c>
      <c r="B881" t="s">
        <v>97</v>
      </c>
      <c r="C881" t="s">
        <v>98</v>
      </c>
      <c r="D881" t="s">
        <v>12</v>
      </c>
      <c r="E881">
        <v>8308470000</v>
      </c>
      <c r="F881">
        <v>12</v>
      </c>
      <c r="G881">
        <v>2017</v>
      </c>
      <c r="H881">
        <v>7571</v>
      </c>
      <c r="I881">
        <v>1866</v>
      </c>
    </row>
    <row r="882" spans="1:9" x14ac:dyDescent="0.25">
      <c r="A882" t="s">
        <v>99</v>
      </c>
      <c r="B882" t="s">
        <v>100</v>
      </c>
      <c r="C882" t="s">
        <v>101</v>
      </c>
      <c r="D882" t="s">
        <v>12</v>
      </c>
      <c r="E882">
        <v>8499201000</v>
      </c>
      <c r="F882">
        <v>12</v>
      </c>
      <c r="G882">
        <v>2017</v>
      </c>
      <c r="H882">
        <v>15239</v>
      </c>
      <c r="I882">
        <v>0</v>
      </c>
    </row>
    <row r="884" spans="1:9" x14ac:dyDescent="0.25">
      <c r="A884" t="s">
        <v>65</v>
      </c>
      <c r="B884" t="s">
        <v>66</v>
      </c>
      <c r="C884" t="s">
        <v>67</v>
      </c>
      <c r="D884" t="s">
        <v>12</v>
      </c>
      <c r="E884">
        <v>9330860000</v>
      </c>
      <c r="F884">
        <v>12</v>
      </c>
      <c r="G884">
        <v>2017</v>
      </c>
      <c r="H884">
        <v>36358</v>
      </c>
      <c r="I884">
        <v>0</v>
      </c>
    </row>
    <row r="885" spans="1:9" x14ac:dyDescent="0.25">
      <c r="A885" t="s">
        <v>102</v>
      </c>
      <c r="B885" t="s">
        <v>103</v>
      </c>
      <c r="C885" t="s">
        <v>104</v>
      </c>
      <c r="D885" t="s">
        <v>12</v>
      </c>
      <c r="E885">
        <v>9629061000</v>
      </c>
      <c r="F885">
        <v>12</v>
      </c>
      <c r="G885">
        <v>2017</v>
      </c>
      <c r="H885">
        <v>29989</v>
      </c>
      <c r="I885">
        <v>0</v>
      </c>
    </row>
    <row r="886" spans="1:9" x14ac:dyDescent="0.25">
      <c r="A886" t="s">
        <v>73</v>
      </c>
      <c r="B886" t="s">
        <v>74</v>
      </c>
      <c r="C886" t="s">
        <v>75</v>
      </c>
      <c r="D886" t="s">
        <v>12</v>
      </c>
      <c r="E886">
        <v>9633841000</v>
      </c>
      <c r="F886">
        <v>12</v>
      </c>
      <c r="G886">
        <v>2017</v>
      </c>
      <c r="H886">
        <v>5598</v>
      </c>
      <c r="I886">
        <v>1350</v>
      </c>
    </row>
    <row r="887" spans="1:9" x14ac:dyDescent="0.25">
      <c r="A887" t="s">
        <v>105</v>
      </c>
      <c r="B887" t="s">
        <v>106</v>
      </c>
      <c r="C887" t="s">
        <v>107</v>
      </c>
      <c r="D887" t="s">
        <v>12</v>
      </c>
      <c r="E887">
        <v>9815941000</v>
      </c>
      <c r="F887">
        <v>12</v>
      </c>
      <c r="G887">
        <v>2017</v>
      </c>
      <c r="H887">
        <v>29354</v>
      </c>
      <c r="I887">
        <v>2220</v>
      </c>
    </row>
    <row r="888" spans="1:9" x14ac:dyDescent="0.25">
      <c r="A888" t="s">
        <v>23</v>
      </c>
      <c r="B888" t="s">
        <v>24</v>
      </c>
      <c r="C888" t="s">
        <v>25</v>
      </c>
      <c r="D888" t="s">
        <v>12</v>
      </c>
      <c r="E888">
        <v>786151000</v>
      </c>
      <c r="F888">
        <v>11</v>
      </c>
      <c r="G888">
        <v>2017</v>
      </c>
      <c r="H888">
        <v>7100</v>
      </c>
      <c r="I888">
        <v>512</v>
      </c>
    </row>
    <row r="889" spans="1:9" x14ac:dyDescent="0.25">
      <c r="A889" t="s">
        <v>26</v>
      </c>
      <c r="B889" t="s">
        <v>27</v>
      </c>
      <c r="C889" t="s">
        <v>28</v>
      </c>
      <c r="D889" t="s">
        <v>12</v>
      </c>
      <c r="E889">
        <v>2211251000</v>
      </c>
      <c r="F889">
        <v>11</v>
      </c>
      <c r="G889">
        <v>2017</v>
      </c>
      <c r="H889">
        <v>3700</v>
      </c>
      <c r="I889">
        <v>0</v>
      </c>
    </row>
    <row r="890" spans="1:9" x14ac:dyDescent="0.25">
      <c r="A890" t="s">
        <v>29</v>
      </c>
      <c r="B890" t="s">
        <v>30</v>
      </c>
      <c r="C890" t="s">
        <v>31</v>
      </c>
      <c r="D890" t="s">
        <v>12</v>
      </c>
      <c r="E890">
        <v>2774270000</v>
      </c>
      <c r="F890">
        <v>11</v>
      </c>
      <c r="G890">
        <v>2017</v>
      </c>
      <c r="H890">
        <v>17700</v>
      </c>
      <c r="I890">
        <v>317</v>
      </c>
    </row>
    <row r="891" spans="1:9" x14ac:dyDescent="0.25">
      <c r="A891" t="s">
        <v>32</v>
      </c>
      <c r="B891" t="s">
        <v>33</v>
      </c>
      <c r="C891" t="s">
        <v>34</v>
      </c>
      <c r="D891" t="s">
        <v>12</v>
      </c>
      <c r="E891">
        <v>2941411000</v>
      </c>
      <c r="F891">
        <v>11</v>
      </c>
      <c r="G891">
        <v>2017</v>
      </c>
      <c r="H891">
        <v>31141</v>
      </c>
      <c r="I891">
        <v>1754</v>
      </c>
    </row>
    <row r="892" spans="1:9" x14ac:dyDescent="0.25">
      <c r="A892" t="s">
        <v>35</v>
      </c>
      <c r="B892" t="s">
        <v>36</v>
      </c>
      <c r="C892" t="s">
        <v>37</v>
      </c>
      <c r="D892" t="s">
        <v>12</v>
      </c>
      <c r="E892">
        <v>3047401000</v>
      </c>
      <c r="F892">
        <v>11</v>
      </c>
      <c r="G892">
        <v>2017</v>
      </c>
      <c r="H892">
        <v>4000</v>
      </c>
      <c r="I892">
        <v>0</v>
      </c>
    </row>
    <row r="893" spans="1:9" x14ac:dyDescent="0.25">
      <c r="A893" t="s">
        <v>38</v>
      </c>
      <c r="B893" t="s">
        <v>39</v>
      </c>
      <c r="C893" t="s">
        <v>40</v>
      </c>
      <c r="D893" t="s">
        <v>12</v>
      </c>
      <c r="E893">
        <v>4751312000</v>
      </c>
      <c r="F893">
        <v>11</v>
      </c>
      <c r="G893">
        <v>2017</v>
      </c>
      <c r="H893">
        <v>933</v>
      </c>
      <c r="I893">
        <v>0</v>
      </c>
    </row>
    <row r="894" spans="1:9" x14ac:dyDescent="0.25">
      <c r="A894" t="s">
        <v>41</v>
      </c>
      <c r="B894" t="s">
        <v>42</v>
      </c>
      <c r="C894" t="s">
        <v>43</v>
      </c>
      <c r="D894" t="s">
        <v>12</v>
      </c>
      <c r="E894">
        <v>5229602000</v>
      </c>
      <c r="F894">
        <v>11</v>
      </c>
      <c r="G894">
        <v>2017</v>
      </c>
      <c r="H894">
        <v>42682</v>
      </c>
      <c r="I894">
        <v>3542</v>
      </c>
    </row>
    <row r="895" spans="1:9" x14ac:dyDescent="0.25">
      <c r="A895" t="s">
        <v>108</v>
      </c>
      <c r="B895" t="s">
        <v>109</v>
      </c>
      <c r="C895" t="s">
        <v>110</v>
      </c>
      <c r="D895" t="s">
        <v>12</v>
      </c>
      <c r="E895">
        <v>6348431000</v>
      </c>
      <c r="F895">
        <v>11</v>
      </c>
      <c r="G895">
        <v>2017</v>
      </c>
      <c r="H895">
        <v>31252</v>
      </c>
      <c r="I895">
        <v>0</v>
      </c>
    </row>
    <row r="896" spans="1:9" x14ac:dyDescent="0.25">
      <c r="A896" t="s">
        <v>44</v>
      </c>
      <c r="B896" t="s">
        <v>45</v>
      </c>
      <c r="C896" t="s">
        <v>46</v>
      </c>
      <c r="D896" t="s">
        <v>12</v>
      </c>
      <c r="E896">
        <v>8752451000</v>
      </c>
      <c r="F896">
        <v>11</v>
      </c>
      <c r="G896">
        <v>2017</v>
      </c>
      <c r="H896">
        <v>22676</v>
      </c>
      <c r="I896">
        <v>257</v>
      </c>
    </row>
    <row r="897" spans="1:9" x14ac:dyDescent="0.25">
      <c r="A897" t="s">
        <v>47</v>
      </c>
      <c r="B897" t="s">
        <v>48</v>
      </c>
      <c r="C897" t="s">
        <v>49</v>
      </c>
      <c r="D897" t="s">
        <v>12</v>
      </c>
      <c r="E897">
        <v>9003501000</v>
      </c>
      <c r="F897">
        <v>11</v>
      </c>
      <c r="G897">
        <v>2017</v>
      </c>
      <c r="H897">
        <v>1962</v>
      </c>
      <c r="I897">
        <v>4</v>
      </c>
    </row>
    <row r="898" spans="1:9" x14ac:dyDescent="0.25">
      <c r="A898" t="s">
        <v>50</v>
      </c>
      <c r="B898" t="s">
        <v>51</v>
      </c>
      <c r="C898" t="s">
        <v>52</v>
      </c>
      <c r="D898" t="s">
        <v>12</v>
      </c>
      <c r="E898">
        <v>9570811000</v>
      </c>
      <c r="F898">
        <v>11</v>
      </c>
      <c r="G898">
        <v>2017</v>
      </c>
      <c r="H898">
        <v>21649</v>
      </c>
      <c r="I898">
        <v>745</v>
      </c>
    </row>
    <row r="899" spans="1:9" x14ac:dyDescent="0.25">
      <c r="A899" t="s">
        <v>20</v>
      </c>
      <c r="B899" t="s">
        <v>21</v>
      </c>
      <c r="C899" t="s">
        <v>22</v>
      </c>
      <c r="D899" t="s">
        <v>12</v>
      </c>
      <c r="E899">
        <v>1198781000</v>
      </c>
      <c r="F899">
        <v>11</v>
      </c>
      <c r="G899">
        <v>2017</v>
      </c>
      <c r="H899">
        <v>26433</v>
      </c>
      <c r="I899">
        <v>2234</v>
      </c>
    </row>
    <row r="900" spans="1:9" x14ac:dyDescent="0.25">
      <c r="A900" t="s">
        <v>53</v>
      </c>
      <c r="B900" t="s">
        <v>54</v>
      </c>
      <c r="C900" t="s">
        <v>55</v>
      </c>
      <c r="D900" t="s">
        <v>12</v>
      </c>
      <c r="E900">
        <v>1245540000</v>
      </c>
      <c r="F900">
        <v>11</v>
      </c>
      <c r="G900">
        <v>2017</v>
      </c>
      <c r="H900">
        <v>17400</v>
      </c>
      <c r="I900">
        <v>804</v>
      </c>
    </row>
    <row r="901" spans="1:9" x14ac:dyDescent="0.25">
      <c r="A901" t="s">
        <v>56</v>
      </c>
      <c r="B901" t="s">
        <v>57</v>
      </c>
      <c r="C901" t="s">
        <v>58</v>
      </c>
      <c r="D901" t="s">
        <v>12</v>
      </c>
      <c r="E901">
        <v>1467291000</v>
      </c>
      <c r="F901">
        <v>11</v>
      </c>
      <c r="G901">
        <v>2017</v>
      </c>
      <c r="H901">
        <v>5000</v>
      </c>
      <c r="I901">
        <v>902</v>
      </c>
    </row>
    <row r="902" spans="1:9" x14ac:dyDescent="0.25">
      <c r="A902" t="s">
        <v>59</v>
      </c>
      <c r="B902" t="s">
        <v>60</v>
      </c>
      <c r="C902" t="s">
        <v>61</v>
      </c>
      <c r="D902" t="s">
        <v>12</v>
      </c>
      <c r="E902">
        <v>1961720000</v>
      </c>
      <c r="F902">
        <v>11</v>
      </c>
      <c r="G902">
        <v>2017</v>
      </c>
      <c r="H902">
        <v>1958</v>
      </c>
      <c r="I902">
        <v>675</v>
      </c>
    </row>
    <row r="903" spans="1:9" x14ac:dyDescent="0.25">
      <c r="A903" t="s">
        <v>16</v>
      </c>
      <c r="B903" t="s">
        <v>17</v>
      </c>
      <c r="C903" t="s">
        <v>18</v>
      </c>
      <c r="D903" t="s">
        <v>19</v>
      </c>
      <c r="E903">
        <v>11000258330</v>
      </c>
      <c r="F903">
        <v>9</v>
      </c>
      <c r="G903">
        <v>2017</v>
      </c>
    </row>
    <row r="904" spans="1:9" x14ac:dyDescent="0.25">
      <c r="A904" t="s">
        <v>62</v>
      </c>
      <c r="B904" t="s">
        <v>63</v>
      </c>
      <c r="C904" t="s">
        <v>64</v>
      </c>
      <c r="D904" t="s">
        <v>12</v>
      </c>
      <c r="E904">
        <v>2829991000</v>
      </c>
      <c r="F904">
        <v>11</v>
      </c>
      <c r="G904">
        <v>2017</v>
      </c>
      <c r="H904">
        <v>57824</v>
      </c>
      <c r="I904">
        <v>704</v>
      </c>
    </row>
    <row r="905" spans="1:9" x14ac:dyDescent="0.25">
      <c r="A905" t="s">
        <v>65</v>
      </c>
      <c r="B905" t="s">
        <v>66</v>
      </c>
      <c r="C905" t="s">
        <v>67</v>
      </c>
      <c r="D905" t="s">
        <v>12</v>
      </c>
      <c r="E905">
        <v>3138112000</v>
      </c>
      <c r="F905">
        <v>11</v>
      </c>
      <c r="G905">
        <v>2017</v>
      </c>
      <c r="H905">
        <v>17100</v>
      </c>
      <c r="I905">
        <v>0</v>
      </c>
    </row>
    <row r="906" spans="1:9" x14ac:dyDescent="0.25">
      <c r="A906" t="s">
        <v>9</v>
      </c>
      <c r="B906" t="s">
        <v>10</v>
      </c>
      <c r="C906" t="s">
        <v>11</v>
      </c>
      <c r="D906" t="s">
        <v>12</v>
      </c>
      <c r="E906">
        <v>3275661000</v>
      </c>
      <c r="F906">
        <v>11</v>
      </c>
      <c r="G906">
        <v>2017</v>
      </c>
      <c r="H906">
        <v>36789</v>
      </c>
      <c r="I906">
        <v>1303</v>
      </c>
    </row>
    <row r="907" spans="1:9" x14ac:dyDescent="0.25">
      <c r="A907" t="s">
        <v>65</v>
      </c>
      <c r="B907" t="s">
        <v>66</v>
      </c>
      <c r="C907" t="s">
        <v>67</v>
      </c>
      <c r="D907" t="s">
        <v>12</v>
      </c>
      <c r="E907">
        <v>3618420000</v>
      </c>
      <c r="F907">
        <v>11</v>
      </c>
      <c r="G907">
        <v>2017</v>
      </c>
      <c r="H907">
        <v>31961</v>
      </c>
      <c r="I907">
        <v>0</v>
      </c>
    </row>
    <row r="908" spans="1:9" x14ac:dyDescent="0.25">
      <c r="A908" t="s">
        <v>68</v>
      </c>
      <c r="B908" t="s">
        <v>69</v>
      </c>
      <c r="C908" t="s">
        <v>70</v>
      </c>
      <c r="D908" t="s">
        <v>12</v>
      </c>
      <c r="E908">
        <v>3720580000</v>
      </c>
      <c r="F908">
        <v>11</v>
      </c>
      <c r="G908">
        <v>2017</v>
      </c>
      <c r="H908">
        <v>2685</v>
      </c>
      <c r="I908">
        <v>0</v>
      </c>
    </row>
    <row r="909" spans="1:9" x14ac:dyDescent="0.25">
      <c r="A909" t="s">
        <v>71</v>
      </c>
      <c r="B909" t="s">
        <v>72</v>
      </c>
      <c r="C909" t="s">
        <v>49</v>
      </c>
      <c r="D909" t="s">
        <v>12</v>
      </c>
      <c r="E909">
        <v>3955000000</v>
      </c>
      <c r="F909">
        <v>11</v>
      </c>
      <c r="G909">
        <v>2017</v>
      </c>
      <c r="H909">
        <v>23991</v>
      </c>
      <c r="I909">
        <v>0</v>
      </c>
    </row>
    <row r="910" spans="1:9" x14ac:dyDescent="0.25">
      <c r="A910" t="s">
        <v>73</v>
      </c>
      <c r="B910" t="s">
        <v>74</v>
      </c>
      <c r="C910" t="s">
        <v>75</v>
      </c>
      <c r="D910" t="s">
        <v>12</v>
      </c>
      <c r="E910">
        <v>4360021000</v>
      </c>
      <c r="F910">
        <v>11</v>
      </c>
      <c r="G910">
        <v>2017</v>
      </c>
      <c r="H910">
        <v>20579</v>
      </c>
      <c r="I910">
        <v>0</v>
      </c>
    </row>
    <row r="911" spans="1:9" x14ac:dyDescent="0.25">
      <c r="A911" t="s">
        <v>76</v>
      </c>
      <c r="B911" t="s">
        <v>77</v>
      </c>
      <c r="C911" t="s">
        <v>78</v>
      </c>
      <c r="D911" t="s">
        <v>12</v>
      </c>
      <c r="E911">
        <v>4561060000</v>
      </c>
      <c r="F911">
        <v>11</v>
      </c>
      <c r="G911">
        <v>2017</v>
      </c>
      <c r="H911">
        <v>175136</v>
      </c>
      <c r="I911">
        <v>0</v>
      </c>
    </row>
    <row r="912" spans="1:9" x14ac:dyDescent="0.25">
      <c r="A912" t="s">
        <v>68</v>
      </c>
      <c r="B912" t="s">
        <v>69</v>
      </c>
      <c r="C912" t="s">
        <v>70</v>
      </c>
      <c r="D912" t="s">
        <v>12</v>
      </c>
      <c r="E912">
        <v>5129381000</v>
      </c>
      <c r="F912">
        <v>11</v>
      </c>
      <c r="G912">
        <v>2017</v>
      </c>
      <c r="H912">
        <v>83187</v>
      </c>
      <c r="I912">
        <v>3740</v>
      </c>
    </row>
    <row r="913" spans="1:9" x14ac:dyDescent="0.25">
      <c r="A913" t="s">
        <v>79</v>
      </c>
      <c r="B913" t="s">
        <v>80</v>
      </c>
      <c r="C913" t="s">
        <v>81</v>
      </c>
      <c r="D913" t="s">
        <v>12</v>
      </c>
      <c r="E913">
        <v>5601260000</v>
      </c>
      <c r="F913">
        <v>11</v>
      </c>
      <c r="G913">
        <v>2017</v>
      </c>
      <c r="H913">
        <v>30559</v>
      </c>
      <c r="I913">
        <v>1985</v>
      </c>
    </row>
    <row r="914" spans="1:9" x14ac:dyDescent="0.25">
      <c r="A914" t="s">
        <v>82</v>
      </c>
      <c r="B914" t="s">
        <v>83</v>
      </c>
      <c r="C914" t="s">
        <v>84</v>
      </c>
      <c r="D914" t="s">
        <v>12</v>
      </c>
      <c r="E914">
        <v>5620250000</v>
      </c>
      <c r="F914">
        <v>11</v>
      </c>
      <c r="G914">
        <v>2017</v>
      </c>
      <c r="H914">
        <v>71632</v>
      </c>
      <c r="I914">
        <v>7829</v>
      </c>
    </row>
    <row r="915" spans="1:9" x14ac:dyDescent="0.25">
      <c r="A915" t="s">
        <v>73</v>
      </c>
      <c r="B915" t="s">
        <v>74</v>
      </c>
      <c r="C915" t="s">
        <v>75</v>
      </c>
      <c r="D915" t="s">
        <v>12</v>
      </c>
      <c r="E915">
        <v>5777670000</v>
      </c>
      <c r="F915">
        <v>11</v>
      </c>
      <c r="G915">
        <v>2017</v>
      </c>
      <c r="H915">
        <v>3887</v>
      </c>
      <c r="I915">
        <v>0</v>
      </c>
    </row>
    <row r="916" spans="1:9" x14ac:dyDescent="0.25">
      <c r="A916" t="s">
        <v>13</v>
      </c>
      <c r="B916" t="s">
        <v>14</v>
      </c>
      <c r="C916" t="s">
        <v>15</v>
      </c>
      <c r="D916" t="s">
        <v>12</v>
      </c>
      <c r="E916">
        <v>5884920000</v>
      </c>
      <c r="F916">
        <v>11</v>
      </c>
      <c r="G916">
        <v>2017</v>
      </c>
      <c r="H916">
        <v>9400</v>
      </c>
      <c r="I916">
        <v>1869</v>
      </c>
    </row>
    <row r="917" spans="1:9" x14ac:dyDescent="0.25">
      <c r="A917" t="s">
        <v>85</v>
      </c>
      <c r="B917" t="s">
        <v>86</v>
      </c>
      <c r="C917" t="s">
        <v>87</v>
      </c>
      <c r="D917" t="s">
        <v>12</v>
      </c>
      <c r="E917">
        <v>5931911000</v>
      </c>
      <c r="F917">
        <v>11</v>
      </c>
      <c r="G917">
        <v>2017</v>
      </c>
      <c r="H917">
        <v>132662</v>
      </c>
      <c r="I917">
        <v>0</v>
      </c>
    </row>
    <row r="918" spans="1:9" x14ac:dyDescent="0.25">
      <c r="A918" t="s">
        <v>59</v>
      </c>
      <c r="B918" t="s">
        <v>60</v>
      </c>
      <c r="C918" t="s">
        <v>61</v>
      </c>
      <c r="D918" t="s">
        <v>12</v>
      </c>
      <c r="E918">
        <v>5992321000</v>
      </c>
      <c r="F918">
        <v>11</v>
      </c>
      <c r="G918">
        <v>2017</v>
      </c>
      <c r="H918">
        <v>7120</v>
      </c>
      <c r="I918">
        <v>2718</v>
      </c>
    </row>
    <row r="919" spans="1:9" x14ac:dyDescent="0.25">
      <c r="A919" t="s">
        <v>76</v>
      </c>
      <c r="B919" t="s">
        <v>77</v>
      </c>
      <c r="C919" t="s">
        <v>78</v>
      </c>
      <c r="D919" t="s">
        <v>12</v>
      </c>
      <c r="E919">
        <v>6042981000</v>
      </c>
      <c r="F919">
        <v>11</v>
      </c>
      <c r="G919">
        <v>2017</v>
      </c>
      <c r="H919">
        <v>0</v>
      </c>
      <c r="I919">
        <v>353</v>
      </c>
    </row>
    <row r="920" spans="1:9" x14ac:dyDescent="0.25">
      <c r="A920" t="s">
        <v>88</v>
      </c>
      <c r="B920" t="s">
        <v>89</v>
      </c>
      <c r="C920" t="s">
        <v>58</v>
      </c>
      <c r="D920" t="s">
        <v>12</v>
      </c>
      <c r="E920">
        <v>6159241000</v>
      </c>
      <c r="F920">
        <v>11</v>
      </c>
      <c r="G920">
        <v>2017</v>
      </c>
      <c r="H920">
        <v>1537</v>
      </c>
      <c r="I920">
        <v>0</v>
      </c>
    </row>
    <row r="921" spans="1:9" x14ac:dyDescent="0.25">
      <c r="A921" t="s">
        <v>90</v>
      </c>
      <c r="B921" t="s">
        <v>91</v>
      </c>
      <c r="C921" t="s">
        <v>92</v>
      </c>
      <c r="D921" t="s">
        <v>12</v>
      </c>
      <c r="E921">
        <v>6756240000</v>
      </c>
      <c r="F921">
        <v>11</v>
      </c>
      <c r="G921">
        <v>2017</v>
      </c>
      <c r="H921">
        <v>29037</v>
      </c>
      <c r="I921">
        <v>0</v>
      </c>
    </row>
    <row r="922" spans="1:9" x14ac:dyDescent="0.25">
      <c r="A922" t="s">
        <v>93</v>
      </c>
      <c r="B922" t="s">
        <v>94</v>
      </c>
      <c r="C922" t="s">
        <v>95</v>
      </c>
      <c r="D922" t="s">
        <v>12</v>
      </c>
      <c r="E922">
        <v>6948371000</v>
      </c>
      <c r="F922">
        <v>11</v>
      </c>
      <c r="G922">
        <v>2017</v>
      </c>
      <c r="H922">
        <v>15400</v>
      </c>
      <c r="I922">
        <v>1598</v>
      </c>
    </row>
    <row r="923" spans="1:9" x14ac:dyDescent="0.25">
      <c r="A923" t="s">
        <v>99</v>
      </c>
      <c r="B923" t="s">
        <v>100</v>
      </c>
      <c r="C923" t="s">
        <v>101</v>
      </c>
      <c r="D923" t="s">
        <v>12</v>
      </c>
      <c r="E923">
        <v>6975110000</v>
      </c>
      <c r="F923">
        <v>11</v>
      </c>
      <c r="G923">
        <v>2017</v>
      </c>
      <c r="H923">
        <v>0</v>
      </c>
      <c r="I923">
        <v>434</v>
      </c>
    </row>
    <row r="924" spans="1:9" x14ac:dyDescent="0.25">
      <c r="A924" t="s">
        <v>73</v>
      </c>
      <c r="B924" t="s">
        <v>74</v>
      </c>
      <c r="C924" t="s">
        <v>75</v>
      </c>
      <c r="D924" t="s">
        <v>12</v>
      </c>
      <c r="E924">
        <v>7560081000</v>
      </c>
      <c r="F924">
        <v>11</v>
      </c>
      <c r="G924">
        <v>2017</v>
      </c>
      <c r="H924">
        <v>6326</v>
      </c>
      <c r="I924">
        <v>0</v>
      </c>
    </row>
    <row r="925" spans="1:9" x14ac:dyDescent="0.25">
      <c r="A925" t="s">
        <v>96</v>
      </c>
      <c r="B925" t="s">
        <v>97</v>
      </c>
      <c r="C925" t="s">
        <v>98</v>
      </c>
      <c r="D925" t="s">
        <v>12</v>
      </c>
      <c r="E925">
        <v>8308470000</v>
      </c>
      <c r="F925">
        <v>11</v>
      </c>
      <c r="G925">
        <v>2017</v>
      </c>
      <c r="H925">
        <v>6417</v>
      </c>
      <c r="I925">
        <v>1157</v>
      </c>
    </row>
    <row r="926" spans="1:9" x14ac:dyDescent="0.25">
      <c r="A926" t="s">
        <v>99</v>
      </c>
      <c r="B926" t="s">
        <v>100</v>
      </c>
      <c r="C926" t="s">
        <v>101</v>
      </c>
      <c r="D926" t="s">
        <v>12</v>
      </c>
      <c r="E926">
        <v>8499201000</v>
      </c>
      <c r="F926">
        <v>11</v>
      </c>
      <c r="G926">
        <v>2017</v>
      </c>
      <c r="H926">
        <v>10836</v>
      </c>
      <c r="I926">
        <v>0</v>
      </c>
    </row>
    <row r="928" spans="1:9" x14ac:dyDescent="0.25">
      <c r="A928" t="s">
        <v>65</v>
      </c>
      <c r="B928" t="s">
        <v>66</v>
      </c>
      <c r="C928" t="s">
        <v>67</v>
      </c>
      <c r="D928" t="s">
        <v>12</v>
      </c>
      <c r="E928">
        <v>9330860000</v>
      </c>
      <c r="F928">
        <v>11</v>
      </c>
      <c r="G928">
        <v>2017</v>
      </c>
      <c r="H928">
        <v>18086</v>
      </c>
      <c r="I928">
        <v>0</v>
      </c>
    </row>
    <row r="929" spans="1:9" x14ac:dyDescent="0.25">
      <c r="A929" t="s">
        <v>102</v>
      </c>
      <c r="B929" t="s">
        <v>103</v>
      </c>
      <c r="C929" t="s">
        <v>104</v>
      </c>
      <c r="D929" t="s">
        <v>12</v>
      </c>
      <c r="E929">
        <v>9629061000</v>
      </c>
      <c r="F929">
        <v>11</v>
      </c>
      <c r="G929">
        <v>2017</v>
      </c>
      <c r="H929">
        <v>16291</v>
      </c>
      <c r="I929">
        <v>0</v>
      </c>
    </row>
    <row r="930" spans="1:9" x14ac:dyDescent="0.25">
      <c r="A930" t="s">
        <v>73</v>
      </c>
      <c r="B930" t="s">
        <v>74</v>
      </c>
      <c r="C930" t="s">
        <v>75</v>
      </c>
      <c r="D930" t="s">
        <v>12</v>
      </c>
      <c r="E930">
        <v>9633841000</v>
      </c>
      <c r="F930">
        <v>11</v>
      </c>
      <c r="G930">
        <v>2017</v>
      </c>
      <c r="H930">
        <v>4970</v>
      </c>
      <c r="I930">
        <v>1025</v>
      </c>
    </row>
    <row r="931" spans="1:9" x14ac:dyDescent="0.25">
      <c r="A931" t="s">
        <v>105</v>
      </c>
      <c r="B931" t="s">
        <v>106</v>
      </c>
      <c r="C931" t="s">
        <v>107</v>
      </c>
      <c r="D931" t="s">
        <v>12</v>
      </c>
      <c r="E931">
        <v>9815941000</v>
      </c>
      <c r="F931">
        <v>11</v>
      </c>
      <c r="G931">
        <v>2017</v>
      </c>
      <c r="H931">
        <v>21437</v>
      </c>
      <c r="I931">
        <v>725</v>
      </c>
    </row>
    <row r="932" spans="1:9" x14ac:dyDescent="0.25">
      <c r="A932" t="s">
        <v>23</v>
      </c>
      <c r="B932" t="s">
        <v>24</v>
      </c>
      <c r="C932" t="s">
        <v>25</v>
      </c>
      <c r="D932" t="s">
        <v>12</v>
      </c>
      <c r="E932">
        <v>786151000</v>
      </c>
      <c r="F932">
        <v>10</v>
      </c>
      <c r="G932">
        <v>2017</v>
      </c>
      <c r="H932">
        <v>5000</v>
      </c>
      <c r="I932">
        <v>1</v>
      </c>
    </row>
    <row r="933" spans="1:9" x14ac:dyDescent="0.25">
      <c r="A933" t="s">
        <v>26</v>
      </c>
      <c r="B933" t="s">
        <v>27</v>
      </c>
      <c r="C933" t="s">
        <v>28</v>
      </c>
      <c r="D933" t="s">
        <v>12</v>
      </c>
      <c r="E933">
        <v>2211251000</v>
      </c>
      <c r="F933">
        <v>10</v>
      </c>
      <c r="G933">
        <v>2017</v>
      </c>
      <c r="H933">
        <v>1700</v>
      </c>
      <c r="I933">
        <v>0</v>
      </c>
    </row>
    <row r="934" spans="1:9" x14ac:dyDescent="0.25">
      <c r="A934" t="s">
        <v>29</v>
      </c>
      <c r="B934" t="s">
        <v>30</v>
      </c>
      <c r="C934" t="s">
        <v>31</v>
      </c>
      <c r="D934" t="s">
        <v>12</v>
      </c>
      <c r="E934">
        <v>2774270000</v>
      </c>
      <c r="F934">
        <v>10</v>
      </c>
      <c r="G934">
        <v>2017</v>
      </c>
      <c r="H934">
        <v>24100</v>
      </c>
      <c r="I934">
        <v>18</v>
      </c>
    </row>
    <row r="935" spans="1:9" x14ac:dyDescent="0.25">
      <c r="A935" t="s">
        <v>32</v>
      </c>
      <c r="B935" t="s">
        <v>33</v>
      </c>
      <c r="C935" t="s">
        <v>34</v>
      </c>
      <c r="D935" t="s">
        <v>12</v>
      </c>
      <c r="E935">
        <v>2941411000</v>
      </c>
      <c r="F935">
        <v>10</v>
      </c>
      <c r="G935">
        <v>2017</v>
      </c>
      <c r="H935">
        <v>37965</v>
      </c>
      <c r="I935">
        <v>168</v>
      </c>
    </row>
    <row r="936" spans="1:9" x14ac:dyDescent="0.25">
      <c r="A936" t="s">
        <v>35</v>
      </c>
      <c r="B936" t="s">
        <v>36</v>
      </c>
      <c r="C936" t="s">
        <v>37</v>
      </c>
      <c r="D936" t="s">
        <v>12</v>
      </c>
      <c r="E936">
        <v>3047401000</v>
      </c>
      <c r="F936">
        <v>10</v>
      </c>
      <c r="G936">
        <v>2017</v>
      </c>
      <c r="H936">
        <v>3520</v>
      </c>
      <c r="I936">
        <v>0</v>
      </c>
    </row>
    <row r="937" spans="1:9" x14ac:dyDescent="0.25">
      <c r="A937" t="s">
        <v>38</v>
      </c>
      <c r="B937" t="s">
        <v>39</v>
      </c>
      <c r="C937" t="s">
        <v>40</v>
      </c>
      <c r="D937" t="s">
        <v>12</v>
      </c>
      <c r="E937">
        <v>4751312000</v>
      </c>
      <c r="F937">
        <v>10</v>
      </c>
      <c r="G937">
        <v>2017</v>
      </c>
      <c r="H937">
        <v>933</v>
      </c>
      <c r="I937">
        <v>0</v>
      </c>
    </row>
    <row r="938" spans="1:9" x14ac:dyDescent="0.25">
      <c r="A938" t="s">
        <v>41</v>
      </c>
      <c r="B938" t="s">
        <v>42</v>
      </c>
      <c r="C938" t="s">
        <v>43</v>
      </c>
      <c r="D938" t="s">
        <v>12</v>
      </c>
      <c r="E938">
        <v>5229602000</v>
      </c>
      <c r="F938">
        <v>10</v>
      </c>
      <c r="G938">
        <v>2017</v>
      </c>
      <c r="H938">
        <v>48879</v>
      </c>
      <c r="I938">
        <v>107</v>
      </c>
    </row>
    <row r="939" spans="1:9" x14ac:dyDescent="0.25">
      <c r="A939" t="s">
        <v>108</v>
      </c>
      <c r="B939" t="s">
        <v>109</v>
      </c>
      <c r="C939" t="s">
        <v>110</v>
      </c>
      <c r="D939" t="s">
        <v>12</v>
      </c>
      <c r="E939">
        <v>6348431000</v>
      </c>
      <c r="F939">
        <v>10</v>
      </c>
      <c r="G939">
        <v>2017</v>
      </c>
      <c r="H939">
        <v>33200</v>
      </c>
      <c r="I939">
        <v>0</v>
      </c>
    </row>
    <row r="940" spans="1:9" x14ac:dyDescent="0.25">
      <c r="A940" t="s">
        <v>44</v>
      </c>
      <c r="B940" t="s">
        <v>45</v>
      </c>
      <c r="C940" t="s">
        <v>46</v>
      </c>
      <c r="D940" t="s">
        <v>12</v>
      </c>
      <c r="E940">
        <v>8752451000</v>
      </c>
      <c r="F940">
        <v>10</v>
      </c>
      <c r="G940">
        <v>2017</v>
      </c>
      <c r="H940">
        <v>21368</v>
      </c>
      <c r="I940">
        <v>176</v>
      </c>
    </row>
    <row r="941" spans="1:9" x14ac:dyDescent="0.25">
      <c r="A941" t="s">
        <v>47</v>
      </c>
      <c r="B941" t="s">
        <v>48</v>
      </c>
      <c r="C941" t="s">
        <v>49</v>
      </c>
      <c r="D941" t="s">
        <v>12</v>
      </c>
      <c r="E941">
        <v>9003501000</v>
      </c>
      <c r="F941">
        <v>10</v>
      </c>
      <c r="G941">
        <v>2017</v>
      </c>
      <c r="H941">
        <v>1231</v>
      </c>
      <c r="I941">
        <v>3</v>
      </c>
    </row>
    <row r="942" spans="1:9" x14ac:dyDescent="0.25">
      <c r="A942" t="s">
        <v>50</v>
      </c>
      <c r="B942" t="s">
        <v>51</v>
      </c>
      <c r="C942" t="s">
        <v>52</v>
      </c>
      <c r="D942" t="s">
        <v>12</v>
      </c>
      <c r="E942">
        <v>9570811000</v>
      </c>
      <c r="F942">
        <v>10</v>
      </c>
      <c r="G942">
        <v>2017</v>
      </c>
      <c r="H942">
        <v>23410</v>
      </c>
      <c r="I942">
        <v>81</v>
      </c>
    </row>
    <row r="943" spans="1:9" x14ac:dyDescent="0.25">
      <c r="A943" t="s">
        <v>20</v>
      </c>
      <c r="B943" t="s">
        <v>21</v>
      </c>
      <c r="C943" t="s">
        <v>22</v>
      </c>
      <c r="D943" t="s">
        <v>12</v>
      </c>
      <c r="E943">
        <v>1198781000</v>
      </c>
      <c r="F943">
        <v>10</v>
      </c>
      <c r="G943">
        <v>2017</v>
      </c>
      <c r="H943">
        <v>28193</v>
      </c>
      <c r="I943">
        <v>911</v>
      </c>
    </row>
    <row r="944" spans="1:9" x14ac:dyDescent="0.25">
      <c r="A944" t="s">
        <v>53</v>
      </c>
      <c r="B944" t="s">
        <v>54</v>
      </c>
      <c r="C944" t="s">
        <v>55</v>
      </c>
      <c r="D944" t="s">
        <v>12</v>
      </c>
      <c r="E944">
        <v>1245540000</v>
      </c>
      <c r="F944">
        <v>10</v>
      </c>
      <c r="G944">
        <v>2017</v>
      </c>
      <c r="H944">
        <v>19960</v>
      </c>
      <c r="I944">
        <v>161</v>
      </c>
    </row>
    <row r="945" spans="1:9" x14ac:dyDescent="0.25">
      <c r="A945" t="s">
        <v>56</v>
      </c>
      <c r="B945" t="s">
        <v>57</v>
      </c>
      <c r="C945" t="s">
        <v>58</v>
      </c>
      <c r="D945" t="s">
        <v>12</v>
      </c>
      <c r="E945">
        <v>1467291000</v>
      </c>
      <c r="F945">
        <v>10</v>
      </c>
      <c r="G945">
        <v>2017</v>
      </c>
      <c r="H945">
        <v>4400</v>
      </c>
      <c r="I945">
        <v>395</v>
      </c>
    </row>
    <row r="946" spans="1:9" x14ac:dyDescent="0.25">
      <c r="A946" t="s">
        <v>59</v>
      </c>
      <c r="B946" t="s">
        <v>60</v>
      </c>
      <c r="C946" t="s">
        <v>61</v>
      </c>
      <c r="D946" t="s">
        <v>12</v>
      </c>
      <c r="E946">
        <v>1961720000</v>
      </c>
      <c r="F946">
        <v>10</v>
      </c>
      <c r="G946">
        <v>2017</v>
      </c>
      <c r="H946">
        <v>1283</v>
      </c>
      <c r="I946">
        <v>140</v>
      </c>
    </row>
    <row r="947" spans="1:9" x14ac:dyDescent="0.25">
      <c r="A947" t="s">
        <v>16</v>
      </c>
      <c r="B947" t="s">
        <v>17</v>
      </c>
      <c r="C947" t="s">
        <v>18</v>
      </c>
      <c r="D947" t="s">
        <v>12</v>
      </c>
      <c r="E947">
        <v>2119590000</v>
      </c>
      <c r="F947">
        <v>9</v>
      </c>
      <c r="G947">
        <v>2017</v>
      </c>
      <c r="H947">
        <v>8536</v>
      </c>
      <c r="I947">
        <v>0</v>
      </c>
    </row>
    <row r="948" spans="1:9" x14ac:dyDescent="0.25">
      <c r="A948" t="s">
        <v>62</v>
      </c>
      <c r="B948" t="s">
        <v>63</v>
      </c>
      <c r="C948" t="s">
        <v>64</v>
      </c>
      <c r="D948" t="s">
        <v>12</v>
      </c>
      <c r="E948">
        <v>2829991000</v>
      </c>
      <c r="F948">
        <v>10</v>
      </c>
      <c r="G948">
        <v>2017</v>
      </c>
      <c r="H948">
        <v>64616</v>
      </c>
      <c r="I948">
        <v>15</v>
      </c>
    </row>
    <row r="949" spans="1:9" x14ac:dyDescent="0.25">
      <c r="A949" t="s">
        <v>65</v>
      </c>
      <c r="B949" t="s">
        <v>66</v>
      </c>
      <c r="C949" t="s">
        <v>67</v>
      </c>
      <c r="D949" t="s">
        <v>12</v>
      </c>
      <c r="E949">
        <v>3138112000</v>
      </c>
      <c r="F949">
        <v>10</v>
      </c>
      <c r="G949">
        <v>2017</v>
      </c>
      <c r="H949">
        <v>9700</v>
      </c>
      <c r="I949">
        <v>0</v>
      </c>
    </row>
    <row r="950" spans="1:9" x14ac:dyDescent="0.25">
      <c r="A950" t="s">
        <v>9</v>
      </c>
      <c r="B950" t="s">
        <v>10</v>
      </c>
      <c r="C950" t="s">
        <v>11</v>
      </c>
      <c r="D950" t="s">
        <v>12</v>
      </c>
      <c r="E950">
        <v>3275661000</v>
      </c>
      <c r="F950">
        <v>10</v>
      </c>
      <c r="G950">
        <v>2017</v>
      </c>
      <c r="H950">
        <v>43866</v>
      </c>
      <c r="I950">
        <v>761</v>
      </c>
    </row>
    <row r="951" spans="1:9" x14ac:dyDescent="0.25">
      <c r="A951" t="s">
        <v>65</v>
      </c>
      <c r="B951" t="s">
        <v>66</v>
      </c>
      <c r="C951" t="s">
        <v>67</v>
      </c>
      <c r="D951" t="s">
        <v>12</v>
      </c>
      <c r="E951">
        <v>3618420000</v>
      </c>
      <c r="F951">
        <v>10</v>
      </c>
      <c r="G951">
        <v>2017</v>
      </c>
      <c r="H951">
        <v>28459</v>
      </c>
      <c r="I951">
        <v>0</v>
      </c>
    </row>
    <row r="952" spans="1:9" x14ac:dyDescent="0.25">
      <c r="A952" t="s">
        <v>68</v>
      </c>
      <c r="B952" t="s">
        <v>69</v>
      </c>
      <c r="C952" t="s">
        <v>70</v>
      </c>
      <c r="D952" t="s">
        <v>12</v>
      </c>
      <c r="E952">
        <v>3720580000</v>
      </c>
      <c r="F952">
        <v>10</v>
      </c>
      <c r="G952">
        <v>2017</v>
      </c>
      <c r="H952">
        <v>2301</v>
      </c>
      <c r="I952">
        <v>0</v>
      </c>
    </row>
    <row r="953" spans="1:9" x14ac:dyDescent="0.25">
      <c r="A953" t="s">
        <v>71</v>
      </c>
      <c r="B953" t="s">
        <v>72</v>
      </c>
      <c r="C953" t="s">
        <v>49</v>
      </c>
      <c r="D953" t="s">
        <v>12</v>
      </c>
      <c r="E953">
        <v>3955000000</v>
      </c>
      <c r="F953">
        <v>10</v>
      </c>
      <c r="G953">
        <v>2017</v>
      </c>
      <c r="H953">
        <v>45688</v>
      </c>
      <c r="I953">
        <v>0</v>
      </c>
    </row>
    <row r="954" spans="1:9" x14ac:dyDescent="0.25">
      <c r="A954" t="s">
        <v>73</v>
      </c>
      <c r="B954" t="s">
        <v>74</v>
      </c>
      <c r="C954" t="s">
        <v>75</v>
      </c>
      <c r="D954" t="s">
        <v>12</v>
      </c>
      <c r="E954">
        <v>4360021000</v>
      </c>
      <c r="F954">
        <v>10</v>
      </c>
      <c r="G954">
        <v>2017</v>
      </c>
      <c r="H954">
        <v>10835</v>
      </c>
      <c r="I954">
        <v>0</v>
      </c>
    </row>
    <row r="955" spans="1:9" x14ac:dyDescent="0.25">
      <c r="A955" t="s">
        <v>76</v>
      </c>
      <c r="B955" t="s">
        <v>77</v>
      </c>
      <c r="C955" t="s">
        <v>78</v>
      </c>
      <c r="D955" t="s">
        <v>12</v>
      </c>
      <c r="E955">
        <v>4561060000</v>
      </c>
      <c r="F955">
        <v>10</v>
      </c>
      <c r="G955">
        <v>2017</v>
      </c>
      <c r="H955">
        <v>426215</v>
      </c>
      <c r="I955">
        <v>0</v>
      </c>
    </row>
    <row r="956" spans="1:9" x14ac:dyDescent="0.25">
      <c r="A956" t="s">
        <v>68</v>
      </c>
      <c r="B956" t="s">
        <v>69</v>
      </c>
      <c r="C956" t="s">
        <v>70</v>
      </c>
      <c r="D956" t="s">
        <v>12</v>
      </c>
      <c r="E956">
        <v>5129381000</v>
      </c>
      <c r="F956">
        <v>10</v>
      </c>
      <c r="G956">
        <v>2017</v>
      </c>
      <c r="H956">
        <v>90199</v>
      </c>
      <c r="I956">
        <v>1602</v>
      </c>
    </row>
    <row r="957" spans="1:9" x14ac:dyDescent="0.25">
      <c r="A957" t="s">
        <v>79</v>
      </c>
      <c r="B957" t="s">
        <v>80</v>
      </c>
      <c r="C957" t="s">
        <v>81</v>
      </c>
      <c r="D957" t="s">
        <v>12</v>
      </c>
      <c r="E957">
        <v>5601260000</v>
      </c>
      <c r="F957">
        <v>10</v>
      </c>
      <c r="G957">
        <v>2017</v>
      </c>
      <c r="H957">
        <v>27048</v>
      </c>
      <c r="I957">
        <v>255</v>
      </c>
    </row>
    <row r="958" spans="1:9" x14ac:dyDescent="0.25">
      <c r="A958" t="s">
        <v>82</v>
      </c>
      <c r="B958" t="s">
        <v>83</v>
      </c>
      <c r="C958" t="s">
        <v>84</v>
      </c>
      <c r="D958" t="s">
        <v>12</v>
      </c>
      <c r="E958">
        <v>5620250000</v>
      </c>
      <c r="F958">
        <v>10</v>
      </c>
      <c r="G958">
        <v>2017</v>
      </c>
      <c r="H958">
        <v>74644</v>
      </c>
      <c r="I958">
        <v>1704</v>
      </c>
    </row>
    <row r="959" spans="1:9" x14ac:dyDescent="0.25">
      <c r="A959" t="s">
        <v>73</v>
      </c>
      <c r="B959" t="s">
        <v>74</v>
      </c>
      <c r="C959" t="s">
        <v>75</v>
      </c>
      <c r="D959" t="s">
        <v>12</v>
      </c>
      <c r="E959">
        <v>5777670000</v>
      </c>
      <c r="F959">
        <v>10</v>
      </c>
      <c r="G959">
        <v>2017</v>
      </c>
      <c r="H959">
        <v>4431</v>
      </c>
      <c r="I959">
        <v>0</v>
      </c>
    </row>
    <row r="960" spans="1:9" x14ac:dyDescent="0.25">
      <c r="A960" t="s">
        <v>13</v>
      </c>
      <c r="B960" t="s">
        <v>14</v>
      </c>
      <c r="C960" t="s">
        <v>15</v>
      </c>
      <c r="D960" t="s">
        <v>12</v>
      </c>
      <c r="E960">
        <v>5884920000</v>
      </c>
      <c r="F960">
        <v>10</v>
      </c>
      <c r="G960">
        <v>2017</v>
      </c>
      <c r="H960">
        <v>12260</v>
      </c>
      <c r="I960">
        <v>77</v>
      </c>
    </row>
    <row r="961" spans="1:9" x14ac:dyDescent="0.25">
      <c r="A961" t="s">
        <v>85</v>
      </c>
      <c r="B961" t="s">
        <v>86</v>
      </c>
      <c r="C961" t="s">
        <v>87</v>
      </c>
      <c r="D961" t="s">
        <v>12</v>
      </c>
      <c r="E961">
        <v>5931911000</v>
      </c>
      <c r="F961">
        <v>10</v>
      </c>
      <c r="G961">
        <v>2017</v>
      </c>
      <c r="H961">
        <v>128259</v>
      </c>
      <c r="I961">
        <v>0</v>
      </c>
    </row>
    <row r="962" spans="1:9" x14ac:dyDescent="0.25">
      <c r="A962" t="s">
        <v>59</v>
      </c>
      <c r="B962" t="s">
        <v>60</v>
      </c>
      <c r="C962" t="s">
        <v>61</v>
      </c>
      <c r="D962" t="s">
        <v>12</v>
      </c>
      <c r="E962">
        <v>5992321000</v>
      </c>
      <c r="F962">
        <v>10</v>
      </c>
      <c r="G962">
        <v>2017</v>
      </c>
      <c r="H962">
        <v>6960</v>
      </c>
      <c r="I962">
        <v>0</v>
      </c>
    </row>
    <row r="963" spans="1:9" x14ac:dyDescent="0.25">
      <c r="A963" t="s">
        <v>76</v>
      </c>
      <c r="B963" t="s">
        <v>77</v>
      </c>
      <c r="C963" t="s">
        <v>78</v>
      </c>
      <c r="D963" t="s">
        <v>12</v>
      </c>
      <c r="E963">
        <v>6042981000</v>
      </c>
      <c r="F963">
        <v>10</v>
      </c>
      <c r="G963">
        <v>2017</v>
      </c>
      <c r="H963">
        <v>0</v>
      </c>
      <c r="I963">
        <v>439</v>
      </c>
    </row>
    <row r="964" spans="1:9" x14ac:dyDescent="0.25">
      <c r="A964" t="s">
        <v>88</v>
      </c>
      <c r="B964" t="s">
        <v>89</v>
      </c>
      <c r="C964" t="s">
        <v>58</v>
      </c>
      <c r="D964" t="s">
        <v>12</v>
      </c>
      <c r="E964">
        <v>6159241000</v>
      </c>
      <c r="F964">
        <v>10</v>
      </c>
      <c r="G964">
        <v>2017</v>
      </c>
      <c r="H964">
        <v>1334</v>
      </c>
      <c r="I964">
        <v>0</v>
      </c>
    </row>
    <row r="965" spans="1:9" x14ac:dyDescent="0.25">
      <c r="A965" t="s">
        <v>90</v>
      </c>
      <c r="B965" t="s">
        <v>91</v>
      </c>
      <c r="C965" t="s">
        <v>92</v>
      </c>
      <c r="D965" t="s">
        <v>12</v>
      </c>
      <c r="E965">
        <v>6756240000</v>
      </c>
      <c r="F965">
        <v>10</v>
      </c>
      <c r="G965">
        <v>2017</v>
      </c>
      <c r="H965">
        <v>21189</v>
      </c>
      <c r="I965">
        <v>0</v>
      </c>
    </row>
    <row r="966" spans="1:9" x14ac:dyDescent="0.25">
      <c r="A966" t="s">
        <v>93</v>
      </c>
      <c r="B966" t="s">
        <v>94</v>
      </c>
      <c r="C966" t="s">
        <v>95</v>
      </c>
      <c r="D966" t="s">
        <v>12</v>
      </c>
      <c r="E966">
        <v>6948371000</v>
      </c>
      <c r="F966">
        <v>10</v>
      </c>
      <c r="G966">
        <v>2017</v>
      </c>
      <c r="H966">
        <v>14900</v>
      </c>
      <c r="I966">
        <v>885</v>
      </c>
    </row>
    <row r="967" spans="1:9" x14ac:dyDescent="0.25">
      <c r="A967" t="s">
        <v>99</v>
      </c>
      <c r="B967" t="s">
        <v>100</v>
      </c>
      <c r="C967" t="s">
        <v>101</v>
      </c>
      <c r="D967" t="s">
        <v>12</v>
      </c>
      <c r="E967">
        <v>6975110000</v>
      </c>
      <c r="F967">
        <v>10</v>
      </c>
      <c r="G967">
        <v>2017</v>
      </c>
      <c r="H967">
        <v>0</v>
      </c>
      <c r="I967">
        <v>158</v>
      </c>
    </row>
    <row r="968" spans="1:9" x14ac:dyDescent="0.25">
      <c r="A968" t="s">
        <v>73</v>
      </c>
      <c r="B968" t="s">
        <v>74</v>
      </c>
      <c r="C968" t="s">
        <v>75</v>
      </c>
      <c r="D968" t="s">
        <v>12</v>
      </c>
      <c r="E968">
        <v>7560081000</v>
      </c>
      <c r="F968">
        <v>10</v>
      </c>
      <c r="G968">
        <v>2017</v>
      </c>
      <c r="H968">
        <v>5375</v>
      </c>
      <c r="I968">
        <v>0</v>
      </c>
    </row>
    <row r="969" spans="1:9" x14ac:dyDescent="0.25">
      <c r="A969" t="s">
        <v>96</v>
      </c>
      <c r="B969" t="s">
        <v>97</v>
      </c>
      <c r="C969" t="s">
        <v>98</v>
      </c>
      <c r="D969" t="s">
        <v>12</v>
      </c>
      <c r="E969">
        <v>8308470000</v>
      </c>
      <c r="F969">
        <v>10</v>
      </c>
      <c r="G969">
        <v>2017</v>
      </c>
      <c r="H969">
        <v>4926</v>
      </c>
      <c r="I969">
        <v>303</v>
      </c>
    </row>
    <row r="970" spans="1:9" x14ac:dyDescent="0.25">
      <c r="A970" t="s">
        <v>99</v>
      </c>
      <c r="B970" t="s">
        <v>100</v>
      </c>
      <c r="C970" t="s">
        <v>101</v>
      </c>
      <c r="D970" t="s">
        <v>12</v>
      </c>
      <c r="E970">
        <v>8499201000</v>
      </c>
      <c r="F970">
        <v>10</v>
      </c>
      <c r="G970">
        <v>2017</v>
      </c>
      <c r="H970">
        <v>6968</v>
      </c>
      <c r="I970">
        <v>0</v>
      </c>
    </row>
    <row r="972" spans="1:9" x14ac:dyDescent="0.25">
      <c r="A972" t="s">
        <v>65</v>
      </c>
      <c r="B972" t="s">
        <v>66</v>
      </c>
      <c r="C972" t="s">
        <v>67</v>
      </c>
      <c r="D972" t="s">
        <v>12</v>
      </c>
      <c r="E972">
        <v>9330860000</v>
      </c>
      <c r="F972">
        <v>10</v>
      </c>
      <c r="G972">
        <v>2017</v>
      </c>
      <c r="H972">
        <v>6231</v>
      </c>
      <c r="I972">
        <v>0</v>
      </c>
    </row>
    <row r="973" spans="1:9" x14ac:dyDescent="0.25">
      <c r="A973" t="s">
        <v>102</v>
      </c>
      <c r="B973" t="s">
        <v>103</v>
      </c>
      <c r="C973" t="s">
        <v>104</v>
      </c>
      <c r="D973" t="s">
        <v>12</v>
      </c>
      <c r="E973">
        <v>9629061000</v>
      </c>
      <c r="F973">
        <v>10</v>
      </c>
      <c r="G973">
        <v>2017</v>
      </c>
      <c r="H973">
        <v>9615</v>
      </c>
      <c r="I973">
        <v>0</v>
      </c>
    </row>
    <row r="974" spans="1:9" x14ac:dyDescent="0.25">
      <c r="A974" t="s">
        <v>73</v>
      </c>
      <c r="B974" t="s">
        <v>74</v>
      </c>
      <c r="C974" t="s">
        <v>75</v>
      </c>
      <c r="D974" t="s">
        <v>12</v>
      </c>
      <c r="E974">
        <v>9633841000</v>
      </c>
      <c r="F974">
        <v>10</v>
      </c>
      <c r="G974">
        <v>2017</v>
      </c>
      <c r="H974">
        <v>4126</v>
      </c>
      <c r="I974">
        <v>544</v>
      </c>
    </row>
    <row r="975" spans="1:9" x14ac:dyDescent="0.25">
      <c r="A975" t="s">
        <v>105</v>
      </c>
      <c r="B975" t="s">
        <v>106</v>
      </c>
      <c r="C975" t="s">
        <v>107</v>
      </c>
      <c r="D975" t="s">
        <v>12</v>
      </c>
      <c r="E975">
        <v>9815941000</v>
      </c>
      <c r="F975">
        <v>10</v>
      </c>
      <c r="G975">
        <v>2017</v>
      </c>
      <c r="H975">
        <v>22451</v>
      </c>
      <c r="I975">
        <v>150</v>
      </c>
    </row>
    <row r="976" spans="1:9" x14ac:dyDescent="0.25">
      <c r="A976" t="s">
        <v>20</v>
      </c>
      <c r="B976" t="s">
        <v>21</v>
      </c>
      <c r="C976" t="s">
        <v>22</v>
      </c>
      <c r="D976" t="s">
        <v>12</v>
      </c>
      <c r="E976">
        <v>1198781000</v>
      </c>
      <c r="F976">
        <v>10</v>
      </c>
      <c r="G976">
        <v>2017</v>
      </c>
      <c r="H976">
        <v>33214</v>
      </c>
      <c r="I976">
        <v>11</v>
      </c>
    </row>
    <row r="977" spans="1:9" x14ac:dyDescent="0.25">
      <c r="A977" t="s">
        <v>23</v>
      </c>
      <c r="B977" t="s">
        <v>24</v>
      </c>
      <c r="C977" t="s">
        <v>25</v>
      </c>
      <c r="D977" t="s">
        <v>12</v>
      </c>
      <c r="E977">
        <v>786151000</v>
      </c>
      <c r="F977">
        <v>9</v>
      </c>
      <c r="G977">
        <v>2017</v>
      </c>
      <c r="H977">
        <v>5300</v>
      </c>
      <c r="I977">
        <v>0</v>
      </c>
    </row>
    <row r="978" spans="1:9" x14ac:dyDescent="0.25">
      <c r="A978" t="s">
        <v>26</v>
      </c>
      <c r="B978" t="s">
        <v>27</v>
      </c>
      <c r="C978" t="s">
        <v>28</v>
      </c>
      <c r="D978" t="s">
        <v>12</v>
      </c>
      <c r="E978">
        <v>2211251000</v>
      </c>
      <c r="F978">
        <v>9</v>
      </c>
      <c r="G978">
        <v>2017</v>
      </c>
      <c r="H978">
        <v>1800</v>
      </c>
      <c r="I978">
        <v>0</v>
      </c>
    </row>
    <row r="979" spans="1:9" x14ac:dyDescent="0.25">
      <c r="A979" t="s">
        <v>29</v>
      </c>
      <c r="B979" t="s">
        <v>30</v>
      </c>
      <c r="C979" t="s">
        <v>31</v>
      </c>
      <c r="D979" t="s">
        <v>12</v>
      </c>
      <c r="E979">
        <v>2774270000</v>
      </c>
      <c r="F979">
        <v>9</v>
      </c>
      <c r="G979">
        <v>2017</v>
      </c>
      <c r="H979">
        <v>31400</v>
      </c>
      <c r="I979">
        <v>23</v>
      </c>
    </row>
    <row r="980" spans="1:9" x14ac:dyDescent="0.25">
      <c r="A980" t="s">
        <v>32</v>
      </c>
      <c r="B980" t="s">
        <v>33</v>
      </c>
      <c r="C980" t="s">
        <v>34</v>
      </c>
      <c r="D980" t="s">
        <v>12</v>
      </c>
      <c r="E980">
        <v>2941411000</v>
      </c>
      <c r="F980">
        <v>9</v>
      </c>
      <c r="G980">
        <v>2017</v>
      </c>
      <c r="H980">
        <v>49158</v>
      </c>
      <c r="I980">
        <v>211</v>
      </c>
    </row>
    <row r="981" spans="1:9" x14ac:dyDescent="0.25">
      <c r="A981" t="s">
        <v>35</v>
      </c>
      <c r="B981" t="s">
        <v>36</v>
      </c>
      <c r="C981" t="s">
        <v>37</v>
      </c>
      <c r="D981" t="s">
        <v>12</v>
      </c>
      <c r="E981">
        <v>3047401000</v>
      </c>
      <c r="F981">
        <v>9</v>
      </c>
      <c r="G981">
        <v>2017</v>
      </c>
      <c r="H981">
        <v>4680</v>
      </c>
      <c r="I981">
        <v>0</v>
      </c>
    </row>
    <row r="982" spans="1:9" x14ac:dyDescent="0.25">
      <c r="A982" t="s">
        <v>38</v>
      </c>
      <c r="B982" t="s">
        <v>39</v>
      </c>
      <c r="C982" t="s">
        <v>40</v>
      </c>
      <c r="D982" t="s">
        <v>12</v>
      </c>
      <c r="E982">
        <v>4751312000</v>
      </c>
      <c r="F982">
        <v>9</v>
      </c>
      <c r="G982">
        <v>2017</v>
      </c>
      <c r="H982">
        <v>11449</v>
      </c>
      <c r="I982">
        <v>0</v>
      </c>
    </row>
    <row r="983" spans="1:9" x14ac:dyDescent="0.25">
      <c r="A983" t="s">
        <v>41</v>
      </c>
      <c r="B983" t="s">
        <v>42</v>
      </c>
      <c r="C983" t="s">
        <v>43</v>
      </c>
      <c r="D983" t="s">
        <v>12</v>
      </c>
      <c r="E983">
        <v>5229602000</v>
      </c>
      <c r="F983">
        <v>9</v>
      </c>
      <c r="G983">
        <v>2017</v>
      </c>
      <c r="H983">
        <v>60535</v>
      </c>
      <c r="I983">
        <v>86</v>
      </c>
    </row>
    <row r="984" spans="1:9" x14ac:dyDescent="0.25">
      <c r="A984" t="s">
        <v>108</v>
      </c>
      <c r="B984" t="s">
        <v>109</v>
      </c>
      <c r="C984" t="s">
        <v>110</v>
      </c>
      <c r="D984" t="s">
        <v>12</v>
      </c>
      <c r="E984">
        <v>6348431000</v>
      </c>
      <c r="F984">
        <v>9</v>
      </c>
      <c r="G984">
        <v>2017</v>
      </c>
      <c r="H984">
        <v>42348</v>
      </c>
      <c r="I984">
        <v>0</v>
      </c>
    </row>
    <row r="985" spans="1:9" x14ac:dyDescent="0.25">
      <c r="A985" t="s">
        <v>44</v>
      </c>
      <c r="B985" t="s">
        <v>45</v>
      </c>
      <c r="C985" t="s">
        <v>46</v>
      </c>
      <c r="D985" t="s">
        <v>12</v>
      </c>
      <c r="E985">
        <v>8752451000</v>
      </c>
      <c r="F985">
        <v>9</v>
      </c>
      <c r="G985">
        <v>2017</v>
      </c>
      <c r="H985">
        <v>29779</v>
      </c>
      <c r="I985">
        <v>237</v>
      </c>
    </row>
    <row r="986" spans="1:9" x14ac:dyDescent="0.25">
      <c r="A986" t="s">
        <v>47</v>
      </c>
      <c r="B986" t="s">
        <v>48</v>
      </c>
      <c r="C986" t="s">
        <v>49</v>
      </c>
      <c r="D986" t="s">
        <v>12</v>
      </c>
      <c r="E986">
        <v>9003501000</v>
      </c>
      <c r="F986">
        <v>9</v>
      </c>
      <c r="G986">
        <v>2017</v>
      </c>
      <c r="H986">
        <v>2063</v>
      </c>
      <c r="I986">
        <v>4</v>
      </c>
    </row>
    <row r="987" spans="1:9" x14ac:dyDescent="0.25">
      <c r="A987" t="s">
        <v>50</v>
      </c>
      <c r="B987" t="s">
        <v>51</v>
      </c>
      <c r="C987" t="s">
        <v>52</v>
      </c>
      <c r="D987" t="s">
        <v>12</v>
      </c>
      <c r="E987">
        <v>9570811000</v>
      </c>
      <c r="F987">
        <v>9</v>
      </c>
      <c r="G987">
        <v>2017</v>
      </c>
      <c r="H987">
        <v>33058</v>
      </c>
      <c r="I987">
        <v>63</v>
      </c>
    </row>
    <row r="988" spans="1:9" x14ac:dyDescent="0.25">
      <c r="A988" t="s">
        <v>53</v>
      </c>
      <c r="B988" t="s">
        <v>54</v>
      </c>
      <c r="C988" t="s">
        <v>55</v>
      </c>
      <c r="D988" t="s">
        <v>12</v>
      </c>
      <c r="E988">
        <v>1245540000</v>
      </c>
      <c r="F988">
        <v>9</v>
      </c>
      <c r="G988">
        <v>2017</v>
      </c>
      <c r="H988">
        <v>24720</v>
      </c>
      <c r="I988">
        <v>2</v>
      </c>
    </row>
    <row r="989" spans="1:9" x14ac:dyDescent="0.25">
      <c r="A989" t="s">
        <v>56</v>
      </c>
      <c r="B989" t="s">
        <v>57</v>
      </c>
      <c r="C989" t="s">
        <v>58</v>
      </c>
      <c r="D989" t="s">
        <v>12</v>
      </c>
      <c r="E989">
        <v>1467291000</v>
      </c>
      <c r="F989">
        <v>9</v>
      </c>
      <c r="G989">
        <v>2017</v>
      </c>
      <c r="H989">
        <v>4800</v>
      </c>
      <c r="I989">
        <v>7</v>
      </c>
    </row>
    <row r="990" spans="1:9" x14ac:dyDescent="0.25">
      <c r="A990" t="s">
        <v>59</v>
      </c>
      <c r="B990" t="s">
        <v>60</v>
      </c>
      <c r="C990" t="s">
        <v>61</v>
      </c>
      <c r="D990" t="s">
        <v>12</v>
      </c>
      <c r="E990">
        <v>1961720000</v>
      </c>
      <c r="F990">
        <v>9</v>
      </c>
      <c r="G990">
        <v>2017</v>
      </c>
      <c r="H990">
        <v>1139</v>
      </c>
      <c r="I990">
        <v>6</v>
      </c>
    </row>
    <row r="991" spans="1:9" x14ac:dyDescent="0.25">
      <c r="A991" t="s">
        <v>16</v>
      </c>
      <c r="B991" t="s">
        <v>17</v>
      </c>
      <c r="C991" t="s">
        <v>18</v>
      </c>
      <c r="D991" t="s">
        <v>12</v>
      </c>
      <c r="E991">
        <v>2119590000</v>
      </c>
      <c r="F991">
        <v>8</v>
      </c>
      <c r="G991">
        <v>2018</v>
      </c>
      <c r="H991">
        <v>10742</v>
      </c>
      <c r="I991">
        <v>0</v>
      </c>
    </row>
    <row r="992" spans="1:9" x14ac:dyDescent="0.25">
      <c r="A992" t="s">
        <v>62</v>
      </c>
      <c r="B992" t="s">
        <v>63</v>
      </c>
      <c r="C992" t="s">
        <v>64</v>
      </c>
      <c r="D992" t="s">
        <v>12</v>
      </c>
      <c r="E992">
        <v>2829991000</v>
      </c>
      <c r="F992">
        <v>9</v>
      </c>
      <c r="G992">
        <v>2017</v>
      </c>
      <c r="H992">
        <v>73695</v>
      </c>
      <c r="I992">
        <v>6</v>
      </c>
    </row>
    <row r="993" spans="1:9" x14ac:dyDescent="0.25">
      <c r="A993" t="s">
        <v>65</v>
      </c>
      <c r="B993" t="s">
        <v>66</v>
      </c>
      <c r="C993" t="s">
        <v>67</v>
      </c>
      <c r="D993" t="s">
        <v>12</v>
      </c>
      <c r="E993">
        <v>3138112000</v>
      </c>
      <c r="F993">
        <v>9</v>
      </c>
      <c r="G993">
        <v>2017</v>
      </c>
      <c r="H993">
        <v>12000</v>
      </c>
      <c r="I993">
        <v>0</v>
      </c>
    </row>
    <row r="994" spans="1:9" x14ac:dyDescent="0.25">
      <c r="A994" t="s">
        <v>9</v>
      </c>
      <c r="B994" t="s">
        <v>10</v>
      </c>
      <c r="C994" t="s">
        <v>11</v>
      </c>
      <c r="D994" t="s">
        <v>12</v>
      </c>
      <c r="E994">
        <v>3275661000</v>
      </c>
      <c r="F994">
        <v>9</v>
      </c>
      <c r="G994">
        <v>2017</v>
      </c>
      <c r="H994">
        <v>57712</v>
      </c>
      <c r="I994">
        <v>551</v>
      </c>
    </row>
    <row r="995" spans="1:9" x14ac:dyDescent="0.25">
      <c r="A995" t="s">
        <v>65</v>
      </c>
      <c r="B995" t="s">
        <v>66</v>
      </c>
      <c r="C995" t="s">
        <v>67</v>
      </c>
      <c r="D995" t="s">
        <v>12</v>
      </c>
      <c r="E995">
        <v>3618420000</v>
      </c>
      <c r="F995">
        <v>9</v>
      </c>
      <c r="G995">
        <v>2017</v>
      </c>
      <c r="H995">
        <v>30129</v>
      </c>
      <c r="I995">
        <v>0</v>
      </c>
    </row>
    <row r="996" spans="1:9" x14ac:dyDescent="0.25">
      <c r="A996" t="s">
        <v>68</v>
      </c>
      <c r="B996" t="s">
        <v>69</v>
      </c>
      <c r="C996" t="s">
        <v>70</v>
      </c>
      <c r="D996" t="s">
        <v>12</v>
      </c>
      <c r="E996">
        <v>3720580000</v>
      </c>
      <c r="F996">
        <v>9</v>
      </c>
      <c r="G996">
        <v>2017</v>
      </c>
      <c r="H996">
        <v>2356</v>
      </c>
      <c r="I996">
        <v>0</v>
      </c>
    </row>
    <row r="997" spans="1:9" x14ac:dyDescent="0.25">
      <c r="A997" t="s">
        <v>71</v>
      </c>
      <c r="B997" t="s">
        <v>72</v>
      </c>
      <c r="C997" t="s">
        <v>49</v>
      </c>
      <c r="D997" t="s">
        <v>12</v>
      </c>
      <c r="E997">
        <v>3955000000</v>
      </c>
      <c r="F997">
        <v>9</v>
      </c>
      <c r="G997">
        <v>2017</v>
      </c>
      <c r="H997">
        <v>42588</v>
      </c>
      <c r="I997">
        <v>0</v>
      </c>
    </row>
    <row r="998" spans="1:9" x14ac:dyDescent="0.25">
      <c r="A998" t="s">
        <v>73</v>
      </c>
      <c r="B998" t="s">
        <v>74</v>
      </c>
      <c r="C998" t="s">
        <v>75</v>
      </c>
      <c r="D998" t="s">
        <v>12</v>
      </c>
      <c r="E998">
        <v>4360021000</v>
      </c>
      <c r="F998">
        <v>9</v>
      </c>
      <c r="G998">
        <v>2017</v>
      </c>
      <c r="H998">
        <v>9886</v>
      </c>
      <c r="I998">
        <v>0</v>
      </c>
    </row>
    <row r="999" spans="1:9" x14ac:dyDescent="0.25">
      <c r="A999" t="s">
        <v>76</v>
      </c>
      <c r="B999" t="s">
        <v>77</v>
      </c>
      <c r="C999" t="s">
        <v>78</v>
      </c>
      <c r="D999" t="s">
        <v>12</v>
      </c>
      <c r="E999">
        <v>4561060000</v>
      </c>
      <c r="F999">
        <v>9</v>
      </c>
      <c r="G999">
        <v>2017</v>
      </c>
      <c r="H999">
        <v>443899</v>
      </c>
      <c r="I999">
        <v>0</v>
      </c>
    </row>
    <row r="1000" spans="1:9" x14ac:dyDescent="0.25">
      <c r="A1000" t="s">
        <v>68</v>
      </c>
      <c r="B1000" t="s">
        <v>69</v>
      </c>
      <c r="C1000" t="s">
        <v>70</v>
      </c>
      <c r="D1000" t="s">
        <v>12</v>
      </c>
      <c r="E1000">
        <v>5129381000</v>
      </c>
      <c r="F1000">
        <v>9</v>
      </c>
      <c r="G1000">
        <v>2017</v>
      </c>
      <c r="H1000">
        <v>111815</v>
      </c>
      <c r="I1000">
        <v>758</v>
      </c>
    </row>
    <row r="1001" spans="1:9" x14ac:dyDescent="0.25">
      <c r="A1001" t="s">
        <v>79</v>
      </c>
      <c r="B1001" t="s">
        <v>80</v>
      </c>
      <c r="C1001" t="s">
        <v>81</v>
      </c>
      <c r="D1001" t="s">
        <v>12</v>
      </c>
      <c r="E1001">
        <v>5601260000</v>
      </c>
      <c r="F1001">
        <v>9</v>
      </c>
      <c r="G1001">
        <v>2017</v>
      </c>
      <c r="H1001">
        <v>35688</v>
      </c>
      <c r="I1001">
        <v>5</v>
      </c>
    </row>
    <row r="1002" spans="1:9" x14ac:dyDescent="0.25">
      <c r="A1002" t="s">
        <v>82</v>
      </c>
      <c r="B1002" t="s">
        <v>83</v>
      </c>
      <c r="C1002" t="s">
        <v>84</v>
      </c>
      <c r="D1002" t="s">
        <v>12</v>
      </c>
      <c r="E1002">
        <v>5620250000</v>
      </c>
      <c r="F1002">
        <v>9</v>
      </c>
      <c r="G1002">
        <v>2017</v>
      </c>
      <c r="H1002">
        <v>76632</v>
      </c>
      <c r="I1002">
        <v>321</v>
      </c>
    </row>
    <row r="1003" spans="1:9" x14ac:dyDescent="0.25">
      <c r="A1003" t="s">
        <v>73</v>
      </c>
      <c r="B1003" t="s">
        <v>74</v>
      </c>
      <c r="C1003" t="s">
        <v>75</v>
      </c>
      <c r="D1003" t="s">
        <v>12</v>
      </c>
      <c r="E1003">
        <v>5777670000</v>
      </c>
      <c r="F1003">
        <v>9</v>
      </c>
      <c r="G1003">
        <v>2017</v>
      </c>
      <c r="H1003">
        <v>5197</v>
      </c>
      <c r="I1003">
        <v>0</v>
      </c>
    </row>
    <row r="1004" spans="1:9" x14ac:dyDescent="0.25">
      <c r="A1004" t="s">
        <v>13</v>
      </c>
      <c r="B1004" t="s">
        <v>14</v>
      </c>
      <c r="C1004" t="s">
        <v>15</v>
      </c>
      <c r="D1004" t="s">
        <v>12</v>
      </c>
      <c r="E1004">
        <v>5884920000</v>
      </c>
      <c r="F1004">
        <v>9</v>
      </c>
      <c r="G1004">
        <v>2017</v>
      </c>
      <c r="H1004">
        <v>12580</v>
      </c>
      <c r="I1004">
        <v>0</v>
      </c>
    </row>
    <row r="1005" spans="1:9" x14ac:dyDescent="0.25">
      <c r="A1005" t="s">
        <v>85</v>
      </c>
      <c r="B1005" t="s">
        <v>86</v>
      </c>
      <c r="C1005" t="s">
        <v>87</v>
      </c>
      <c r="D1005" t="s">
        <v>12</v>
      </c>
      <c r="E1005">
        <v>5931911000</v>
      </c>
      <c r="F1005">
        <v>9</v>
      </c>
      <c r="G1005">
        <v>2017</v>
      </c>
      <c r="H1005">
        <v>150426</v>
      </c>
      <c r="I1005">
        <v>0</v>
      </c>
    </row>
    <row r="1006" spans="1:9" x14ac:dyDescent="0.25">
      <c r="A1006" t="s">
        <v>59</v>
      </c>
      <c r="B1006" t="s">
        <v>60</v>
      </c>
      <c r="C1006" t="s">
        <v>61</v>
      </c>
      <c r="D1006" t="s">
        <v>12</v>
      </c>
      <c r="E1006">
        <v>5992321000</v>
      </c>
      <c r="F1006">
        <v>9</v>
      </c>
      <c r="G1006">
        <v>2017</v>
      </c>
      <c r="H1006">
        <v>8160</v>
      </c>
      <c r="I1006">
        <v>0</v>
      </c>
    </row>
    <row r="1007" spans="1:9" x14ac:dyDescent="0.25">
      <c r="A1007" t="s">
        <v>76</v>
      </c>
      <c r="B1007" t="s">
        <v>77</v>
      </c>
      <c r="C1007" t="s">
        <v>78</v>
      </c>
      <c r="D1007" t="s">
        <v>12</v>
      </c>
      <c r="E1007">
        <v>6042981000</v>
      </c>
      <c r="F1007">
        <v>9</v>
      </c>
      <c r="G1007">
        <v>2017</v>
      </c>
      <c r="H1007">
        <v>0</v>
      </c>
      <c r="I1007">
        <v>185</v>
      </c>
    </row>
    <row r="1008" spans="1:9" x14ac:dyDescent="0.25">
      <c r="A1008" t="s">
        <v>88</v>
      </c>
      <c r="B1008" t="s">
        <v>89</v>
      </c>
      <c r="C1008" t="s">
        <v>58</v>
      </c>
      <c r="D1008" t="s">
        <v>12</v>
      </c>
      <c r="E1008">
        <v>6159241000</v>
      </c>
      <c r="F1008">
        <v>9</v>
      </c>
      <c r="G1008">
        <v>2017</v>
      </c>
      <c r="H1008">
        <v>1376</v>
      </c>
      <c r="I1008">
        <v>0</v>
      </c>
    </row>
    <row r="1009" spans="1:9" x14ac:dyDescent="0.25">
      <c r="A1009" t="s">
        <v>90</v>
      </c>
      <c r="B1009" t="s">
        <v>91</v>
      </c>
      <c r="C1009" t="s">
        <v>92</v>
      </c>
      <c r="D1009" t="s">
        <v>12</v>
      </c>
      <c r="E1009">
        <v>6756240000</v>
      </c>
      <c r="F1009">
        <v>9</v>
      </c>
      <c r="G1009">
        <v>2017</v>
      </c>
      <c r="H1009">
        <v>20367</v>
      </c>
      <c r="I1009">
        <v>0</v>
      </c>
    </row>
    <row r="1010" spans="1:9" x14ac:dyDescent="0.25">
      <c r="A1010" t="s">
        <v>93</v>
      </c>
      <c r="B1010" t="s">
        <v>94</v>
      </c>
      <c r="C1010" t="s">
        <v>95</v>
      </c>
      <c r="D1010" t="s">
        <v>12</v>
      </c>
      <c r="E1010">
        <v>6948371000</v>
      </c>
      <c r="F1010">
        <v>9</v>
      </c>
      <c r="G1010">
        <v>2017</v>
      </c>
      <c r="H1010">
        <v>10300</v>
      </c>
      <c r="I1010">
        <v>7</v>
      </c>
    </row>
    <row r="1011" spans="1:9" x14ac:dyDescent="0.25">
      <c r="A1011" t="s">
        <v>99</v>
      </c>
      <c r="B1011" t="s">
        <v>100</v>
      </c>
      <c r="C1011" t="s">
        <v>101</v>
      </c>
      <c r="D1011" t="s">
        <v>12</v>
      </c>
      <c r="E1011">
        <v>6975110000</v>
      </c>
      <c r="F1011">
        <v>9</v>
      </c>
      <c r="G1011">
        <v>2017</v>
      </c>
      <c r="H1011">
        <v>0</v>
      </c>
      <c r="I1011">
        <v>1</v>
      </c>
    </row>
    <row r="1012" spans="1:9" x14ac:dyDescent="0.25">
      <c r="A1012" t="s">
        <v>73</v>
      </c>
      <c r="B1012" t="s">
        <v>74</v>
      </c>
      <c r="C1012" t="s">
        <v>75</v>
      </c>
      <c r="D1012" t="s">
        <v>12</v>
      </c>
      <c r="E1012">
        <v>7560081000</v>
      </c>
      <c r="F1012">
        <v>9</v>
      </c>
      <c r="G1012">
        <v>2017</v>
      </c>
      <c r="H1012">
        <v>5361</v>
      </c>
      <c r="I1012">
        <v>0</v>
      </c>
    </row>
    <row r="1013" spans="1:9" x14ac:dyDescent="0.25">
      <c r="A1013" t="s">
        <v>96</v>
      </c>
      <c r="B1013" t="s">
        <v>97</v>
      </c>
      <c r="C1013" t="s">
        <v>98</v>
      </c>
      <c r="D1013" t="s">
        <v>12</v>
      </c>
      <c r="E1013">
        <v>8308470000</v>
      </c>
      <c r="F1013">
        <v>9</v>
      </c>
      <c r="G1013">
        <v>2017</v>
      </c>
      <c r="H1013">
        <v>5200</v>
      </c>
      <c r="I1013">
        <v>14</v>
      </c>
    </row>
    <row r="1014" spans="1:9" x14ac:dyDescent="0.25">
      <c r="A1014" t="s">
        <v>99</v>
      </c>
      <c r="B1014" t="s">
        <v>100</v>
      </c>
      <c r="C1014" t="s">
        <v>101</v>
      </c>
      <c r="D1014" t="s">
        <v>12</v>
      </c>
      <c r="E1014">
        <v>8499201000</v>
      </c>
      <c r="F1014">
        <v>9</v>
      </c>
      <c r="G1014">
        <v>2017</v>
      </c>
      <c r="H1014">
        <v>9890</v>
      </c>
      <c r="I1014">
        <v>0</v>
      </c>
    </row>
    <row r="1016" spans="1:9" x14ac:dyDescent="0.25">
      <c r="A1016" t="s">
        <v>65</v>
      </c>
      <c r="B1016" t="s">
        <v>66</v>
      </c>
      <c r="C1016" t="s">
        <v>67</v>
      </c>
      <c r="D1016" t="s">
        <v>12</v>
      </c>
      <c r="E1016">
        <v>9330860000</v>
      </c>
      <c r="F1016">
        <v>9</v>
      </c>
      <c r="G1016">
        <v>2017</v>
      </c>
      <c r="H1016">
        <v>8365</v>
      </c>
      <c r="I1016">
        <v>0</v>
      </c>
    </row>
    <row r="1017" spans="1:9" x14ac:dyDescent="0.25">
      <c r="A1017" t="s">
        <v>102</v>
      </c>
      <c r="B1017" t="s">
        <v>103</v>
      </c>
      <c r="C1017" t="s">
        <v>104</v>
      </c>
      <c r="D1017" t="s">
        <v>12</v>
      </c>
      <c r="E1017">
        <v>9629061000</v>
      </c>
      <c r="F1017">
        <v>9</v>
      </c>
      <c r="G1017">
        <v>2017</v>
      </c>
      <c r="H1017">
        <v>15780</v>
      </c>
      <c r="I1017">
        <v>0</v>
      </c>
    </row>
    <row r="1018" spans="1:9" x14ac:dyDescent="0.25">
      <c r="A1018" t="s">
        <v>73</v>
      </c>
      <c r="B1018" t="s">
        <v>74</v>
      </c>
      <c r="C1018" t="s">
        <v>75</v>
      </c>
      <c r="D1018" t="s">
        <v>12</v>
      </c>
      <c r="E1018">
        <v>9633841000</v>
      </c>
      <c r="F1018">
        <v>9</v>
      </c>
      <c r="G1018">
        <v>2017</v>
      </c>
      <c r="H1018">
        <v>4388</v>
      </c>
      <c r="I1018">
        <v>23</v>
      </c>
    </row>
    <row r="1019" spans="1:9" x14ac:dyDescent="0.25">
      <c r="A1019" t="s">
        <v>105</v>
      </c>
      <c r="B1019" t="s">
        <v>106</v>
      </c>
      <c r="C1019" t="s">
        <v>107</v>
      </c>
      <c r="D1019" t="s">
        <v>12</v>
      </c>
      <c r="E1019">
        <v>9815941000</v>
      </c>
      <c r="F1019">
        <v>9</v>
      </c>
      <c r="G1019">
        <v>2017</v>
      </c>
      <c r="H1019">
        <v>34469</v>
      </c>
      <c r="I1019">
        <v>18</v>
      </c>
    </row>
    <row r="1020" spans="1:9" x14ac:dyDescent="0.25">
      <c r="A1020" t="s">
        <v>20</v>
      </c>
      <c r="B1020" t="s">
        <v>21</v>
      </c>
      <c r="C1020" t="s">
        <v>22</v>
      </c>
      <c r="D1020" t="s">
        <v>12</v>
      </c>
      <c r="E1020">
        <v>1198781000</v>
      </c>
      <c r="F1020">
        <v>9</v>
      </c>
      <c r="G1020">
        <v>2017</v>
      </c>
      <c r="H1020">
        <v>42606</v>
      </c>
      <c r="I1020">
        <v>1</v>
      </c>
    </row>
    <row r="1021" spans="1:9" x14ac:dyDescent="0.25">
      <c r="A1021" t="s">
        <v>20</v>
      </c>
      <c r="B1021" t="s">
        <v>21</v>
      </c>
      <c r="C1021" t="s">
        <v>22</v>
      </c>
      <c r="D1021" t="s">
        <v>12</v>
      </c>
      <c r="E1021">
        <v>1198781000</v>
      </c>
      <c r="F1021">
        <v>8</v>
      </c>
      <c r="G1021">
        <v>2017</v>
      </c>
      <c r="H1021">
        <v>43910</v>
      </c>
      <c r="I1021">
        <v>1</v>
      </c>
    </row>
    <row r="1022" spans="1:9" x14ac:dyDescent="0.25">
      <c r="A1022" t="s">
        <v>23</v>
      </c>
      <c r="B1022" t="s">
        <v>24</v>
      </c>
      <c r="C1022" t="s">
        <v>25</v>
      </c>
      <c r="D1022" t="s">
        <v>12</v>
      </c>
      <c r="E1022">
        <v>786151000</v>
      </c>
      <c r="F1022">
        <v>8</v>
      </c>
      <c r="G1022">
        <v>2017</v>
      </c>
      <c r="H1022">
        <v>4400</v>
      </c>
      <c r="I1022">
        <v>0</v>
      </c>
    </row>
    <row r="1023" spans="1:9" x14ac:dyDescent="0.25">
      <c r="A1023" t="s">
        <v>26</v>
      </c>
      <c r="B1023" t="s">
        <v>27</v>
      </c>
      <c r="C1023" t="s">
        <v>28</v>
      </c>
      <c r="D1023" t="s">
        <v>12</v>
      </c>
      <c r="E1023">
        <v>2211251000</v>
      </c>
      <c r="F1023">
        <v>8</v>
      </c>
      <c r="G1023">
        <v>2017</v>
      </c>
      <c r="H1023">
        <v>2200</v>
      </c>
      <c r="I1023">
        <v>0</v>
      </c>
    </row>
    <row r="1024" spans="1:9" x14ac:dyDescent="0.25">
      <c r="A1024" t="s">
        <v>29</v>
      </c>
      <c r="B1024" t="s">
        <v>30</v>
      </c>
      <c r="C1024" t="s">
        <v>31</v>
      </c>
      <c r="D1024" t="s">
        <v>12</v>
      </c>
      <c r="E1024">
        <v>2774270000</v>
      </c>
      <c r="F1024">
        <v>8</v>
      </c>
      <c r="G1024">
        <v>2017</v>
      </c>
      <c r="H1024">
        <v>35000</v>
      </c>
      <c r="I1024">
        <v>19</v>
      </c>
    </row>
    <row r="1025" spans="1:9" x14ac:dyDescent="0.25">
      <c r="A1025" t="s">
        <v>32</v>
      </c>
      <c r="B1025" t="s">
        <v>33</v>
      </c>
      <c r="C1025" t="s">
        <v>34</v>
      </c>
      <c r="D1025" t="s">
        <v>12</v>
      </c>
      <c r="E1025">
        <v>2941411000</v>
      </c>
      <c r="F1025">
        <v>8</v>
      </c>
      <c r="G1025">
        <v>2017</v>
      </c>
      <c r="H1025">
        <v>51909</v>
      </c>
      <c r="I1025">
        <v>141</v>
      </c>
    </row>
    <row r="1026" spans="1:9" x14ac:dyDescent="0.25">
      <c r="A1026" t="s">
        <v>35</v>
      </c>
      <c r="B1026" t="s">
        <v>36</v>
      </c>
      <c r="C1026" t="s">
        <v>37</v>
      </c>
      <c r="D1026" t="s">
        <v>12</v>
      </c>
      <c r="E1026">
        <v>3047401000</v>
      </c>
      <c r="F1026">
        <v>8</v>
      </c>
      <c r="G1026">
        <v>2017</v>
      </c>
      <c r="H1026">
        <v>5480</v>
      </c>
      <c r="I1026">
        <v>0</v>
      </c>
    </row>
    <row r="1027" spans="1:9" x14ac:dyDescent="0.25">
      <c r="A1027" t="s">
        <v>38</v>
      </c>
      <c r="B1027" t="s">
        <v>39</v>
      </c>
      <c r="C1027" t="s">
        <v>40</v>
      </c>
      <c r="D1027" t="s">
        <v>12</v>
      </c>
      <c r="E1027">
        <v>4751312000</v>
      </c>
      <c r="F1027">
        <v>8</v>
      </c>
      <c r="G1027">
        <v>2017</v>
      </c>
      <c r="H1027">
        <v>933</v>
      </c>
      <c r="I1027">
        <v>0</v>
      </c>
    </row>
    <row r="1028" spans="1:9" x14ac:dyDescent="0.25">
      <c r="A1028" t="s">
        <v>41</v>
      </c>
      <c r="B1028" t="s">
        <v>42</v>
      </c>
      <c r="C1028" t="s">
        <v>43</v>
      </c>
      <c r="D1028" t="s">
        <v>12</v>
      </c>
      <c r="E1028">
        <v>5229602000</v>
      </c>
      <c r="F1028">
        <v>8</v>
      </c>
      <c r="G1028">
        <v>2017</v>
      </c>
      <c r="H1028">
        <v>94465</v>
      </c>
      <c r="I1028">
        <v>283</v>
      </c>
    </row>
    <row r="1029" spans="1:9" x14ac:dyDescent="0.25">
      <c r="A1029" t="s">
        <v>108</v>
      </c>
      <c r="B1029" t="s">
        <v>109</v>
      </c>
      <c r="C1029" t="s">
        <v>110</v>
      </c>
      <c r="D1029" t="s">
        <v>12</v>
      </c>
      <c r="E1029">
        <v>6348431000</v>
      </c>
      <c r="F1029">
        <v>8</v>
      </c>
      <c r="G1029">
        <v>2017</v>
      </c>
      <c r="H1029">
        <v>43595</v>
      </c>
      <c r="I1029">
        <v>0</v>
      </c>
    </row>
    <row r="1030" spans="1:9" x14ac:dyDescent="0.25">
      <c r="A1030" t="s">
        <v>44</v>
      </c>
      <c r="B1030" t="s">
        <v>45</v>
      </c>
      <c r="C1030" t="s">
        <v>46</v>
      </c>
      <c r="D1030" t="s">
        <v>12</v>
      </c>
      <c r="E1030">
        <v>8752451000</v>
      </c>
      <c r="F1030">
        <v>8</v>
      </c>
      <c r="G1030">
        <v>2017</v>
      </c>
      <c r="H1030">
        <v>37905</v>
      </c>
      <c r="I1030">
        <v>42</v>
      </c>
    </row>
    <row r="1031" spans="1:9" x14ac:dyDescent="0.25">
      <c r="A1031" t="s">
        <v>47</v>
      </c>
      <c r="B1031" t="s">
        <v>48</v>
      </c>
      <c r="C1031" t="s">
        <v>49</v>
      </c>
      <c r="D1031" t="s">
        <v>12</v>
      </c>
      <c r="E1031">
        <v>9003501000</v>
      </c>
      <c r="F1031">
        <v>8</v>
      </c>
      <c r="G1031">
        <v>2017</v>
      </c>
      <c r="H1031">
        <v>2658</v>
      </c>
      <c r="I1031">
        <v>4</v>
      </c>
    </row>
    <row r="1032" spans="1:9" x14ac:dyDescent="0.25">
      <c r="A1032" t="s">
        <v>50</v>
      </c>
      <c r="B1032" t="s">
        <v>51</v>
      </c>
      <c r="C1032" t="s">
        <v>52</v>
      </c>
      <c r="D1032" t="s">
        <v>12</v>
      </c>
      <c r="E1032">
        <v>9570811000</v>
      </c>
      <c r="F1032">
        <v>8</v>
      </c>
      <c r="G1032">
        <v>2017</v>
      </c>
      <c r="H1032">
        <v>37395</v>
      </c>
      <c r="I1032">
        <v>60</v>
      </c>
    </row>
    <row r="1033" spans="1:9" x14ac:dyDescent="0.25">
      <c r="A1033" t="s">
        <v>53</v>
      </c>
      <c r="B1033" t="s">
        <v>54</v>
      </c>
      <c r="C1033" t="s">
        <v>55</v>
      </c>
      <c r="D1033" t="s">
        <v>12</v>
      </c>
      <c r="E1033">
        <v>1245540000</v>
      </c>
      <c r="F1033">
        <v>8</v>
      </c>
      <c r="G1033">
        <v>2017</v>
      </c>
      <c r="H1033">
        <v>31880</v>
      </c>
      <c r="I1033">
        <v>10</v>
      </c>
    </row>
    <row r="1034" spans="1:9" x14ac:dyDescent="0.25">
      <c r="A1034" t="s">
        <v>56</v>
      </c>
      <c r="B1034" t="s">
        <v>57</v>
      </c>
      <c r="C1034" t="s">
        <v>58</v>
      </c>
      <c r="D1034" t="s">
        <v>12</v>
      </c>
      <c r="E1034">
        <v>1467291000</v>
      </c>
      <c r="F1034">
        <v>8</v>
      </c>
      <c r="G1034">
        <v>2017</v>
      </c>
      <c r="H1034">
        <v>5400</v>
      </c>
      <c r="I1034">
        <v>13</v>
      </c>
    </row>
    <row r="1035" spans="1:9" x14ac:dyDescent="0.25">
      <c r="A1035" t="s">
        <v>59</v>
      </c>
      <c r="B1035" t="s">
        <v>60</v>
      </c>
      <c r="C1035" t="s">
        <v>61</v>
      </c>
      <c r="D1035" t="s">
        <v>12</v>
      </c>
      <c r="E1035">
        <v>1961720000</v>
      </c>
      <c r="F1035">
        <v>8</v>
      </c>
      <c r="G1035">
        <v>2017</v>
      </c>
      <c r="H1035">
        <v>888</v>
      </c>
      <c r="I1035">
        <v>2</v>
      </c>
    </row>
    <row r="1036" spans="1:9" x14ac:dyDescent="0.25">
      <c r="A1036" t="s">
        <v>16</v>
      </c>
      <c r="B1036" t="s">
        <v>17</v>
      </c>
      <c r="C1036" t="s">
        <v>18</v>
      </c>
      <c r="D1036" t="s">
        <v>19</v>
      </c>
      <c r="E1036">
        <v>11000258330</v>
      </c>
      <c r="F1036">
        <v>8</v>
      </c>
      <c r="G1036">
        <v>2019</v>
      </c>
    </row>
    <row r="1037" spans="1:9" x14ac:dyDescent="0.25">
      <c r="A1037" t="s">
        <v>62</v>
      </c>
      <c r="B1037" t="s">
        <v>63</v>
      </c>
      <c r="C1037" t="s">
        <v>64</v>
      </c>
      <c r="D1037" t="s">
        <v>12</v>
      </c>
      <c r="E1037">
        <v>2829991000</v>
      </c>
      <c r="F1037">
        <v>8</v>
      </c>
      <c r="G1037">
        <v>2017</v>
      </c>
      <c r="H1037">
        <v>96629</v>
      </c>
      <c r="I1037">
        <v>6</v>
      </c>
    </row>
    <row r="1038" spans="1:9" x14ac:dyDescent="0.25">
      <c r="A1038" t="s">
        <v>65</v>
      </c>
      <c r="B1038" t="s">
        <v>66</v>
      </c>
      <c r="C1038" t="s">
        <v>67</v>
      </c>
      <c r="D1038" t="s">
        <v>12</v>
      </c>
      <c r="E1038">
        <v>3138112000</v>
      </c>
      <c r="F1038">
        <v>8</v>
      </c>
      <c r="G1038">
        <v>2017</v>
      </c>
      <c r="H1038">
        <v>33100</v>
      </c>
      <c r="I1038">
        <v>0</v>
      </c>
    </row>
    <row r="1039" spans="1:9" x14ac:dyDescent="0.25">
      <c r="A1039" t="s">
        <v>9</v>
      </c>
      <c r="B1039" t="s">
        <v>10</v>
      </c>
      <c r="C1039" t="s">
        <v>11</v>
      </c>
      <c r="D1039" t="s">
        <v>12</v>
      </c>
      <c r="E1039">
        <v>3275661000</v>
      </c>
      <c r="F1039">
        <v>8</v>
      </c>
      <c r="G1039">
        <v>2017</v>
      </c>
      <c r="H1039">
        <v>64115</v>
      </c>
      <c r="I1039">
        <v>659</v>
      </c>
    </row>
    <row r="1040" spans="1:9" x14ac:dyDescent="0.25">
      <c r="A1040" t="s">
        <v>65</v>
      </c>
      <c r="B1040" t="s">
        <v>66</v>
      </c>
      <c r="C1040" t="s">
        <v>67</v>
      </c>
      <c r="D1040" t="s">
        <v>12</v>
      </c>
      <c r="E1040">
        <v>3618420000</v>
      </c>
      <c r="F1040">
        <v>8</v>
      </c>
      <c r="G1040">
        <v>2017</v>
      </c>
      <c r="H1040">
        <v>37026</v>
      </c>
      <c r="I1040">
        <v>0</v>
      </c>
    </row>
    <row r="1041" spans="1:9" x14ac:dyDescent="0.25">
      <c r="A1041" t="s">
        <v>68</v>
      </c>
      <c r="B1041" t="s">
        <v>69</v>
      </c>
      <c r="C1041" t="s">
        <v>70</v>
      </c>
      <c r="D1041" t="s">
        <v>12</v>
      </c>
      <c r="E1041">
        <v>3720580000</v>
      </c>
      <c r="F1041">
        <v>8</v>
      </c>
      <c r="G1041">
        <v>2017</v>
      </c>
      <c r="H1041">
        <v>2779</v>
      </c>
      <c r="I1041">
        <v>0</v>
      </c>
    </row>
    <row r="1042" spans="1:9" x14ac:dyDescent="0.25">
      <c r="A1042" t="s">
        <v>71</v>
      </c>
      <c r="B1042" t="s">
        <v>72</v>
      </c>
      <c r="C1042" t="s">
        <v>49</v>
      </c>
      <c r="D1042" t="s">
        <v>12</v>
      </c>
      <c r="E1042">
        <v>3955000000</v>
      </c>
      <c r="F1042">
        <v>8</v>
      </c>
      <c r="G1042">
        <v>2017</v>
      </c>
      <c r="H1042">
        <v>53400</v>
      </c>
      <c r="I1042">
        <v>0</v>
      </c>
    </row>
    <row r="1043" spans="1:9" x14ac:dyDescent="0.25">
      <c r="A1043" t="s">
        <v>73</v>
      </c>
      <c r="B1043" t="s">
        <v>74</v>
      </c>
      <c r="C1043" t="s">
        <v>75</v>
      </c>
      <c r="D1043" t="s">
        <v>12</v>
      </c>
      <c r="E1043">
        <v>4360021000</v>
      </c>
      <c r="F1043">
        <v>8</v>
      </c>
      <c r="G1043">
        <v>2017</v>
      </c>
      <c r="H1043">
        <v>10662</v>
      </c>
      <c r="I1043">
        <v>0</v>
      </c>
    </row>
    <row r="1044" spans="1:9" x14ac:dyDescent="0.25">
      <c r="A1044" t="s">
        <v>76</v>
      </c>
      <c r="B1044" t="s">
        <v>77</v>
      </c>
      <c r="C1044" t="s">
        <v>78</v>
      </c>
      <c r="D1044" t="s">
        <v>12</v>
      </c>
      <c r="E1044">
        <v>4561060000</v>
      </c>
      <c r="F1044">
        <v>8</v>
      </c>
      <c r="G1044">
        <v>2017</v>
      </c>
      <c r="H1044">
        <v>408091</v>
      </c>
      <c r="I1044">
        <v>0</v>
      </c>
    </row>
    <row r="1045" spans="1:9" x14ac:dyDescent="0.25">
      <c r="A1045" t="s">
        <v>76</v>
      </c>
      <c r="B1045" t="s">
        <v>77</v>
      </c>
      <c r="C1045" t="s">
        <v>78</v>
      </c>
      <c r="D1045" t="s">
        <v>12</v>
      </c>
      <c r="E1045">
        <v>4561060000</v>
      </c>
      <c r="F1045">
        <v>8</v>
      </c>
      <c r="G1045">
        <v>2017</v>
      </c>
      <c r="H1045">
        <v>408091</v>
      </c>
      <c r="I1045">
        <v>0</v>
      </c>
    </row>
    <row r="1046" spans="1:9" x14ac:dyDescent="0.25">
      <c r="A1046" t="s">
        <v>68</v>
      </c>
      <c r="B1046" t="s">
        <v>69</v>
      </c>
      <c r="C1046" t="s">
        <v>70</v>
      </c>
      <c r="D1046" t="s">
        <v>12</v>
      </c>
      <c r="E1046">
        <v>5129381000</v>
      </c>
      <c r="F1046">
        <v>8</v>
      </c>
      <c r="G1046">
        <v>2017</v>
      </c>
      <c r="H1046">
        <v>121200</v>
      </c>
      <c r="I1046">
        <v>853</v>
      </c>
    </row>
    <row r="1047" spans="1:9" x14ac:dyDescent="0.25">
      <c r="A1047" t="s">
        <v>41</v>
      </c>
      <c r="B1047" t="s">
        <v>42</v>
      </c>
      <c r="C1047" t="s">
        <v>43</v>
      </c>
      <c r="D1047" t="s">
        <v>12</v>
      </c>
      <c r="E1047">
        <v>5229602000</v>
      </c>
      <c r="F1047">
        <v>8</v>
      </c>
      <c r="G1047">
        <v>2017</v>
      </c>
      <c r="H1047">
        <v>94465</v>
      </c>
      <c r="I1047">
        <v>0</v>
      </c>
    </row>
    <row r="1048" spans="1:9" x14ac:dyDescent="0.25">
      <c r="A1048" t="s">
        <v>79</v>
      </c>
      <c r="B1048" t="s">
        <v>80</v>
      </c>
      <c r="C1048" t="s">
        <v>81</v>
      </c>
      <c r="D1048" t="s">
        <v>12</v>
      </c>
      <c r="E1048">
        <v>5601260000</v>
      </c>
      <c r="F1048">
        <v>8</v>
      </c>
      <c r="G1048">
        <v>2017</v>
      </c>
      <c r="H1048">
        <v>42801</v>
      </c>
      <c r="I1048">
        <v>20</v>
      </c>
    </row>
    <row r="1049" spans="1:9" x14ac:dyDescent="0.25">
      <c r="A1049" t="s">
        <v>82</v>
      </c>
      <c r="B1049" t="s">
        <v>83</v>
      </c>
      <c r="C1049" t="s">
        <v>84</v>
      </c>
      <c r="D1049" t="s">
        <v>12</v>
      </c>
      <c r="E1049">
        <v>5620250000</v>
      </c>
      <c r="F1049">
        <v>8</v>
      </c>
      <c r="G1049">
        <v>2017</v>
      </c>
      <c r="H1049">
        <v>88118</v>
      </c>
      <c r="I1049">
        <v>350</v>
      </c>
    </row>
    <row r="1050" spans="1:9" x14ac:dyDescent="0.25">
      <c r="A1050" t="s">
        <v>82</v>
      </c>
      <c r="B1050" t="s">
        <v>83</v>
      </c>
      <c r="C1050" t="s">
        <v>84</v>
      </c>
      <c r="D1050" t="s">
        <v>12</v>
      </c>
      <c r="E1050">
        <v>5620250000</v>
      </c>
      <c r="F1050">
        <v>8</v>
      </c>
      <c r="G1050">
        <v>2017</v>
      </c>
      <c r="H1050">
        <v>88118</v>
      </c>
      <c r="I1050">
        <v>0</v>
      </c>
    </row>
    <row r="1051" spans="1:9" x14ac:dyDescent="0.25">
      <c r="A1051" t="s">
        <v>73</v>
      </c>
      <c r="B1051" t="s">
        <v>74</v>
      </c>
      <c r="C1051" t="s">
        <v>75</v>
      </c>
      <c r="D1051" t="s">
        <v>12</v>
      </c>
      <c r="E1051">
        <v>5777670000</v>
      </c>
      <c r="F1051">
        <v>8</v>
      </c>
      <c r="G1051">
        <v>2017</v>
      </c>
      <c r="H1051">
        <v>6723</v>
      </c>
      <c r="I1051">
        <v>0</v>
      </c>
    </row>
    <row r="1052" spans="1:9" x14ac:dyDescent="0.25">
      <c r="A1052" t="s">
        <v>13</v>
      </c>
      <c r="B1052" t="s">
        <v>14</v>
      </c>
      <c r="C1052" t="s">
        <v>15</v>
      </c>
      <c r="D1052" t="s">
        <v>12</v>
      </c>
      <c r="E1052">
        <v>5884920000</v>
      </c>
      <c r="F1052">
        <v>8</v>
      </c>
      <c r="G1052">
        <v>2017</v>
      </c>
      <c r="H1052">
        <v>21580</v>
      </c>
      <c r="I1052">
        <v>0</v>
      </c>
    </row>
    <row r="1053" spans="1:9" x14ac:dyDescent="0.25">
      <c r="A1053" t="s">
        <v>85</v>
      </c>
      <c r="B1053" t="s">
        <v>86</v>
      </c>
      <c r="C1053" t="s">
        <v>87</v>
      </c>
      <c r="D1053" t="s">
        <v>12</v>
      </c>
      <c r="E1053">
        <v>5931911000</v>
      </c>
      <c r="F1053">
        <v>8</v>
      </c>
      <c r="G1053">
        <v>2017</v>
      </c>
      <c r="H1053">
        <v>189382</v>
      </c>
      <c r="I1053">
        <v>0</v>
      </c>
    </row>
    <row r="1054" spans="1:9" x14ac:dyDescent="0.25">
      <c r="A1054" t="s">
        <v>59</v>
      </c>
      <c r="B1054" t="s">
        <v>60</v>
      </c>
      <c r="C1054" t="s">
        <v>61</v>
      </c>
      <c r="D1054" t="s">
        <v>12</v>
      </c>
      <c r="E1054">
        <v>5992321000</v>
      </c>
      <c r="F1054">
        <v>8</v>
      </c>
      <c r="G1054">
        <v>2017</v>
      </c>
      <c r="H1054">
        <v>10000</v>
      </c>
      <c r="I1054">
        <v>0</v>
      </c>
    </row>
    <row r="1055" spans="1:9" x14ac:dyDescent="0.25">
      <c r="A1055" t="s">
        <v>76</v>
      </c>
      <c r="B1055" t="s">
        <v>77</v>
      </c>
      <c r="C1055" t="s">
        <v>78</v>
      </c>
      <c r="D1055" t="s">
        <v>12</v>
      </c>
      <c r="E1055">
        <v>6042981000</v>
      </c>
      <c r="F1055">
        <v>8</v>
      </c>
      <c r="G1055">
        <v>2017</v>
      </c>
      <c r="H1055">
        <v>0</v>
      </c>
      <c r="I1055">
        <v>254</v>
      </c>
    </row>
    <row r="1056" spans="1:9" x14ac:dyDescent="0.25">
      <c r="A1056" t="s">
        <v>88</v>
      </c>
      <c r="B1056" t="s">
        <v>89</v>
      </c>
      <c r="C1056" t="s">
        <v>58</v>
      </c>
      <c r="D1056" t="s">
        <v>12</v>
      </c>
      <c r="E1056">
        <v>6159241000</v>
      </c>
      <c r="F1056">
        <v>8</v>
      </c>
      <c r="G1056">
        <v>2017</v>
      </c>
      <c r="H1056">
        <v>1669</v>
      </c>
      <c r="I1056">
        <v>0</v>
      </c>
    </row>
    <row r="1057" spans="1:9" x14ac:dyDescent="0.25">
      <c r="A1057" t="s">
        <v>90</v>
      </c>
      <c r="B1057" t="s">
        <v>91</v>
      </c>
      <c r="C1057" t="s">
        <v>92</v>
      </c>
      <c r="D1057" t="s">
        <v>12</v>
      </c>
      <c r="E1057">
        <v>6756240000</v>
      </c>
      <c r="F1057">
        <v>8</v>
      </c>
      <c r="G1057">
        <v>2017</v>
      </c>
      <c r="H1057">
        <v>22194</v>
      </c>
      <c r="I1057">
        <v>0</v>
      </c>
    </row>
    <row r="1058" spans="1:9" x14ac:dyDescent="0.25">
      <c r="A1058" t="s">
        <v>93</v>
      </c>
      <c r="B1058" t="s">
        <v>94</v>
      </c>
      <c r="C1058" t="s">
        <v>95</v>
      </c>
      <c r="D1058" t="s">
        <v>12</v>
      </c>
      <c r="E1058">
        <v>6948371000</v>
      </c>
      <c r="F1058">
        <v>8</v>
      </c>
      <c r="G1058">
        <v>2017</v>
      </c>
      <c r="H1058">
        <v>15200</v>
      </c>
      <c r="I1058">
        <v>9</v>
      </c>
    </row>
    <row r="1059" spans="1:9" x14ac:dyDescent="0.25">
      <c r="A1059" t="s">
        <v>99</v>
      </c>
      <c r="B1059" t="s">
        <v>100</v>
      </c>
      <c r="C1059" t="s">
        <v>101</v>
      </c>
      <c r="D1059" t="s">
        <v>12</v>
      </c>
      <c r="E1059">
        <v>6975110000</v>
      </c>
      <c r="F1059">
        <v>8</v>
      </c>
      <c r="G1059">
        <v>2017</v>
      </c>
      <c r="H1059">
        <v>0</v>
      </c>
      <c r="I1059">
        <v>4</v>
      </c>
    </row>
    <row r="1060" spans="1:9" x14ac:dyDescent="0.25">
      <c r="A1060" t="s">
        <v>73</v>
      </c>
      <c r="B1060" t="s">
        <v>74</v>
      </c>
      <c r="C1060" t="s">
        <v>75</v>
      </c>
      <c r="D1060" t="s">
        <v>12</v>
      </c>
      <c r="E1060">
        <v>7560081000</v>
      </c>
      <c r="F1060">
        <v>8</v>
      </c>
      <c r="G1060">
        <v>2017</v>
      </c>
      <c r="H1060">
        <v>6388</v>
      </c>
      <c r="I1060">
        <v>0</v>
      </c>
    </row>
    <row r="1061" spans="1:9" x14ac:dyDescent="0.25">
      <c r="A1061" t="s">
        <v>96</v>
      </c>
      <c r="B1061" t="s">
        <v>97</v>
      </c>
      <c r="C1061" t="s">
        <v>98</v>
      </c>
      <c r="D1061" t="s">
        <v>12</v>
      </c>
      <c r="E1061">
        <v>8308470000</v>
      </c>
      <c r="F1061">
        <v>8</v>
      </c>
      <c r="G1061">
        <v>2017</v>
      </c>
      <c r="H1061">
        <v>6685</v>
      </c>
      <c r="I1061">
        <v>26</v>
      </c>
    </row>
    <row r="1062" spans="1:9" x14ac:dyDescent="0.25">
      <c r="A1062" t="s">
        <v>99</v>
      </c>
      <c r="B1062" t="s">
        <v>100</v>
      </c>
      <c r="C1062" t="s">
        <v>101</v>
      </c>
      <c r="D1062" t="s">
        <v>12</v>
      </c>
      <c r="E1062">
        <v>8499201000</v>
      </c>
      <c r="F1062">
        <v>8</v>
      </c>
      <c r="G1062">
        <v>2017</v>
      </c>
      <c r="H1062">
        <v>11234</v>
      </c>
      <c r="I1062">
        <v>0</v>
      </c>
    </row>
    <row r="1063" spans="1:9" x14ac:dyDescent="0.25">
      <c r="A1063" t="s">
        <v>44</v>
      </c>
      <c r="B1063" t="s">
        <v>45</v>
      </c>
      <c r="C1063" t="s">
        <v>46</v>
      </c>
      <c r="D1063" t="s">
        <v>12</v>
      </c>
      <c r="E1063">
        <v>8752451000</v>
      </c>
      <c r="F1063">
        <v>8</v>
      </c>
      <c r="G1063">
        <v>2017</v>
      </c>
      <c r="H1063">
        <v>37905</v>
      </c>
      <c r="I1063">
        <v>0</v>
      </c>
    </row>
    <row r="1065" spans="1:9" x14ac:dyDescent="0.25">
      <c r="A1065" t="s">
        <v>65</v>
      </c>
      <c r="B1065" t="s">
        <v>66</v>
      </c>
      <c r="C1065" t="s">
        <v>67</v>
      </c>
      <c r="D1065" t="s">
        <v>12</v>
      </c>
      <c r="E1065">
        <v>9330860000</v>
      </c>
      <c r="F1065">
        <v>8</v>
      </c>
      <c r="G1065">
        <v>2017</v>
      </c>
      <c r="H1065">
        <v>9276</v>
      </c>
      <c r="I1065">
        <v>0</v>
      </c>
    </row>
    <row r="1066" spans="1:9" x14ac:dyDescent="0.25">
      <c r="A1066" t="s">
        <v>102</v>
      </c>
      <c r="B1066" t="s">
        <v>103</v>
      </c>
      <c r="C1066" t="s">
        <v>104</v>
      </c>
      <c r="D1066" t="s">
        <v>12</v>
      </c>
      <c r="E1066">
        <v>9629061000</v>
      </c>
      <c r="F1066">
        <v>8</v>
      </c>
      <c r="G1066">
        <v>2017</v>
      </c>
      <c r="H1066">
        <v>17563</v>
      </c>
      <c r="I1066">
        <v>0</v>
      </c>
    </row>
    <row r="1067" spans="1:9" x14ac:dyDescent="0.25">
      <c r="A1067" t="s">
        <v>73</v>
      </c>
      <c r="B1067" t="s">
        <v>74</v>
      </c>
      <c r="C1067" t="s">
        <v>75</v>
      </c>
      <c r="D1067" t="s">
        <v>12</v>
      </c>
      <c r="E1067">
        <v>9633841000</v>
      </c>
      <c r="F1067">
        <v>8</v>
      </c>
      <c r="G1067">
        <v>2017</v>
      </c>
      <c r="H1067">
        <v>4496</v>
      </c>
      <c r="I1067">
        <v>18</v>
      </c>
    </row>
    <row r="1068" spans="1:9" x14ac:dyDescent="0.25">
      <c r="A1068" t="s">
        <v>105</v>
      </c>
      <c r="B1068" t="s">
        <v>106</v>
      </c>
      <c r="C1068" t="s">
        <v>107</v>
      </c>
      <c r="D1068" t="s">
        <v>12</v>
      </c>
      <c r="E1068">
        <v>9815941000</v>
      </c>
      <c r="F1068">
        <v>8</v>
      </c>
      <c r="G1068">
        <v>2017</v>
      </c>
      <c r="H1068">
        <v>41017</v>
      </c>
      <c r="I1068">
        <v>19</v>
      </c>
    </row>
    <row r="1069" spans="1:9" x14ac:dyDescent="0.25">
      <c r="A1069" t="s">
        <v>23</v>
      </c>
      <c r="B1069" t="s">
        <v>24</v>
      </c>
      <c r="C1069" t="s">
        <v>25</v>
      </c>
      <c r="D1069" t="s">
        <v>12</v>
      </c>
      <c r="E1069">
        <v>786151000</v>
      </c>
      <c r="F1069">
        <v>7</v>
      </c>
      <c r="G1069">
        <v>2017</v>
      </c>
      <c r="H1069">
        <v>4800</v>
      </c>
      <c r="I1069">
        <v>1</v>
      </c>
    </row>
    <row r="1070" spans="1:9" x14ac:dyDescent="0.25">
      <c r="A1070" t="s">
        <v>26</v>
      </c>
      <c r="B1070" t="s">
        <v>27</v>
      </c>
      <c r="C1070" t="s">
        <v>28</v>
      </c>
      <c r="D1070" t="s">
        <v>12</v>
      </c>
      <c r="E1070">
        <v>2211251000</v>
      </c>
      <c r="F1070">
        <v>7</v>
      </c>
      <c r="G1070">
        <v>2017</v>
      </c>
      <c r="H1070">
        <v>2500</v>
      </c>
      <c r="I1070">
        <v>0</v>
      </c>
    </row>
    <row r="1071" spans="1:9" x14ac:dyDescent="0.25">
      <c r="A1071" t="s">
        <v>29</v>
      </c>
      <c r="B1071" t="s">
        <v>30</v>
      </c>
      <c r="C1071" t="s">
        <v>31</v>
      </c>
      <c r="D1071" t="s">
        <v>12</v>
      </c>
      <c r="E1071">
        <v>2774270000</v>
      </c>
      <c r="F1071">
        <v>7</v>
      </c>
      <c r="G1071">
        <v>2017</v>
      </c>
      <c r="H1071">
        <v>36200</v>
      </c>
      <c r="I1071">
        <v>8</v>
      </c>
    </row>
    <row r="1072" spans="1:9" x14ac:dyDescent="0.25">
      <c r="A1072" t="s">
        <v>32</v>
      </c>
      <c r="B1072" t="s">
        <v>33</v>
      </c>
      <c r="C1072" t="s">
        <v>34</v>
      </c>
      <c r="D1072" t="s">
        <v>12</v>
      </c>
      <c r="E1072">
        <v>2941411000</v>
      </c>
      <c r="F1072">
        <v>7</v>
      </c>
      <c r="G1072">
        <v>2017</v>
      </c>
      <c r="H1072">
        <v>49181</v>
      </c>
      <c r="I1072">
        <v>130</v>
      </c>
    </row>
    <row r="1073" spans="1:9" x14ac:dyDescent="0.25">
      <c r="A1073" t="s">
        <v>35</v>
      </c>
      <c r="B1073" t="s">
        <v>36</v>
      </c>
      <c r="C1073" t="s">
        <v>37</v>
      </c>
      <c r="D1073" t="s">
        <v>12</v>
      </c>
      <c r="E1073">
        <v>3047401000</v>
      </c>
      <c r="F1073">
        <v>7</v>
      </c>
      <c r="G1073">
        <v>2017</v>
      </c>
      <c r="H1073">
        <v>7320</v>
      </c>
      <c r="I1073">
        <v>0</v>
      </c>
    </row>
    <row r="1074" spans="1:9" x14ac:dyDescent="0.25">
      <c r="A1074" t="s">
        <v>38</v>
      </c>
      <c r="B1074" t="s">
        <v>39</v>
      </c>
      <c r="C1074" t="s">
        <v>40</v>
      </c>
      <c r="D1074" t="s">
        <v>12</v>
      </c>
      <c r="E1074">
        <v>4751312000</v>
      </c>
      <c r="F1074">
        <v>7</v>
      </c>
      <c r="G1074">
        <v>2017</v>
      </c>
      <c r="H1074">
        <v>1866</v>
      </c>
      <c r="I1074">
        <v>0</v>
      </c>
    </row>
    <row r="1075" spans="1:9" x14ac:dyDescent="0.25">
      <c r="A1075" t="s">
        <v>41</v>
      </c>
      <c r="B1075" t="s">
        <v>42</v>
      </c>
      <c r="C1075" t="s">
        <v>43</v>
      </c>
      <c r="D1075" t="s">
        <v>12</v>
      </c>
      <c r="E1075">
        <v>5229602000</v>
      </c>
      <c r="F1075">
        <v>7</v>
      </c>
      <c r="G1075">
        <v>2017</v>
      </c>
      <c r="H1075">
        <v>96434</v>
      </c>
      <c r="I1075">
        <v>270</v>
      </c>
    </row>
    <row r="1076" spans="1:9" x14ac:dyDescent="0.25">
      <c r="A1076" t="s">
        <v>108</v>
      </c>
      <c r="B1076" t="s">
        <v>109</v>
      </c>
      <c r="C1076" t="s">
        <v>110</v>
      </c>
      <c r="D1076" t="s">
        <v>12</v>
      </c>
      <c r="E1076">
        <v>6348431000</v>
      </c>
      <c r="F1076">
        <v>7</v>
      </c>
      <c r="G1076">
        <v>2017</v>
      </c>
      <c r="H1076">
        <v>45031</v>
      </c>
      <c r="I1076">
        <v>0</v>
      </c>
    </row>
    <row r="1077" spans="1:9" x14ac:dyDescent="0.25">
      <c r="A1077" t="s">
        <v>96</v>
      </c>
      <c r="B1077" t="s">
        <v>97</v>
      </c>
      <c r="C1077" t="s">
        <v>98</v>
      </c>
      <c r="D1077" t="s">
        <v>12</v>
      </c>
      <c r="E1077">
        <v>8308470000</v>
      </c>
      <c r="F1077">
        <v>7</v>
      </c>
      <c r="G1077">
        <v>2017</v>
      </c>
      <c r="H1077">
        <v>5454</v>
      </c>
      <c r="I1077">
        <v>12</v>
      </c>
    </row>
    <row r="1078" spans="1:9" x14ac:dyDescent="0.25">
      <c r="A1078" t="s">
        <v>44</v>
      </c>
      <c r="B1078" t="s">
        <v>45</v>
      </c>
      <c r="C1078" t="s">
        <v>46</v>
      </c>
      <c r="D1078" t="s">
        <v>12</v>
      </c>
      <c r="E1078">
        <v>8752451000</v>
      </c>
      <c r="F1078">
        <v>7</v>
      </c>
      <c r="G1078">
        <v>2017</v>
      </c>
      <c r="H1078">
        <v>26933</v>
      </c>
      <c r="I1078">
        <v>90</v>
      </c>
    </row>
    <row r="1079" spans="1:9" x14ac:dyDescent="0.25">
      <c r="A1079" t="s">
        <v>47</v>
      </c>
      <c r="B1079" t="s">
        <v>48</v>
      </c>
      <c r="C1079" t="s">
        <v>49</v>
      </c>
      <c r="D1079" t="s">
        <v>12</v>
      </c>
      <c r="E1079">
        <v>9003501000</v>
      </c>
      <c r="F1079">
        <v>7</v>
      </c>
      <c r="G1079">
        <v>2017</v>
      </c>
      <c r="H1079">
        <v>3727</v>
      </c>
      <c r="I1079">
        <v>4</v>
      </c>
    </row>
    <row r="1080" spans="1:9" x14ac:dyDescent="0.25">
      <c r="A1080" t="s">
        <v>50</v>
      </c>
      <c r="B1080" t="s">
        <v>51</v>
      </c>
      <c r="C1080" t="s">
        <v>52</v>
      </c>
      <c r="D1080" t="s">
        <v>12</v>
      </c>
      <c r="E1080">
        <v>9570811000</v>
      </c>
      <c r="F1080">
        <v>7</v>
      </c>
      <c r="G1080">
        <v>2017</v>
      </c>
      <c r="H1080">
        <v>41058</v>
      </c>
      <c r="I1080">
        <v>49</v>
      </c>
    </row>
    <row r="1081" spans="1:9" x14ac:dyDescent="0.25">
      <c r="A1081" t="s">
        <v>56</v>
      </c>
      <c r="B1081" t="s">
        <v>57</v>
      </c>
      <c r="C1081" t="s">
        <v>58</v>
      </c>
      <c r="D1081" t="s">
        <v>12</v>
      </c>
      <c r="E1081">
        <v>1467291000</v>
      </c>
      <c r="F1081">
        <v>7</v>
      </c>
      <c r="G1081">
        <v>2017</v>
      </c>
      <c r="H1081">
        <v>5300</v>
      </c>
      <c r="I1081">
        <v>0</v>
      </c>
    </row>
    <row r="1082" spans="1:9" x14ac:dyDescent="0.25">
      <c r="A1082" t="s">
        <v>59</v>
      </c>
      <c r="B1082" t="s">
        <v>60</v>
      </c>
      <c r="C1082" t="s">
        <v>61</v>
      </c>
      <c r="D1082" t="s">
        <v>12</v>
      </c>
      <c r="E1082">
        <v>1961720000</v>
      </c>
      <c r="F1082">
        <v>7</v>
      </c>
      <c r="G1082">
        <v>2017</v>
      </c>
      <c r="H1082">
        <v>753</v>
      </c>
      <c r="I1082">
        <v>0</v>
      </c>
    </row>
    <row r="1083" spans="1:9" x14ac:dyDescent="0.25">
      <c r="A1083" t="s">
        <v>16</v>
      </c>
      <c r="B1083" t="s">
        <v>17</v>
      </c>
      <c r="C1083" t="s">
        <v>18</v>
      </c>
      <c r="D1083" t="s">
        <v>19</v>
      </c>
      <c r="E1083">
        <v>11000258330</v>
      </c>
      <c r="F1083">
        <v>8</v>
      </c>
      <c r="G1083">
        <v>2018</v>
      </c>
    </row>
    <row r="1084" spans="1:9" x14ac:dyDescent="0.25">
      <c r="A1084" t="s">
        <v>62</v>
      </c>
      <c r="B1084" t="s">
        <v>63</v>
      </c>
      <c r="C1084" t="s">
        <v>64</v>
      </c>
      <c r="D1084" t="s">
        <v>12</v>
      </c>
      <c r="E1084">
        <v>2829991000</v>
      </c>
      <c r="F1084">
        <v>7</v>
      </c>
      <c r="G1084">
        <v>2017</v>
      </c>
      <c r="H1084">
        <v>87082</v>
      </c>
      <c r="I1084">
        <v>5</v>
      </c>
    </row>
    <row r="1085" spans="1:9" x14ac:dyDescent="0.25">
      <c r="A1085" t="s">
        <v>65</v>
      </c>
      <c r="B1085" t="s">
        <v>66</v>
      </c>
      <c r="C1085" t="s">
        <v>67</v>
      </c>
      <c r="D1085" t="s">
        <v>12</v>
      </c>
      <c r="E1085">
        <v>3138112000</v>
      </c>
      <c r="F1085">
        <v>7</v>
      </c>
      <c r="G1085">
        <v>2017</v>
      </c>
      <c r="H1085">
        <v>15300</v>
      </c>
      <c r="I1085">
        <v>0</v>
      </c>
    </row>
    <row r="1086" spans="1:9" x14ac:dyDescent="0.25">
      <c r="A1086" t="s">
        <v>9</v>
      </c>
      <c r="B1086" t="s">
        <v>10</v>
      </c>
      <c r="C1086" t="s">
        <v>11</v>
      </c>
      <c r="D1086" t="s">
        <v>12</v>
      </c>
      <c r="E1086">
        <v>3275661000</v>
      </c>
      <c r="F1086">
        <v>7</v>
      </c>
      <c r="G1086">
        <v>2017</v>
      </c>
      <c r="H1086">
        <v>62359</v>
      </c>
      <c r="I1086">
        <v>155</v>
      </c>
    </row>
    <row r="1087" spans="1:9" x14ac:dyDescent="0.25">
      <c r="A1087" t="s">
        <v>65</v>
      </c>
      <c r="B1087" t="s">
        <v>66</v>
      </c>
      <c r="C1087" t="s">
        <v>67</v>
      </c>
      <c r="D1087" t="s">
        <v>12</v>
      </c>
      <c r="E1087">
        <v>3618420000</v>
      </c>
      <c r="F1087">
        <v>7</v>
      </c>
      <c r="G1087">
        <v>2017</v>
      </c>
      <c r="H1087">
        <v>34900</v>
      </c>
      <c r="I1087">
        <v>0</v>
      </c>
    </row>
    <row r="1088" spans="1:9" x14ac:dyDescent="0.25">
      <c r="A1088" t="s">
        <v>68</v>
      </c>
      <c r="B1088" t="s">
        <v>69</v>
      </c>
      <c r="C1088" t="s">
        <v>70</v>
      </c>
      <c r="D1088" t="s">
        <v>12</v>
      </c>
      <c r="E1088">
        <v>3720580000</v>
      </c>
      <c r="F1088">
        <v>7</v>
      </c>
      <c r="G1088">
        <v>2017</v>
      </c>
      <c r="H1088">
        <v>2431</v>
      </c>
      <c r="I1088">
        <v>0</v>
      </c>
    </row>
    <row r="1089" spans="1:9" x14ac:dyDescent="0.25">
      <c r="A1089" t="s">
        <v>71</v>
      </c>
      <c r="B1089" t="s">
        <v>72</v>
      </c>
      <c r="C1089" t="s">
        <v>49</v>
      </c>
      <c r="D1089" t="s">
        <v>12</v>
      </c>
      <c r="E1089">
        <v>3955000000</v>
      </c>
      <c r="F1089">
        <v>7</v>
      </c>
      <c r="G1089">
        <v>2017</v>
      </c>
      <c r="H1089">
        <v>31500</v>
      </c>
      <c r="I1089">
        <v>0</v>
      </c>
    </row>
    <row r="1090" spans="1:9" x14ac:dyDescent="0.25">
      <c r="A1090" t="s">
        <v>73</v>
      </c>
      <c r="B1090" t="s">
        <v>74</v>
      </c>
      <c r="C1090" t="s">
        <v>75</v>
      </c>
      <c r="D1090" t="s">
        <v>12</v>
      </c>
      <c r="E1090">
        <v>4360021000</v>
      </c>
      <c r="F1090">
        <v>7</v>
      </c>
      <c r="G1090">
        <v>2017</v>
      </c>
      <c r="H1090">
        <v>11328</v>
      </c>
      <c r="I1090">
        <v>0</v>
      </c>
    </row>
    <row r="1091" spans="1:9" x14ac:dyDescent="0.25">
      <c r="A1091" t="s">
        <v>76</v>
      </c>
      <c r="B1091" t="s">
        <v>77</v>
      </c>
      <c r="C1091" t="s">
        <v>78</v>
      </c>
      <c r="D1091" t="s">
        <v>12</v>
      </c>
      <c r="E1091">
        <v>4561060000</v>
      </c>
      <c r="F1091">
        <v>7</v>
      </c>
      <c r="G1091">
        <v>2017</v>
      </c>
      <c r="H1091">
        <v>449496</v>
      </c>
      <c r="I1091">
        <v>0</v>
      </c>
    </row>
    <row r="1092" spans="1:9" x14ac:dyDescent="0.25">
      <c r="A1092" t="s">
        <v>68</v>
      </c>
      <c r="B1092" t="s">
        <v>69</v>
      </c>
      <c r="C1092" t="s">
        <v>70</v>
      </c>
      <c r="D1092" t="s">
        <v>12</v>
      </c>
      <c r="E1092">
        <v>5129381000</v>
      </c>
      <c r="F1092">
        <v>7</v>
      </c>
      <c r="G1092">
        <v>2017</v>
      </c>
      <c r="H1092">
        <v>102818</v>
      </c>
      <c r="I1092">
        <v>797</v>
      </c>
    </row>
    <row r="1093" spans="1:9" x14ac:dyDescent="0.25">
      <c r="A1093" t="s">
        <v>79</v>
      </c>
      <c r="B1093" t="s">
        <v>80</v>
      </c>
      <c r="C1093" t="s">
        <v>81</v>
      </c>
      <c r="D1093" t="s">
        <v>12</v>
      </c>
      <c r="E1093">
        <v>5601260000</v>
      </c>
      <c r="F1093">
        <v>7</v>
      </c>
      <c r="G1093">
        <v>2017</v>
      </c>
      <c r="H1093">
        <v>39074</v>
      </c>
      <c r="I1093">
        <v>9</v>
      </c>
    </row>
    <row r="1094" spans="1:9" x14ac:dyDescent="0.25">
      <c r="A1094" t="s">
        <v>82</v>
      </c>
      <c r="B1094" t="s">
        <v>83</v>
      </c>
      <c r="C1094" t="s">
        <v>84</v>
      </c>
      <c r="D1094" t="s">
        <v>12</v>
      </c>
      <c r="E1094">
        <v>5620250000</v>
      </c>
      <c r="F1094">
        <v>7</v>
      </c>
      <c r="G1094">
        <v>2017</v>
      </c>
      <c r="H1094">
        <v>75389</v>
      </c>
      <c r="I1094">
        <v>112</v>
      </c>
    </row>
    <row r="1095" spans="1:9" x14ac:dyDescent="0.25">
      <c r="A1095" t="s">
        <v>73</v>
      </c>
      <c r="B1095" t="s">
        <v>74</v>
      </c>
      <c r="C1095" t="s">
        <v>75</v>
      </c>
      <c r="D1095" t="s">
        <v>12</v>
      </c>
      <c r="E1095">
        <v>5777670000</v>
      </c>
      <c r="F1095">
        <v>7</v>
      </c>
      <c r="G1095">
        <v>2017</v>
      </c>
      <c r="H1095">
        <v>6191</v>
      </c>
      <c r="I1095">
        <v>0</v>
      </c>
    </row>
    <row r="1096" spans="1:9" x14ac:dyDescent="0.25">
      <c r="A1096" t="s">
        <v>13</v>
      </c>
      <c r="B1096" t="s">
        <v>14</v>
      </c>
      <c r="C1096" t="s">
        <v>15</v>
      </c>
      <c r="D1096" t="s">
        <v>12</v>
      </c>
      <c r="E1096">
        <v>5884920000</v>
      </c>
      <c r="F1096">
        <v>7</v>
      </c>
      <c r="G1096">
        <v>2017</v>
      </c>
      <c r="H1096">
        <v>23740</v>
      </c>
      <c r="I1096">
        <v>0</v>
      </c>
    </row>
    <row r="1097" spans="1:9" x14ac:dyDescent="0.25">
      <c r="A1097" t="s">
        <v>85</v>
      </c>
      <c r="B1097" t="s">
        <v>86</v>
      </c>
      <c r="C1097" t="s">
        <v>87</v>
      </c>
      <c r="D1097" t="s">
        <v>12</v>
      </c>
      <c r="E1097">
        <v>5931911000</v>
      </c>
      <c r="F1097">
        <v>7</v>
      </c>
      <c r="G1097">
        <v>2017</v>
      </c>
      <c r="H1097">
        <v>171104</v>
      </c>
      <c r="I1097">
        <v>0</v>
      </c>
    </row>
    <row r="1098" spans="1:9" x14ac:dyDescent="0.25">
      <c r="A1098" t="s">
        <v>59</v>
      </c>
      <c r="B1098" t="s">
        <v>60</v>
      </c>
      <c r="C1098" t="s">
        <v>61</v>
      </c>
      <c r="D1098" t="s">
        <v>12</v>
      </c>
      <c r="E1098">
        <v>5992321000</v>
      </c>
      <c r="F1098">
        <v>7</v>
      </c>
      <c r="G1098">
        <v>2017</v>
      </c>
      <c r="H1098">
        <v>10080</v>
      </c>
      <c r="I1098">
        <v>56</v>
      </c>
    </row>
    <row r="1099" spans="1:9" x14ac:dyDescent="0.25">
      <c r="A1099" t="s">
        <v>76</v>
      </c>
      <c r="B1099" t="s">
        <v>77</v>
      </c>
      <c r="C1099" t="s">
        <v>78</v>
      </c>
      <c r="D1099" t="s">
        <v>12</v>
      </c>
      <c r="E1099">
        <v>6042981000</v>
      </c>
      <c r="F1099">
        <v>7</v>
      </c>
      <c r="G1099">
        <v>2017</v>
      </c>
      <c r="H1099">
        <v>0</v>
      </c>
      <c r="I1099">
        <v>92</v>
      </c>
    </row>
    <row r="1100" spans="1:9" x14ac:dyDescent="0.25">
      <c r="A1100" t="s">
        <v>88</v>
      </c>
      <c r="B1100" t="s">
        <v>89</v>
      </c>
      <c r="C1100" t="s">
        <v>58</v>
      </c>
      <c r="D1100" t="s">
        <v>12</v>
      </c>
      <c r="E1100">
        <v>6159241000</v>
      </c>
      <c r="F1100">
        <v>7</v>
      </c>
      <c r="G1100">
        <v>2017</v>
      </c>
      <c r="H1100">
        <v>1488</v>
      </c>
      <c r="I1100">
        <v>0</v>
      </c>
    </row>
    <row r="1101" spans="1:9" x14ac:dyDescent="0.25">
      <c r="A1101" t="s">
        <v>93</v>
      </c>
      <c r="B1101" t="s">
        <v>94</v>
      </c>
      <c r="C1101" t="s">
        <v>95</v>
      </c>
      <c r="D1101" t="s">
        <v>12</v>
      </c>
      <c r="E1101">
        <v>6948371000</v>
      </c>
      <c r="F1101">
        <v>7</v>
      </c>
      <c r="G1101">
        <v>2017</v>
      </c>
      <c r="H1101">
        <v>20100</v>
      </c>
      <c r="I1101">
        <v>0</v>
      </c>
    </row>
    <row r="1102" spans="1:9" x14ac:dyDescent="0.25">
      <c r="A1102" t="s">
        <v>99</v>
      </c>
      <c r="B1102" t="s">
        <v>100</v>
      </c>
      <c r="C1102" t="s">
        <v>101</v>
      </c>
      <c r="D1102" t="s">
        <v>12</v>
      </c>
      <c r="E1102">
        <v>6975110000</v>
      </c>
      <c r="F1102">
        <v>7</v>
      </c>
      <c r="G1102">
        <v>2017</v>
      </c>
      <c r="H1102">
        <v>0</v>
      </c>
      <c r="I1102">
        <v>1</v>
      </c>
    </row>
    <row r="1103" spans="1:9" x14ac:dyDescent="0.25">
      <c r="A1103" t="s">
        <v>73</v>
      </c>
      <c r="B1103" t="s">
        <v>74</v>
      </c>
      <c r="C1103" t="s">
        <v>75</v>
      </c>
      <c r="D1103" t="s">
        <v>12</v>
      </c>
      <c r="E1103">
        <v>7560081000</v>
      </c>
      <c r="F1103">
        <v>7</v>
      </c>
      <c r="G1103">
        <v>2017</v>
      </c>
      <c r="H1103">
        <v>4781</v>
      </c>
      <c r="I1103">
        <v>0</v>
      </c>
    </row>
    <row r="1104" spans="1:9" x14ac:dyDescent="0.25">
      <c r="A1104" t="s">
        <v>99</v>
      </c>
      <c r="B1104" t="s">
        <v>100</v>
      </c>
      <c r="C1104" t="s">
        <v>101</v>
      </c>
      <c r="D1104" t="s">
        <v>12</v>
      </c>
      <c r="E1104">
        <v>8499201000</v>
      </c>
      <c r="F1104">
        <v>7</v>
      </c>
      <c r="G1104">
        <v>2017</v>
      </c>
      <c r="H1104">
        <v>12056</v>
      </c>
      <c r="I1104">
        <v>0</v>
      </c>
    </row>
    <row r="1106" spans="1:9" x14ac:dyDescent="0.25">
      <c r="A1106" t="s">
        <v>65</v>
      </c>
      <c r="B1106" t="s">
        <v>66</v>
      </c>
      <c r="C1106" t="s">
        <v>67</v>
      </c>
      <c r="D1106" t="s">
        <v>12</v>
      </c>
      <c r="E1106">
        <v>9330860000</v>
      </c>
      <c r="F1106">
        <v>7</v>
      </c>
      <c r="G1106">
        <v>2017</v>
      </c>
      <c r="H1106">
        <v>10300</v>
      </c>
      <c r="I1106">
        <v>0</v>
      </c>
    </row>
    <row r="1107" spans="1:9" x14ac:dyDescent="0.25">
      <c r="A1107" t="s">
        <v>102</v>
      </c>
      <c r="B1107" t="s">
        <v>103</v>
      </c>
      <c r="C1107" t="s">
        <v>104</v>
      </c>
      <c r="D1107" t="s">
        <v>12</v>
      </c>
      <c r="E1107">
        <v>9629061000</v>
      </c>
      <c r="F1107">
        <v>7</v>
      </c>
      <c r="G1107">
        <v>2017</v>
      </c>
      <c r="H1107">
        <v>17146</v>
      </c>
      <c r="I1107">
        <v>0</v>
      </c>
    </row>
    <row r="1108" spans="1:9" x14ac:dyDescent="0.25">
      <c r="A1108" t="s">
        <v>73</v>
      </c>
      <c r="B1108" t="s">
        <v>74</v>
      </c>
      <c r="C1108" t="s">
        <v>75</v>
      </c>
      <c r="D1108" t="s">
        <v>12</v>
      </c>
      <c r="E1108">
        <v>9633841000</v>
      </c>
      <c r="F1108">
        <v>7</v>
      </c>
      <c r="G1108">
        <v>2017</v>
      </c>
      <c r="H1108">
        <v>4475</v>
      </c>
      <c r="I1108">
        <v>12</v>
      </c>
    </row>
    <row r="1109" spans="1:9" x14ac:dyDescent="0.25">
      <c r="A1109" t="s">
        <v>105</v>
      </c>
      <c r="B1109" t="s">
        <v>106</v>
      </c>
      <c r="C1109" t="s">
        <v>107</v>
      </c>
      <c r="D1109" t="s">
        <v>12</v>
      </c>
      <c r="E1109">
        <v>9815941000</v>
      </c>
      <c r="F1109">
        <v>7</v>
      </c>
      <c r="G1109">
        <v>2017</v>
      </c>
      <c r="H1109">
        <v>49415</v>
      </c>
      <c r="I1109">
        <v>18</v>
      </c>
    </row>
    <row r="1110" spans="1:9" x14ac:dyDescent="0.25">
      <c r="A1110" t="s">
        <v>26</v>
      </c>
      <c r="B1110" t="s">
        <v>27</v>
      </c>
      <c r="C1110" t="s">
        <v>28</v>
      </c>
      <c r="D1110" t="s">
        <v>12</v>
      </c>
      <c r="E1110">
        <v>2211251000</v>
      </c>
      <c r="F1110">
        <v>7</v>
      </c>
      <c r="G1110">
        <v>2017</v>
      </c>
      <c r="H1110">
        <v>6500</v>
      </c>
      <c r="I1110">
        <v>0</v>
      </c>
    </row>
    <row r="1111" spans="1:9" x14ac:dyDescent="0.25">
      <c r="A1111" t="s">
        <v>35</v>
      </c>
      <c r="B1111" t="s">
        <v>36</v>
      </c>
      <c r="C1111" t="s">
        <v>37</v>
      </c>
      <c r="D1111" t="s">
        <v>12</v>
      </c>
      <c r="E1111">
        <v>3047401000</v>
      </c>
      <c r="F1111">
        <v>7</v>
      </c>
      <c r="G1111">
        <v>2017</v>
      </c>
      <c r="H1111">
        <v>6640</v>
      </c>
      <c r="I1111">
        <v>0</v>
      </c>
    </row>
    <row r="1112" spans="1:9" x14ac:dyDescent="0.25">
      <c r="A1112" t="s">
        <v>38</v>
      </c>
      <c r="B1112" t="s">
        <v>39</v>
      </c>
      <c r="C1112" t="s">
        <v>40</v>
      </c>
      <c r="D1112" t="s">
        <v>12</v>
      </c>
      <c r="E1112">
        <v>4751312000</v>
      </c>
      <c r="F1112">
        <v>6</v>
      </c>
      <c r="G1112">
        <v>2017</v>
      </c>
      <c r="H1112">
        <v>9589</v>
      </c>
      <c r="I1112">
        <v>0</v>
      </c>
    </row>
    <row r="1113" spans="1:9" x14ac:dyDescent="0.25">
      <c r="A1113" t="s">
        <v>50</v>
      </c>
      <c r="B1113" t="s">
        <v>51</v>
      </c>
      <c r="C1113" t="s">
        <v>52</v>
      </c>
      <c r="D1113" t="s">
        <v>12</v>
      </c>
      <c r="E1113">
        <v>9570811000</v>
      </c>
      <c r="F1113">
        <v>7</v>
      </c>
      <c r="G1113">
        <v>2017</v>
      </c>
      <c r="H1113">
        <v>31169</v>
      </c>
      <c r="I1113">
        <v>1357</v>
      </c>
    </row>
    <row r="1114" spans="1:9" x14ac:dyDescent="0.25">
      <c r="A1114" t="s">
        <v>53</v>
      </c>
      <c r="B1114" t="s">
        <v>54</v>
      </c>
      <c r="C1114" t="s">
        <v>55</v>
      </c>
      <c r="D1114" t="s">
        <v>12</v>
      </c>
      <c r="E1114">
        <v>1245540000</v>
      </c>
      <c r="F1114">
        <v>7</v>
      </c>
      <c r="G1114">
        <v>2017</v>
      </c>
      <c r="H1114">
        <v>49040</v>
      </c>
      <c r="I1114">
        <v>1129</v>
      </c>
    </row>
    <row r="1115" spans="1:9" x14ac:dyDescent="0.25">
      <c r="A1115" t="s">
        <v>76</v>
      </c>
      <c r="B1115" t="s">
        <v>77</v>
      </c>
      <c r="C1115" t="s">
        <v>78</v>
      </c>
      <c r="D1115" t="s">
        <v>12</v>
      </c>
      <c r="E1115">
        <v>4561060000</v>
      </c>
      <c r="F1115">
        <v>7</v>
      </c>
      <c r="G1115">
        <v>2017</v>
      </c>
      <c r="H1115">
        <v>210101</v>
      </c>
      <c r="I1115">
        <v>0</v>
      </c>
    </row>
    <row r="1116" spans="1:9" x14ac:dyDescent="0.25">
      <c r="A1116" t="s">
        <v>79</v>
      </c>
      <c r="B1116" t="s">
        <v>80</v>
      </c>
      <c r="C1116" t="s">
        <v>81</v>
      </c>
      <c r="D1116" t="s">
        <v>12</v>
      </c>
      <c r="E1116">
        <v>5601260000</v>
      </c>
      <c r="F1116">
        <v>7</v>
      </c>
      <c r="G1116">
        <v>2017</v>
      </c>
      <c r="H1116">
        <v>30925</v>
      </c>
      <c r="I1116">
        <v>2386</v>
      </c>
    </row>
    <row r="1117" spans="1:9" x14ac:dyDescent="0.25">
      <c r="A1117" t="s">
        <v>76</v>
      </c>
      <c r="B1117" t="s">
        <v>77</v>
      </c>
      <c r="C1117" t="s">
        <v>78</v>
      </c>
      <c r="D1117" t="s">
        <v>12</v>
      </c>
      <c r="E1117">
        <v>6042981000</v>
      </c>
      <c r="F1117">
        <v>7</v>
      </c>
      <c r="G1117">
        <v>2017</v>
      </c>
      <c r="H1117">
        <v>0</v>
      </c>
      <c r="I1117">
        <v>838</v>
      </c>
    </row>
    <row r="1118" spans="1:9" x14ac:dyDescent="0.25">
      <c r="A1118" t="s">
        <v>90</v>
      </c>
      <c r="B1118" t="s">
        <v>91</v>
      </c>
      <c r="C1118" t="s">
        <v>92</v>
      </c>
      <c r="D1118" t="s">
        <v>12</v>
      </c>
      <c r="E1118">
        <v>6756240000</v>
      </c>
      <c r="F1118">
        <v>7</v>
      </c>
      <c r="G1118">
        <v>2017</v>
      </c>
      <c r="H1118">
        <v>46298</v>
      </c>
      <c r="I1118">
        <v>0</v>
      </c>
    </row>
    <row r="1121" spans="1:9" x14ac:dyDescent="0.25">
      <c r="A1121" t="s">
        <v>20</v>
      </c>
      <c r="B1121" t="s">
        <v>21</v>
      </c>
      <c r="C1121" t="s">
        <v>22</v>
      </c>
      <c r="D1121" t="s">
        <v>12</v>
      </c>
      <c r="E1121">
        <v>1198781000</v>
      </c>
      <c r="F1121">
        <v>7</v>
      </c>
      <c r="G1121">
        <v>2017</v>
      </c>
      <c r="H1121">
        <v>43368</v>
      </c>
      <c r="I1121">
        <v>0</v>
      </c>
    </row>
    <row r="1123" spans="1:9" x14ac:dyDescent="0.25">
      <c r="A1123" t="s">
        <v>23</v>
      </c>
      <c r="B1123" t="s">
        <v>24</v>
      </c>
      <c r="C1123" t="s">
        <v>25</v>
      </c>
      <c r="D1123" t="s">
        <v>12</v>
      </c>
      <c r="E1123">
        <v>786151000</v>
      </c>
      <c r="F1123">
        <v>6</v>
      </c>
      <c r="G1123">
        <v>2017</v>
      </c>
      <c r="H1123">
        <v>4500</v>
      </c>
      <c r="I1123">
        <v>0</v>
      </c>
    </row>
    <row r="1124" spans="1:9" x14ac:dyDescent="0.25">
      <c r="A1124" t="s">
        <v>26</v>
      </c>
      <c r="B1124" t="s">
        <v>27</v>
      </c>
      <c r="C1124" t="s">
        <v>28</v>
      </c>
      <c r="D1124" t="s">
        <v>12</v>
      </c>
      <c r="E1124">
        <v>2211251000</v>
      </c>
      <c r="F1124">
        <v>6</v>
      </c>
      <c r="G1124">
        <v>2017</v>
      </c>
      <c r="H1124">
        <v>1700</v>
      </c>
      <c r="I1124">
        <v>0</v>
      </c>
    </row>
    <row r="1125" spans="1:9" x14ac:dyDescent="0.25">
      <c r="A1125" t="s">
        <v>29</v>
      </c>
      <c r="B1125" t="s">
        <v>30</v>
      </c>
      <c r="C1125" t="s">
        <v>31</v>
      </c>
      <c r="D1125" t="s">
        <v>12</v>
      </c>
      <c r="E1125">
        <v>2774270000</v>
      </c>
      <c r="F1125">
        <v>6</v>
      </c>
      <c r="G1125">
        <v>2017</v>
      </c>
      <c r="H1125">
        <v>32700</v>
      </c>
      <c r="I1125">
        <v>13</v>
      </c>
    </row>
    <row r="1126" spans="1:9" x14ac:dyDescent="0.25">
      <c r="A1126" t="s">
        <v>32</v>
      </c>
      <c r="B1126" t="s">
        <v>33</v>
      </c>
      <c r="C1126" t="s">
        <v>34</v>
      </c>
      <c r="D1126" t="s">
        <v>12</v>
      </c>
      <c r="E1126">
        <v>2941411000</v>
      </c>
      <c r="F1126">
        <v>6</v>
      </c>
      <c r="G1126">
        <v>2017</v>
      </c>
      <c r="H1126">
        <v>48394</v>
      </c>
      <c r="I1126">
        <v>158</v>
      </c>
    </row>
    <row r="1127" spans="1:9" x14ac:dyDescent="0.25">
      <c r="A1127" t="s">
        <v>35</v>
      </c>
      <c r="B1127" t="s">
        <v>36</v>
      </c>
      <c r="C1127" t="s">
        <v>37</v>
      </c>
      <c r="D1127" t="s">
        <v>12</v>
      </c>
      <c r="E1127">
        <v>3047401000</v>
      </c>
      <c r="F1127">
        <v>6</v>
      </c>
      <c r="G1127">
        <v>2017</v>
      </c>
      <c r="H1127">
        <v>5400</v>
      </c>
      <c r="I1127">
        <v>0</v>
      </c>
    </row>
    <row r="1128" spans="1:9" x14ac:dyDescent="0.25">
      <c r="A1128" t="s">
        <v>41</v>
      </c>
      <c r="B1128" t="s">
        <v>42</v>
      </c>
      <c r="C1128" t="s">
        <v>43</v>
      </c>
      <c r="D1128" t="s">
        <v>12</v>
      </c>
      <c r="E1128">
        <v>5229602000</v>
      </c>
      <c r="F1128">
        <v>6</v>
      </c>
      <c r="G1128">
        <v>2017</v>
      </c>
      <c r="H1128">
        <v>77467</v>
      </c>
      <c r="I1128">
        <v>257</v>
      </c>
    </row>
    <row r="1129" spans="1:9" x14ac:dyDescent="0.25">
      <c r="A1129" t="s">
        <v>108</v>
      </c>
      <c r="B1129" t="s">
        <v>109</v>
      </c>
      <c r="C1129" t="s">
        <v>110</v>
      </c>
      <c r="D1129" t="s">
        <v>12</v>
      </c>
      <c r="E1129">
        <v>6348431000</v>
      </c>
      <c r="F1129">
        <v>6</v>
      </c>
      <c r="G1129">
        <v>2017</v>
      </c>
      <c r="H1129">
        <v>46625</v>
      </c>
      <c r="I1129">
        <v>0</v>
      </c>
    </row>
    <row r="1130" spans="1:9" x14ac:dyDescent="0.25">
      <c r="A1130" t="s">
        <v>93</v>
      </c>
      <c r="B1130" t="s">
        <v>94</v>
      </c>
      <c r="C1130" t="s">
        <v>95</v>
      </c>
      <c r="D1130" t="s">
        <v>12</v>
      </c>
      <c r="E1130">
        <v>6948371000</v>
      </c>
      <c r="F1130">
        <v>6</v>
      </c>
      <c r="G1130">
        <v>2017</v>
      </c>
      <c r="H1130">
        <v>10300</v>
      </c>
      <c r="I1130">
        <v>0</v>
      </c>
    </row>
    <row r="1131" spans="1:9" x14ac:dyDescent="0.25">
      <c r="A1131" t="s">
        <v>96</v>
      </c>
      <c r="B1131" t="s">
        <v>97</v>
      </c>
      <c r="C1131" t="s">
        <v>98</v>
      </c>
      <c r="D1131" t="s">
        <v>12</v>
      </c>
      <c r="E1131">
        <v>8308470000</v>
      </c>
      <c r="F1131">
        <v>6</v>
      </c>
      <c r="G1131">
        <v>2017</v>
      </c>
      <c r="H1131">
        <v>6097</v>
      </c>
      <c r="I1131">
        <v>39</v>
      </c>
    </row>
    <row r="1132" spans="1:9" x14ac:dyDescent="0.25">
      <c r="A1132" t="s">
        <v>47</v>
      </c>
      <c r="B1132" t="s">
        <v>48</v>
      </c>
      <c r="C1132" t="s">
        <v>49</v>
      </c>
      <c r="D1132" t="s">
        <v>12</v>
      </c>
      <c r="E1132">
        <v>9003501000</v>
      </c>
      <c r="F1132">
        <v>6</v>
      </c>
      <c r="G1132">
        <v>2017</v>
      </c>
      <c r="H1132">
        <v>2810</v>
      </c>
      <c r="I1132">
        <v>3</v>
      </c>
    </row>
    <row r="1133" spans="1:9" x14ac:dyDescent="0.25">
      <c r="A1133" t="s">
        <v>50</v>
      </c>
      <c r="B1133" t="s">
        <v>51</v>
      </c>
      <c r="C1133" t="s">
        <v>52</v>
      </c>
      <c r="D1133" t="s">
        <v>12</v>
      </c>
      <c r="E1133">
        <v>9570811000</v>
      </c>
      <c r="F1133">
        <v>6</v>
      </c>
      <c r="G1133">
        <v>2017</v>
      </c>
      <c r="H1133">
        <v>39941</v>
      </c>
      <c r="I1133">
        <v>56</v>
      </c>
    </row>
    <row r="1134" spans="1:9" x14ac:dyDescent="0.25">
      <c r="A1134" t="s">
        <v>53</v>
      </c>
      <c r="B1134" t="s">
        <v>54</v>
      </c>
      <c r="C1134" t="s">
        <v>55</v>
      </c>
      <c r="D1134" t="s">
        <v>12</v>
      </c>
      <c r="E1134">
        <v>1245540000</v>
      </c>
      <c r="F1134">
        <v>6</v>
      </c>
      <c r="G1134">
        <v>2017</v>
      </c>
      <c r="H1134">
        <v>28160</v>
      </c>
      <c r="I1134">
        <v>6</v>
      </c>
    </row>
    <row r="1135" spans="1:9" x14ac:dyDescent="0.25">
      <c r="A1135" t="s">
        <v>56</v>
      </c>
      <c r="B1135" t="s">
        <v>57</v>
      </c>
      <c r="C1135" t="s">
        <v>58</v>
      </c>
      <c r="D1135" t="s">
        <v>12</v>
      </c>
      <c r="E1135">
        <v>1467291000</v>
      </c>
      <c r="F1135">
        <v>6</v>
      </c>
      <c r="G1135">
        <v>2017</v>
      </c>
      <c r="H1135">
        <v>5400</v>
      </c>
      <c r="I1135">
        <v>0</v>
      </c>
    </row>
    <row r="1136" spans="1:9" x14ac:dyDescent="0.25">
      <c r="A1136" t="s">
        <v>59</v>
      </c>
      <c r="B1136" t="s">
        <v>60</v>
      </c>
      <c r="C1136" t="s">
        <v>61</v>
      </c>
      <c r="D1136" t="s">
        <v>12</v>
      </c>
      <c r="E1136">
        <v>1961720000</v>
      </c>
      <c r="F1136">
        <v>6</v>
      </c>
      <c r="G1136">
        <v>2017</v>
      </c>
      <c r="H1136">
        <v>961</v>
      </c>
      <c r="I1136">
        <v>0</v>
      </c>
    </row>
    <row r="1137" spans="1:9" x14ac:dyDescent="0.25">
      <c r="A1137" t="s">
        <v>62</v>
      </c>
      <c r="B1137" t="s">
        <v>63</v>
      </c>
      <c r="C1137" t="s">
        <v>64</v>
      </c>
      <c r="D1137" t="s">
        <v>12</v>
      </c>
      <c r="E1137">
        <v>2829991000</v>
      </c>
      <c r="F1137">
        <v>6</v>
      </c>
      <c r="G1137">
        <v>2017</v>
      </c>
      <c r="H1137">
        <v>88118</v>
      </c>
      <c r="I1137">
        <v>6</v>
      </c>
    </row>
    <row r="1138" spans="1:9" x14ac:dyDescent="0.25">
      <c r="A1138" t="s">
        <v>65</v>
      </c>
      <c r="B1138" t="s">
        <v>66</v>
      </c>
      <c r="C1138" t="s">
        <v>67</v>
      </c>
      <c r="D1138" t="s">
        <v>12</v>
      </c>
      <c r="E1138">
        <v>3138112000</v>
      </c>
      <c r="F1138">
        <v>6</v>
      </c>
      <c r="G1138">
        <v>2017</v>
      </c>
      <c r="H1138">
        <v>14200</v>
      </c>
      <c r="I1138">
        <v>0</v>
      </c>
    </row>
    <row r="1139" spans="1:9" x14ac:dyDescent="0.25">
      <c r="A1139" t="s">
        <v>9</v>
      </c>
      <c r="B1139" t="s">
        <v>10</v>
      </c>
      <c r="C1139" t="s">
        <v>11</v>
      </c>
      <c r="D1139" t="s">
        <v>12</v>
      </c>
      <c r="E1139">
        <v>3275661000</v>
      </c>
      <c r="F1139">
        <v>6</v>
      </c>
      <c r="G1139">
        <v>2017</v>
      </c>
      <c r="H1139">
        <v>50710</v>
      </c>
      <c r="I1139">
        <v>367</v>
      </c>
    </row>
    <row r="1140" spans="1:9" x14ac:dyDescent="0.25">
      <c r="A1140" t="s">
        <v>65</v>
      </c>
      <c r="B1140" t="s">
        <v>66</v>
      </c>
      <c r="C1140" t="s">
        <v>67</v>
      </c>
      <c r="D1140" t="s">
        <v>12</v>
      </c>
      <c r="E1140">
        <v>3618420000</v>
      </c>
      <c r="F1140">
        <v>6</v>
      </c>
      <c r="G1140">
        <v>2017</v>
      </c>
      <c r="H1140">
        <v>31600</v>
      </c>
      <c r="I1140">
        <v>0</v>
      </c>
    </row>
    <row r="1141" spans="1:9" x14ac:dyDescent="0.25">
      <c r="A1141" t="s">
        <v>68</v>
      </c>
      <c r="B1141" t="s">
        <v>69</v>
      </c>
      <c r="C1141" t="s">
        <v>70</v>
      </c>
      <c r="D1141" t="s">
        <v>12</v>
      </c>
      <c r="E1141">
        <v>3720580000</v>
      </c>
      <c r="F1141">
        <v>6</v>
      </c>
      <c r="G1141">
        <v>2017</v>
      </c>
      <c r="H1141">
        <v>2399</v>
      </c>
      <c r="I1141">
        <v>0</v>
      </c>
    </row>
    <row r="1142" spans="1:9" x14ac:dyDescent="0.25">
      <c r="A1142" t="s">
        <v>71</v>
      </c>
      <c r="B1142" t="s">
        <v>72</v>
      </c>
      <c r="C1142" t="s">
        <v>49</v>
      </c>
      <c r="D1142" t="s">
        <v>12</v>
      </c>
      <c r="E1142">
        <v>3955000000</v>
      </c>
      <c r="F1142">
        <v>6</v>
      </c>
      <c r="G1142">
        <v>2017</v>
      </c>
      <c r="H1142">
        <v>29800</v>
      </c>
      <c r="I1142">
        <v>0</v>
      </c>
    </row>
    <row r="1143" spans="1:9" x14ac:dyDescent="0.25">
      <c r="A1143" t="s">
        <v>73</v>
      </c>
      <c r="B1143" t="s">
        <v>74</v>
      </c>
      <c r="C1143" t="s">
        <v>75</v>
      </c>
      <c r="D1143" t="s">
        <v>12</v>
      </c>
      <c r="E1143">
        <v>4360021000</v>
      </c>
      <c r="F1143">
        <v>6</v>
      </c>
      <c r="G1143">
        <v>2017</v>
      </c>
      <c r="H1143">
        <v>12095</v>
      </c>
      <c r="I1143">
        <v>0</v>
      </c>
    </row>
    <row r="1144" spans="1:9" x14ac:dyDescent="0.25">
      <c r="A1144" t="s">
        <v>76</v>
      </c>
      <c r="B1144" t="s">
        <v>77</v>
      </c>
      <c r="C1144" t="s">
        <v>78</v>
      </c>
      <c r="D1144" t="s">
        <v>12</v>
      </c>
      <c r="E1144">
        <v>4561060000</v>
      </c>
      <c r="F1144">
        <v>6</v>
      </c>
      <c r="G1144">
        <v>2017</v>
      </c>
      <c r="H1144">
        <v>529687</v>
      </c>
      <c r="I1144">
        <v>0</v>
      </c>
    </row>
    <row r="1145" spans="1:9" x14ac:dyDescent="0.25">
      <c r="A1145" t="s">
        <v>68</v>
      </c>
      <c r="B1145" t="s">
        <v>69</v>
      </c>
      <c r="C1145" t="s">
        <v>70</v>
      </c>
      <c r="D1145" t="s">
        <v>12</v>
      </c>
      <c r="E1145">
        <v>5129381000</v>
      </c>
      <c r="F1145">
        <v>6</v>
      </c>
      <c r="G1145">
        <v>2017</v>
      </c>
      <c r="H1145">
        <v>104289</v>
      </c>
      <c r="I1145">
        <v>785</v>
      </c>
    </row>
    <row r="1146" spans="1:9" x14ac:dyDescent="0.25">
      <c r="A1146" t="s">
        <v>79</v>
      </c>
      <c r="B1146" t="s">
        <v>80</v>
      </c>
      <c r="C1146" t="s">
        <v>81</v>
      </c>
      <c r="D1146" t="s">
        <v>12</v>
      </c>
      <c r="E1146">
        <v>5601260000</v>
      </c>
      <c r="F1146">
        <v>6</v>
      </c>
      <c r="G1146">
        <v>2017</v>
      </c>
      <c r="H1146">
        <v>42752</v>
      </c>
      <c r="I1146">
        <v>9</v>
      </c>
    </row>
    <row r="1147" spans="1:9" x14ac:dyDescent="0.25">
      <c r="A1147" t="s">
        <v>82</v>
      </c>
      <c r="B1147" t="s">
        <v>83</v>
      </c>
      <c r="C1147" t="s">
        <v>84</v>
      </c>
      <c r="D1147" t="s">
        <v>12</v>
      </c>
      <c r="E1147">
        <v>5620250000</v>
      </c>
      <c r="F1147">
        <v>6</v>
      </c>
      <c r="G1147">
        <v>2017</v>
      </c>
      <c r="H1147">
        <v>77861</v>
      </c>
      <c r="I1147">
        <v>184</v>
      </c>
    </row>
    <row r="1148" spans="1:9" x14ac:dyDescent="0.25">
      <c r="A1148" t="s">
        <v>73</v>
      </c>
      <c r="B1148" t="s">
        <v>74</v>
      </c>
      <c r="C1148" t="s">
        <v>75</v>
      </c>
      <c r="D1148" t="s">
        <v>12</v>
      </c>
      <c r="E1148">
        <v>5777670000</v>
      </c>
      <c r="F1148">
        <v>6</v>
      </c>
      <c r="G1148">
        <v>2017</v>
      </c>
      <c r="H1148">
        <v>6258</v>
      </c>
      <c r="I1148">
        <v>0</v>
      </c>
    </row>
    <row r="1149" spans="1:9" x14ac:dyDescent="0.25">
      <c r="A1149" t="s">
        <v>13</v>
      </c>
      <c r="B1149" t="s">
        <v>14</v>
      </c>
      <c r="C1149" t="s">
        <v>15</v>
      </c>
      <c r="D1149" t="s">
        <v>12</v>
      </c>
      <c r="E1149">
        <v>5884920000</v>
      </c>
      <c r="F1149">
        <v>6</v>
      </c>
      <c r="G1149">
        <v>2017</v>
      </c>
      <c r="H1149">
        <v>21920</v>
      </c>
      <c r="I1149">
        <v>0</v>
      </c>
    </row>
    <row r="1150" spans="1:9" x14ac:dyDescent="0.25">
      <c r="A1150" t="s">
        <v>85</v>
      </c>
      <c r="B1150" t="s">
        <v>86</v>
      </c>
      <c r="C1150" t="s">
        <v>87</v>
      </c>
      <c r="D1150" t="s">
        <v>12</v>
      </c>
      <c r="E1150">
        <v>5931911000</v>
      </c>
      <c r="F1150">
        <v>6</v>
      </c>
      <c r="G1150">
        <v>2017</v>
      </c>
      <c r="H1150">
        <v>179919</v>
      </c>
      <c r="I1150">
        <v>0</v>
      </c>
    </row>
    <row r="1151" spans="1:9" x14ac:dyDescent="0.25">
      <c r="A1151" t="s">
        <v>59</v>
      </c>
      <c r="B1151" t="s">
        <v>60</v>
      </c>
      <c r="C1151" t="s">
        <v>61</v>
      </c>
      <c r="D1151" t="s">
        <v>12</v>
      </c>
      <c r="E1151">
        <v>5992321000</v>
      </c>
      <c r="F1151">
        <v>6</v>
      </c>
      <c r="G1151">
        <v>2017</v>
      </c>
      <c r="H1151">
        <v>9840</v>
      </c>
      <c r="I1151">
        <v>0</v>
      </c>
    </row>
    <row r="1152" spans="1:9" x14ac:dyDescent="0.25">
      <c r="A1152" t="s">
        <v>76</v>
      </c>
      <c r="B1152" t="s">
        <v>77</v>
      </c>
      <c r="C1152" t="s">
        <v>78</v>
      </c>
      <c r="D1152" t="s">
        <v>12</v>
      </c>
      <c r="E1152">
        <v>6042981000</v>
      </c>
      <c r="F1152">
        <v>6</v>
      </c>
      <c r="G1152">
        <v>2017</v>
      </c>
      <c r="H1152">
        <v>0</v>
      </c>
      <c r="I1152">
        <v>402</v>
      </c>
    </row>
    <row r="1153" spans="1:9" x14ac:dyDescent="0.25">
      <c r="A1153" t="s">
        <v>88</v>
      </c>
      <c r="B1153" t="s">
        <v>89</v>
      </c>
      <c r="C1153" t="s">
        <v>58</v>
      </c>
      <c r="D1153" t="s">
        <v>12</v>
      </c>
      <c r="E1153">
        <v>6159241000</v>
      </c>
      <c r="F1153">
        <v>6</v>
      </c>
      <c r="G1153">
        <v>2017</v>
      </c>
      <c r="H1153">
        <v>1481</v>
      </c>
      <c r="I1153">
        <v>0</v>
      </c>
    </row>
    <row r="1154" spans="1:9" x14ac:dyDescent="0.25">
      <c r="A1154" t="s">
        <v>90</v>
      </c>
      <c r="B1154" t="s">
        <v>91</v>
      </c>
      <c r="C1154" t="s">
        <v>92</v>
      </c>
      <c r="D1154" t="s">
        <v>12</v>
      </c>
      <c r="E1154">
        <v>6756240000</v>
      </c>
      <c r="F1154">
        <v>6</v>
      </c>
      <c r="G1154">
        <v>2017</v>
      </c>
      <c r="H1154">
        <v>23195</v>
      </c>
      <c r="I1154">
        <v>0</v>
      </c>
    </row>
    <row r="1155" spans="1:9" x14ac:dyDescent="0.25">
      <c r="A1155" t="s">
        <v>73</v>
      </c>
      <c r="B1155" t="s">
        <v>74</v>
      </c>
      <c r="C1155" t="s">
        <v>75</v>
      </c>
      <c r="D1155" t="s">
        <v>12</v>
      </c>
      <c r="E1155">
        <v>7560081000</v>
      </c>
      <c r="F1155">
        <v>6</v>
      </c>
      <c r="G1155">
        <v>2017</v>
      </c>
      <c r="H1155">
        <v>4408</v>
      </c>
      <c r="I1155">
        <v>0</v>
      </c>
    </row>
    <row r="1156" spans="1:9" x14ac:dyDescent="0.25">
      <c r="A1156" t="s">
        <v>99</v>
      </c>
      <c r="B1156" t="s">
        <v>100</v>
      </c>
      <c r="C1156" t="s">
        <v>101</v>
      </c>
      <c r="D1156" t="s">
        <v>12</v>
      </c>
      <c r="E1156">
        <v>8499201000</v>
      </c>
      <c r="F1156">
        <v>6</v>
      </c>
      <c r="G1156">
        <v>2017</v>
      </c>
      <c r="H1156">
        <v>12682</v>
      </c>
      <c r="I1156">
        <v>0</v>
      </c>
    </row>
    <row r="1157" spans="1:9" x14ac:dyDescent="0.25">
      <c r="A1157" t="s">
        <v>44</v>
      </c>
      <c r="B1157" t="s">
        <v>45</v>
      </c>
      <c r="C1157" t="s">
        <v>46</v>
      </c>
      <c r="D1157" t="s">
        <v>12</v>
      </c>
      <c r="E1157">
        <v>8752451000</v>
      </c>
      <c r="F1157">
        <v>6</v>
      </c>
      <c r="G1157">
        <v>2017</v>
      </c>
      <c r="H1157">
        <v>41224</v>
      </c>
      <c r="I1157">
        <v>167</v>
      </c>
    </row>
    <row r="1159" spans="1:9" x14ac:dyDescent="0.25">
      <c r="A1159" t="s">
        <v>65</v>
      </c>
      <c r="B1159" t="s">
        <v>66</v>
      </c>
      <c r="C1159" t="s">
        <v>67</v>
      </c>
      <c r="D1159" t="s">
        <v>12</v>
      </c>
      <c r="E1159">
        <v>9330860000</v>
      </c>
      <c r="F1159">
        <v>6</v>
      </c>
      <c r="G1159">
        <v>2017</v>
      </c>
      <c r="H1159">
        <v>8900</v>
      </c>
      <c r="I1159">
        <v>0</v>
      </c>
    </row>
    <row r="1160" spans="1:9" x14ac:dyDescent="0.25">
      <c r="A1160" t="s">
        <v>102</v>
      </c>
      <c r="B1160" t="s">
        <v>103</v>
      </c>
      <c r="C1160" t="s">
        <v>104</v>
      </c>
      <c r="D1160" t="s">
        <v>12</v>
      </c>
      <c r="E1160">
        <v>9629061000</v>
      </c>
      <c r="F1160">
        <v>6</v>
      </c>
      <c r="G1160">
        <v>2017</v>
      </c>
      <c r="H1160">
        <v>15874</v>
      </c>
      <c r="I1160">
        <v>0</v>
      </c>
    </row>
    <row r="1161" spans="1:9" x14ac:dyDescent="0.25">
      <c r="A1161" t="s">
        <v>73</v>
      </c>
      <c r="B1161" t="s">
        <v>74</v>
      </c>
      <c r="C1161" t="s">
        <v>75</v>
      </c>
      <c r="D1161" t="s">
        <v>12</v>
      </c>
      <c r="E1161">
        <v>9633841000</v>
      </c>
      <c r="F1161">
        <v>6</v>
      </c>
      <c r="G1161">
        <v>2017</v>
      </c>
      <c r="H1161">
        <v>4028</v>
      </c>
      <c r="I1161">
        <v>11</v>
      </c>
    </row>
    <row r="1162" spans="1:9" x14ac:dyDescent="0.25">
      <c r="A1162" t="s">
        <v>105</v>
      </c>
      <c r="B1162" t="s">
        <v>106</v>
      </c>
      <c r="C1162" t="s">
        <v>107</v>
      </c>
      <c r="D1162" t="s">
        <v>12</v>
      </c>
      <c r="E1162">
        <v>9815941000</v>
      </c>
      <c r="F1162">
        <v>6</v>
      </c>
      <c r="G1162">
        <v>2017</v>
      </c>
      <c r="H1162">
        <v>50331</v>
      </c>
      <c r="I1162">
        <v>17</v>
      </c>
    </row>
    <row r="1163" spans="1:9" x14ac:dyDescent="0.25">
      <c r="A1163" t="s">
        <v>20</v>
      </c>
      <c r="B1163" t="s">
        <v>21</v>
      </c>
      <c r="C1163" t="s">
        <v>22</v>
      </c>
      <c r="D1163" t="s">
        <v>12</v>
      </c>
      <c r="E1163">
        <v>1198781000</v>
      </c>
      <c r="F1163">
        <v>6</v>
      </c>
      <c r="G1163">
        <v>2017</v>
      </c>
      <c r="H1163">
        <v>40312</v>
      </c>
      <c r="I1163">
        <v>3</v>
      </c>
    </row>
    <row r="1164" spans="1:9" x14ac:dyDescent="0.25">
      <c r="A1164" t="s">
        <v>23</v>
      </c>
      <c r="B1164" t="s">
        <v>24</v>
      </c>
      <c r="C1164" t="s">
        <v>25</v>
      </c>
      <c r="D1164" t="s">
        <v>12</v>
      </c>
      <c r="E1164">
        <v>786151000</v>
      </c>
      <c r="F1164">
        <v>5</v>
      </c>
      <c r="G1164">
        <v>2017</v>
      </c>
      <c r="H1164">
        <v>4000</v>
      </c>
      <c r="I1164">
        <v>151</v>
      </c>
    </row>
    <row r="1165" spans="1:9" x14ac:dyDescent="0.25">
      <c r="A1165" t="s">
        <v>26</v>
      </c>
      <c r="B1165" t="s">
        <v>27</v>
      </c>
      <c r="C1165" t="s">
        <v>28</v>
      </c>
      <c r="D1165" t="s">
        <v>12</v>
      </c>
      <c r="E1165">
        <v>2211251000</v>
      </c>
      <c r="F1165">
        <v>5</v>
      </c>
      <c r="G1165">
        <v>2017</v>
      </c>
      <c r="H1165">
        <v>2100</v>
      </c>
      <c r="I1165">
        <v>0</v>
      </c>
    </row>
    <row r="1166" spans="1:9" x14ac:dyDescent="0.25">
      <c r="A1166" t="s">
        <v>29</v>
      </c>
      <c r="B1166" t="s">
        <v>30</v>
      </c>
      <c r="C1166" t="s">
        <v>31</v>
      </c>
      <c r="D1166" t="s">
        <v>12</v>
      </c>
      <c r="E1166">
        <v>2774270000</v>
      </c>
      <c r="F1166">
        <v>5</v>
      </c>
      <c r="G1166">
        <v>2017</v>
      </c>
      <c r="H1166">
        <v>22500</v>
      </c>
      <c r="I1166">
        <v>66</v>
      </c>
    </row>
    <row r="1167" spans="1:9" x14ac:dyDescent="0.25">
      <c r="A1167" t="s">
        <v>32</v>
      </c>
      <c r="B1167" t="s">
        <v>33</v>
      </c>
      <c r="C1167" t="s">
        <v>34</v>
      </c>
      <c r="D1167" t="s">
        <v>12</v>
      </c>
      <c r="E1167">
        <v>2941411000</v>
      </c>
      <c r="F1167">
        <v>5</v>
      </c>
      <c r="G1167">
        <v>2017</v>
      </c>
      <c r="H1167">
        <v>27489</v>
      </c>
      <c r="I1167">
        <v>149</v>
      </c>
    </row>
    <row r="1168" spans="1:9" x14ac:dyDescent="0.25">
      <c r="A1168" t="s">
        <v>35</v>
      </c>
      <c r="B1168" t="s">
        <v>36</v>
      </c>
      <c r="C1168" t="s">
        <v>37</v>
      </c>
      <c r="D1168" t="s">
        <v>12</v>
      </c>
      <c r="E1168">
        <v>3047401000</v>
      </c>
      <c r="F1168">
        <v>5</v>
      </c>
      <c r="G1168">
        <v>2017</v>
      </c>
      <c r="H1168">
        <v>4360</v>
      </c>
      <c r="I1168">
        <v>0</v>
      </c>
    </row>
    <row r="1169" spans="1:9" x14ac:dyDescent="0.25">
      <c r="A1169" t="s">
        <v>108</v>
      </c>
      <c r="B1169" t="s">
        <v>109</v>
      </c>
      <c r="C1169" t="s">
        <v>110</v>
      </c>
      <c r="D1169" t="s">
        <v>12</v>
      </c>
      <c r="E1169">
        <v>6348431000</v>
      </c>
      <c r="F1169">
        <v>5</v>
      </c>
      <c r="G1169">
        <v>2017</v>
      </c>
      <c r="H1169">
        <v>34744</v>
      </c>
      <c r="I1169">
        <v>0</v>
      </c>
    </row>
    <row r="1170" spans="1:9" x14ac:dyDescent="0.25">
      <c r="A1170" t="s">
        <v>93</v>
      </c>
      <c r="B1170" t="s">
        <v>94</v>
      </c>
      <c r="C1170" t="s">
        <v>95</v>
      </c>
      <c r="D1170" t="s">
        <v>12</v>
      </c>
      <c r="E1170">
        <v>6948371000</v>
      </c>
      <c r="F1170">
        <v>5</v>
      </c>
      <c r="G1170">
        <v>2017</v>
      </c>
      <c r="H1170">
        <v>9700</v>
      </c>
      <c r="I1170">
        <v>0</v>
      </c>
    </row>
    <row r="1171" spans="1:9" x14ac:dyDescent="0.25">
      <c r="A1171" t="s">
        <v>96</v>
      </c>
      <c r="B1171" t="s">
        <v>97</v>
      </c>
      <c r="C1171" t="s">
        <v>98</v>
      </c>
      <c r="D1171" t="s">
        <v>12</v>
      </c>
      <c r="E1171">
        <v>8308470000</v>
      </c>
      <c r="F1171">
        <v>5</v>
      </c>
      <c r="G1171">
        <v>2017</v>
      </c>
      <c r="H1171">
        <v>4601</v>
      </c>
      <c r="I1171">
        <v>326</v>
      </c>
    </row>
    <row r="1172" spans="1:9" x14ac:dyDescent="0.25">
      <c r="A1172" t="s">
        <v>47</v>
      </c>
      <c r="B1172" t="s">
        <v>48</v>
      </c>
      <c r="C1172" t="s">
        <v>49</v>
      </c>
      <c r="D1172" t="s">
        <v>12</v>
      </c>
      <c r="E1172">
        <v>9003501000</v>
      </c>
      <c r="F1172">
        <v>5</v>
      </c>
      <c r="G1172">
        <v>2017</v>
      </c>
      <c r="H1172">
        <v>1443</v>
      </c>
      <c r="I1172">
        <v>5</v>
      </c>
    </row>
    <row r="1173" spans="1:9" x14ac:dyDescent="0.25">
      <c r="A1173" t="s">
        <v>50</v>
      </c>
      <c r="B1173" t="s">
        <v>51</v>
      </c>
      <c r="C1173" t="s">
        <v>52</v>
      </c>
      <c r="D1173" t="s">
        <v>12</v>
      </c>
      <c r="E1173">
        <v>9570811000</v>
      </c>
      <c r="F1173">
        <v>5</v>
      </c>
      <c r="G1173">
        <v>2017</v>
      </c>
      <c r="H1173">
        <v>27063</v>
      </c>
      <c r="I1173">
        <v>78</v>
      </c>
    </row>
    <row r="1174" spans="1:9" x14ac:dyDescent="0.25">
      <c r="A1174" t="s">
        <v>53</v>
      </c>
      <c r="B1174" t="s">
        <v>54</v>
      </c>
      <c r="C1174" t="s">
        <v>55</v>
      </c>
      <c r="D1174" t="s">
        <v>12</v>
      </c>
      <c r="E1174">
        <v>1245540000</v>
      </c>
      <c r="F1174">
        <v>5</v>
      </c>
      <c r="G1174">
        <v>2017</v>
      </c>
      <c r="H1174">
        <v>24320</v>
      </c>
      <c r="I1174">
        <v>19</v>
      </c>
    </row>
    <row r="1175" spans="1:9" x14ac:dyDescent="0.25">
      <c r="A1175" t="s">
        <v>56</v>
      </c>
      <c r="B1175" t="s">
        <v>57</v>
      </c>
      <c r="C1175" t="s">
        <v>58</v>
      </c>
      <c r="D1175" t="s">
        <v>12</v>
      </c>
      <c r="E1175">
        <v>1467291000</v>
      </c>
      <c r="F1175">
        <v>5</v>
      </c>
      <c r="G1175">
        <v>2017</v>
      </c>
      <c r="H1175">
        <v>5500</v>
      </c>
      <c r="I1175">
        <v>234</v>
      </c>
    </row>
    <row r="1176" spans="1:9" x14ac:dyDescent="0.25">
      <c r="A1176" t="s">
        <v>59</v>
      </c>
      <c r="B1176" t="s">
        <v>60</v>
      </c>
      <c r="C1176" t="s">
        <v>61</v>
      </c>
      <c r="D1176" t="s">
        <v>12</v>
      </c>
      <c r="E1176">
        <v>1961720000</v>
      </c>
      <c r="F1176">
        <v>5</v>
      </c>
      <c r="G1176">
        <v>2017</v>
      </c>
      <c r="H1176">
        <v>1524</v>
      </c>
      <c r="I1176">
        <v>154</v>
      </c>
    </row>
    <row r="1177" spans="1:9" x14ac:dyDescent="0.25">
      <c r="A1177" t="s">
        <v>62</v>
      </c>
      <c r="B1177" t="s">
        <v>63</v>
      </c>
      <c r="C1177" t="s">
        <v>64</v>
      </c>
      <c r="D1177" t="s">
        <v>12</v>
      </c>
      <c r="E1177">
        <v>2829991000</v>
      </c>
      <c r="F1177">
        <v>5</v>
      </c>
      <c r="G1177">
        <v>2017</v>
      </c>
      <c r="H1177">
        <v>78350</v>
      </c>
      <c r="I1177">
        <v>15</v>
      </c>
    </row>
    <row r="1178" spans="1:9" x14ac:dyDescent="0.25">
      <c r="A1178" t="s">
        <v>65</v>
      </c>
      <c r="B1178" t="s">
        <v>66</v>
      </c>
      <c r="C1178" t="s">
        <v>67</v>
      </c>
      <c r="D1178" t="s">
        <v>12</v>
      </c>
      <c r="E1178">
        <v>3138112000</v>
      </c>
      <c r="F1178">
        <v>5</v>
      </c>
      <c r="G1178">
        <v>2017</v>
      </c>
      <c r="H1178">
        <v>11700</v>
      </c>
      <c r="I1178">
        <v>0</v>
      </c>
    </row>
    <row r="1179" spans="1:9" x14ac:dyDescent="0.25">
      <c r="A1179" t="s">
        <v>9</v>
      </c>
      <c r="B1179" t="s">
        <v>10</v>
      </c>
      <c r="C1179" t="s">
        <v>11</v>
      </c>
      <c r="D1179" t="s">
        <v>12</v>
      </c>
      <c r="E1179">
        <v>3275661000</v>
      </c>
      <c r="F1179">
        <v>5</v>
      </c>
      <c r="G1179">
        <v>2017</v>
      </c>
      <c r="H1179">
        <v>57227</v>
      </c>
      <c r="I1179">
        <v>617</v>
      </c>
    </row>
    <row r="1180" spans="1:9" x14ac:dyDescent="0.25">
      <c r="A1180" t="s">
        <v>65</v>
      </c>
      <c r="B1180" t="s">
        <v>66</v>
      </c>
      <c r="C1180" t="s">
        <v>67</v>
      </c>
      <c r="D1180" t="s">
        <v>12</v>
      </c>
      <c r="E1180">
        <v>3618420000</v>
      </c>
      <c r="F1180">
        <v>5</v>
      </c>
      <c r="G1180">
        <v>2017</v>
      </c>
      <c r="H1180">
        <v>36100</v>
      </c>
      <c r="I1180">
        <v>0</v>
      </c>
    </row>
    <row r="1181" spans="1:9" x14ac:dyDescent="0.25">
      <c r="A1181" t="s">
        <v>68</v>
      </c>
      <c r="B1181" t="s">
        <v>69</v>
      </c>
      <c r="C1181" t="s">
        <v>70</v>
      </c>
      <c r="D1181" t="s">
        <v>12</v>
      </c>
      <c r="E1181">
        <v>3720580000</v>
      </c>
      <c r="F1181">
        <v>5</v>
      </c>
      <c r="G1181">
        <v>2017</v>
      </c>
      <c r="H1181">
        <v>2843</v>
      </c>
      <c r="I1181">
        <v>0</v>
      </c>
    </row>
    <row r="1182" spans="1:9" x14ac:dyDescent="0.25">
      <c r="A1182" t="s">
        <v>71</v>
      </c>
      <c r="B1182" t="s">
        <v>72</v>
      </c>
      <c r="C1182" t="s">
        <v>49</v>
      </c>
      <c r="D1182" t="s">
        <v>12</v>
      </c>
      <c r="E1182">
        <v>3955000000</v>
      </c>
      <c r="F1182">
        <v>5</v>
      </c>
      <c r="G1182">
        <v>2017</v>
      </c>
      <c r="H1182">
        <v>2600</v>
      </c>
      <c r="I1182">
        <v>0</v>
      </c>
    </row>
    <row r="1183" spans="1:9" x14ac:dyDescent="0.25">
      <c r="A1183" t="s">
        <v>73</v>
      </c>
      <c r="B1183" t="s">
        <v>74</v>
      </c>
      <c r="C1183" t="s">
        <v>75</v>
      </c>
      <c r="D1183" t="s">
        <v>12</v>
      </c>
      <c r="E1183">
        <v>4360021000</v>
      </c>
      <c r="F1183">
        <v>5</v>
      </c>
      <c r="G1183">
        <v>2017</v>
      </c>
      <c r="H1183">
        <v>11308</v>
      </c>
      <c r="I1183">
        <v>0</v>
      </c>
    </row>
    <row r="1184" spans="1:9" x14ac:dyDescent="0.25">
      <c r="A1184" t="s">
        <v>76</v>
      </c>
      <c r="B1184" t="s">
        <v>77</v>
      </c>
      <c r="C1184" t="s">
        <v>78</v>
      </c>
      <c r="D1184" t="s">
        <v>12</v>
      </c>
      <c r="E1184">
        <v>4561060000</v>
      </c>
      <c r="F1184">
        <v>5</v>
      </c>
      <c r="G1184">
        <v>2017</v>
      </c>
      <c r="H1184">
        <v>384970</v>
      </c>
      <c r="I1184">
        <v>0</v>
      </c>
    </row>
    <row r="1185" spans="1:9" x14ac:dyDescent="0.25">
      <c r="A1185" t="s">
        <v>68</v>
      </c>
      <c r="B1185" t="s">
        <v>69</v>
      </c>
      <c r="C1185" t="s">
        <v>70</v>
      </c>
      <c r="D1185" t="s">
        <v>12</v>
      </c>
      <c r="E1185">
        <v>5129381000</v>
      </c>
      <c r="F1185">
        <v>5</v>
      </c>
      <c r="G1185">
        <v>2017</v>
      </c>
      <c r="H1185">
        <v>105826</v>
      </c>
      <c r="I1185">
        <v>1061</v>
      </c>
    </row>
    <row r="1186" spans="1:9" x14ac:dyDescent="0.25">
      <c r="A1186" t="s">
        <v>41</v>
      </c>
      <c r="B1186" t="s">
        <v>42</v>
      </c>
      <c r="C1186" t="s">
        <v>43</v>
      </c>
      <c r="D1186" t="s">
        <v>12</v>
      </c>
      <c r="E1186">
        <v>5229602000</v>
      </c>
      <c r="F1186">
        <v>5</v>
      </c>
      <c r="G1186">
        <v>2017</v>
      </c>
      <c r="H1186">
        <v>68650</v>
      </c>
      <c r="I1186">
        <v>382</v>
      </c>
    </row>
    <row r="1187" spans="1:9" x14ac:dyDescent="0.25">
      <c r="A1187" t="s">
        <v>79</v>
      </c>
      <c r="B1187" t="s">
        <v>80</v>
      </c>
      <c r="C1187" t="s">
        <v>81</v>
      </c>
      <c r="D1187" t="s">
        <v>12</v>
      </c>
      <c r="E1187">
        <v>5601260000</v>
      </c>
      <c r="F1187">
        <v>5</v>
      </c>
      <c r="G1187">
        <v>2017</v>
      </c>
      <c r="H1187">
        <v>38408</v>
      </c>
      <c r="I1187">
        <v>202</v>
      </c>
    </row>
    <row r="1188" spans="1:9" x14ac:dyDescent="0.25">
      <c r="A1188" t="s">
        <v>82</v>
      </c>
      <c r="B1188" t="s">
        <v>83</v>
      </c>
      <c r="C1188" t="s">
        <v>84</v>
      </c>
      <c r="D1188" t="s">
        <v>12</v>
      </c>
      <c r="E1188">
        <v>5620250000</v>
      </c>
      <c r="F1188">
        <v>5</v>
      </c>
      <c r="G1188">
        <v>2017</v>
      </c>
      <c r="H1188">
        <v>81271</v>
      </c>
      <c r="I1188">
        <v>444</v>
      </c>
    </row>
    <row r="1189" spans="1:9" x14ac:dyDescent="0.25">
      <c r="A1189" t="s">
        <v>73</v>
      </c>
      <c r="B1189" t="s">
        <v>74</v>
      </c>
      <c r="C1189" t="s">
        <v>75</v>
      </c>
      <c r="D1189" t="s">
        <v>12</v>
      </c>
      <c r="E1189">
        <v>5777670000</v>
      </c>
      <c r="F1189">
        <v>5</v>
      </c>
      <c r="G1189">
        <v>2017</v>
      </c>
      <c r="H1189">
        <v>5156</v>
      </c>
      <c r="I1189">
        <v>0</v>
      </c>
    </row>
    <row r="1190" spans="1:9" x14ac:dyDescent="0.25">
      <c r="A1190" t="s">
        <v>13</v>
      </c>
      <c r="B1190" t="s">
        <v>14</v>
      </c>
      <c r="C1190" t="s">
        <v>15</v>
      </c>
      <c r="D1190" t="s">
        <v>12</v>
      </c>
      <c r="E1190">
        <v>5884920000</v>
      </c>
      <c r="F1190">
        <v>5</v>
      </c>
      <c r="G1190">
        <v>2017</v>
      </c>
      <c r="H1190">
        <v>12200</v>
      </c>
      <c r="I1190">
        <v>6</v>
      </c>
    </row>
    <row r="1191" spans="1:9" x14ac:dyDescent="0.25">
      <c r="A1191" t="s">
        <v>85</v>
      </c>
      <c r="B1191" t="s">
        <v>86</v>
      </c>
      <c r="C1191" t="s">
        <v>87</v>
      </c>
      <c r="D1191" t="s">
        <v>12</v>
      </c>
      <c r="E1191">
        <v>5931911000</v>
      </c>
      <c r="F1191">
        <v>5</v>
      </c>
      <c r="G1191">
        <v>2017</v>
      </c>
      <c r="H1191">
        <v>173900</v>
      </c>
      <c r="I1191">
        <v>0</v>
      </c>
    </row>
    <row r="1192" spans="1:9" x14ac:dyDescent="0.25">
      <c r="A1192" t="s">
        <v>59</v>
      </c>
      <c r="B1192" t="s">
        <v>60</v>
      </c>
      <c r="C1192" t="s">
        <v>61</v>
      </c>
      <c r="D1192" t="s">
        <v>12</v>
      </c>
      <c r="E1192">
        <v>5992321000</v>
      </c>
      <c r="F1192">
        <v>5</v>
      </c>
      <c r="G1192">
        <v>2017</v>
      </c>
      <c r="H1192">
        <v>8080</v>
      </c>
      <c r="I1192">
        <v>1</v>
      </c>
    </row>
    <row r="1193" spans="1:9" x14ac:dyDescent="0.25">
      <c r="A1193" t="s">
        <v>76</v>
      </c>
      <c r="B1193" t="s">
        <v>77</v>
      </c>
      <c r="C1193" t="s">
        <v>78</v>
      </c>
      <c r="D1193" t="s">
        <v>12</v>
      </c>
      <c r="E1193">
        <v>6042981000</v>
      </c>
      <c r="F1193">
        <v>5</v>
      </c>
      <c r="G1193">
        <v>2017</v>
      </c>
      <c r="H1193">
        <v>0</v>
      </c>
      <c r="I1193">
        <v>448</v>
      </c>
    </row>
    <row r="1194" spans="1:9" x14ac:dyDescent="0.25">
      <c r="A1194" t="s">
        <v>88</v>
      </c>
      <c r="B1194" t="s">
        <v>89</v>
      </c>
      <c r="C1194" t="s">
        <v>58</v>
      </c>
      <c r="D1194" t="s">
        <v>12</v>
      </c>
      <c r="E1194">
        <v>6159241000</v>
      </c>
      <c r="F1194">
        <v>5</v>
      </c>
      <c r="G1194">
        <v>2017</v>
      </c>
      <c r="H1194">
        <v>1638</v>
      </c>
      <c r="I1194">
        <v>0</v>
      </c>
    </row>
    <row r="1195" spans="1:9" x14ac:dyDescent="0.25">
      <c r="A1195" t="s">
        <v>90</v>
      </c>
      <c r="B1195" t="s">
        <v>91</v>
      </c>
      <c r="C1195" t="s">
        <v>92</v>
      </c>
      <c r="D1195" t="s">
        <v>12</v>
      </c>
      <c r="E1195">
        <v>6756240000</v>
      </c>
      <c r="F1195">
        <v>5</v>
      </c>
      <c r="G1195">
        <v>2017</v>
      </c>
      <c r="H1195">
        <v>25316</v>
      </c>
      <c r="I1195">
        <v>0</v>
      </c>
    </row>
    <row r="1196" spans="1:9" x14ac:dyDescent="0.25">
      <c r="A1196" t="s">
        <v>99</v>
      </c>
      <c r="B1196" t="s">
        <v>100</v>
      </c>
      <c r="C1196" t="s">
        <v>101</v>
      </c>
      <c r="D1196" t="s">
        <v>12</v>
      </c>
      <c r="E1196">
        <v>6975110000</v>
      </c>
      <c r="F1196">
        <v>5</v>
      </c>
      <c r="G1196">
        <v>2017</v>
      </c>
      <c r="H1196">
        <v>0</v>
      </c>
      <c r="I1196">
        <v>30</v>
      </c>
    </row>
    <row r="1197" spans="1:9" x14ac:dyDescent="0.25">
      <c r="A1197" t="s">
        <v>73</v>
      </c>
      <c r="B1197" t="s">
        <v>74</v>
      </c>
      <c r="C1197" t="s">
        <v>75</v>
      </c>
      <c r="D1197" t="s">
        <v>12</v>
      </c>
      <c r="E1197">
        <v>7560081000</v>
      </c>
      <c r="F1197">
        <v>5</v>
      </c>
      <c r="G1197">
        <v>2017</v>
      </c>
      <c r="H1197">
        <v>5282</v>
      </c>
      <c r="I1197">
        <v>0</v>
      </c>
    </row>
    <row r="1198" spans="1:9" x14ac:dyDescent="0.25">
      <c r="A1198" t="s">
        <v>99</v>
      </c>
      <c r="B1198" t="s">
        <v>100</v>
      </c>
      <c r="C1198" t="s">
        <v>101</v>
      </c>
      <c r="D1198" t="s">
        <v>12</v>
      </c>
      <c r="E1198">
        <v>8499201000</v>
      </c>
      <c r="F1198">
        <v>5</v>
      </c>
      <c r="G1198">
        <v>2017</v>
      </c>
      <c r="H1198">
        <v>10442</v>
      </c>
      <c r="I1198">
        <v>0</v>
      </c>
    </row>
    <row r="1199" spans="1:9" x14ac:dyDescent="0.25">
      <c r="A1199" t="s">
        <v>44</v>
      </c>
      <c r="B1199" t="s">
        <v>45</v>
      </c>
      <c r="C1199" t="s">
        <v>46</v>
      </c>
      <c r="D1199" t="s">
        <v>12</v>
      </c>
      <c r="E1199">
        <v>8752451000</v>
      </c>
      <c r="F1199">
        <v>5</v>
      </c>
      <c r="G1199">
        <v>2017</v>
      </c>
      <c r="H1199">
        <v>27810</v>
      </c>
      <c r="I1199">
        <v>223</v>
      </c>
    </row>
    <row r="1200" spans="1:9" x14ac:dyDescent="0.25">
      <c r="A1200" t="s">
        <v>65</v>
      </c>
      <c r="B1200" t="s">
        <v>66</v>
      </c>
      <c r="C1200" t="s">
        <v>67</v>
      </c>
      <c r="D1200" t="s">
        <v>12</v>
      </c>
      <c r="E1200">
        <v>9330860000</v>
      </c>
      <c r="F1200">
        <v>5</v>
      </c>
      <c r="G1200">
        <v>2017</v>
      </c>
      <c r="H1200">
        <v>6900</v>
      </c>
      <c r="I1200">
        <v>0</v>
      </c>
    </row>
    <row r="1201" spans="1:9" x14ac:dyDescent="0.25">
      <c r="A1201" t="s">
        <v>102</v>
      </c>
      <c r="B1201" t="s">
        <v>103</v>
      </c>
      <c r="C1201" t="s">
        <v>104</v>
      </c>
      <c r="D1201" t="s">
        <v>12</v>
      </c>
      <c r="E1201">
        <v>9629061000</v>
      </c>
      <c r="F1201">
        <v>5</v>
      </c>
      <c r="G1201">
        <v>2017</v>
      </c>
      <c r="H1201">
        <v>18224</v>
      </c>
      <c r="I1201">
        <v>0</v>
      </c>
    </row>
    <row r="1202" spans="1:9" x14ac:dyDescent="0.25">
      <c r="A1202" t="s">
        <v>73</v>
      </c>
      <c r="B1202" t="s">
        <v>74</v>
      </c>
      <c r="C1202" t="s">
        <v>75</v>
      </c>
      <c r="D1202" t="s">
        <v>12</v>
      </c>
      <c r="E1202">
        <v>9633841000</v>
      </c>
      <c r="F1202">
        <v>5</v>
      </c>
      <c r="G1202">
        <v>2017</v>
      </c>
      <c r="H1202">
        <v>3523</v>
      </c>
      <c r="I1202">
        <v>89</v>
      </c>
    </row>
    <row r="1203" spans="1:9" x14ac:dyDescent="0.25">
      <c r="A1203" t="s">
        <v>105</v>
      </c>
      <c r="B1203" t="s">
        <v>106</v>
      </c>
      <c r="C1203" t="s">
        <v>107</v>
      </c>
      <c r="D1203" t="s">
        <v>12</v>
      </c>
      <c r="E1203">
        <v>9815941000</v>
      </c>
      <c r="F1203">
        <v>5</v>
      </c>
      <c r="G1203">
        <v>2017</v>
      </c>
      <c r="H1203">
        <v>45304</v>
      </c>
      <c r="I1203">
        <v>29</v>
      </c>
    </row>
    <row r="1204" spans="1:9" x14ac:dyDescent="0.25">
      <c r="A1204" t="s">
        <v>20</v>
      </c>
      <c r="B1204" t="s">
        <v>21</v>
      </c>
      <c r="C1204" t="s">
        <v>22</v>
      </c>
      <c r="D1204" t="s">
        <v>12</v>
      </c>
      <c r="E1204">
        <v>1198781000</v>
      </c>
      <c r="F1204">
        <v>5</v>
      </c>
      <c r="G1204">
        <v>2017</v>
      </c>
      <c r="H1204">
        <v>27746</v>
      </c>
      <c r="I1204">
        <v>45</v>
      </c>
    </row>
    <row r="1205" spans="1:9" x14ac:dyDescent="0.25">
      <c r="A1205" t="s">
        <v>20</v>
      </c>
      <c r="B1205" t="s">
        <v>21</v>
      </c>
      <c r="C1205" t="s">
        <v>22</v>
      </c>
      <c r="D1205" t="s">
        <v>12</v>
      </c>
      <c r="E1205">
        <v>1198781000</v>
      </c>
      <c r="F1205">
        <v>4</v>
      </c>
      <c r="G1205">
        <v>2017</v>
      </c>
      <c r="H1205">
        <v>31291</v>
      </c>
      <c r="I1205">
        <v>914</v>
      </c>
    </row>
    <row r="1208" spans="1:9" x14ac:dyDescent="0.25">
      <c r="A1208" t="s">
        <v>23</v>
      </c>
      <c r="B1208" t="s">
        <v>24</v>
      </c>
      <c r="C1208" t="s">
        <v>25</v>
      </c>
      <c r="D1208" t="s">
        <v>12</v>
      </c>
      <c r="E1208">
        <v>786151000</v>
      </c>
      <c r="F1208">
        <v>4</v>
      </c>
      <c r="G1208">
        <v>2017</v>
      </c>
      <c r="H1208">
        <v>4500</v>
      </c>
      <c r="I1208">
        <v>1029</v>
      </c>
    </row>
    <row r="1209" spans="1:9" x14ac:dyDescent="0.25">
      <c r="A1209" t="s">
        <v>26</v>
      </c>
      <c r="B1209" t="s">
        <v>27</v>
      </c>
      <c r="C1209" t="s">
        <v>28</v>
      </c>
      <c r="D1209" t="s">
        <v>12</v>
      </c>
      <c r="E1209">
        <v>2211251000</v>
      </c>
      <c r="F1209">
        <v>4</v>
      </c>
      <c r="G1209">
        <v>2017</v>
      </c>
      <c r="H1209">
        <v>2800</v>
      </c>
      <c r="I1209">
        <v>0</v>
      </c>
    </row>
    <row r="1210" spans="1:9" x14ac:dyDescent="0.25">
      <c r="A1210" t="s">
        <v>29</v>
      </c>
      <c r="B1210" t="s">
        <v>30</v>
      </c>
      <c r="C1210" t="s">
        <v>31</v>
      </c>
      <c r="D1210" t="s">
        <v>12</v>
      </c>
      <c r="E1210">
        <v>2774270000</v>
      </c>
      <c r="F1210">
        <v>4</v>
      </c>
      <c r="G1210">
        <v>2017</v>
      </c>
      <c r="H1210">
        <v>24600</v>
      </c>
      <c r="I1210">
        <v>1313</v>
      </c>
    </row>
    <row r="1211" spans="1:9" x14ac:dyDescent="0.25">
      <c r="A1211" t="s">
        <v>32</v>
      </c>
      <c r="B1211" t="s">
        <v>33</v>
      </c>
      <c r="C1211" t="s">
        <v>34</v>
      </c>
      <c r="D1211" t="s">
        <v>12</v>
      </c>
      <c r="E1211">
        <v>2941411000</v>
      </c>
      <c r="F1211">
        <v>4</v>
      </c>
      <c r="G1211">
        <v>2017</v>
      </c>
      <c r="H1211">
        <v>27856</v>
      </c>
      <c r="I1211">
        <v>850</v>
      </c>
    </row>
    <row r="1212" spans="1:9" x14ac:dyDescent="0.25">
      <c r="A1212" t="s">
        <v>35</v>
      </c>
      <c r="B1212" t="s">
        <v>36</v>
      </c>
      <c r="C1212" t="s">
        <v>37</v>
      </c>
      <c r="D1212" t="s">
        <v>12</v>
      </c>
      <c r="E1212">
        <v>3047401000</v>
      </c>
      <c r="F1212">
        <v>4</v>
      </c>
      <c r="G1212">
        <v>2017</v>
      </c>
      <c r="H1212">
        <v>4440</v>
      </c>
      <c r="I1212">
        <v>0</v>
      </c>
    </row>
    <row r="1213" spans="1:9" x14ac:dyDescent="0.25">
      <c r="A1213" t="s">
        <v>41</v>
      </c>
      <c r="B1213" t="s">
        <v>42</v>
      </c>
      <c r="C1213" t="s">
        <v>43</v>
      </c>
      <c r="D1213" t="s">
        <v>12</v>
      </c>
      <c r="E1213">
        <v>5229602000</v>
      </c>
      <c r="F1213">
        <v>4</v>
      </c>
      <c r="G1213">
        <v>2017</v>
      </c>
      <c r="H1213">
        <v>35841</v>
      </c>
      <c r="I1213">
        <v>1437</v>
      </c>
    </row>
    <row r="1214" spans="1:9" x14ac:dyDescent="0.25">
      <c r="A1214" t="s">
        <v>108</v>
      </c>
      <c r="B1214" t="s">
        <v>109</v>
      </c>
      <c r="C1214" t="s">
        <v>110</v>
      </c>
      <c r="D1214" t="s">
        <v>12</v>
      </c>
      <c r="E1214">
        <v>6348431000</v>
      </c>
      <c r="F1214">
        <v>4</v>
      </c>
      <c r="G1214">
        <v>2017</v>
      </c>
      <c r="H1214">
        <v>32028</v>
      </c>
      <c r="I1214">
        <v>0</v>
      </c>
    </row>
    <row r="1215" spans="1:9" x14ac:dyDescent="0.25">
      <c r="A1215" t="s">
        <v>93</v>
      </c>
      <c r="B1215" t="s">
        <v>94</v>
      </c>
      <c r="C1215" t="s">
        <v>95</v>
      </c>
      <c r="D1215" t="s">
        <v>12</v>
      </c>
      <c r="E1215">
        <v>6948371000</v>
      </c>
      <c r="F1215">
        <v>4</v>
      </c>
      <c r="G1215">
        <v>2017</v>
      </c>
      <c r="H1215">
        <v>7000</v>
      </c>
      <c r="I1215">
        <v>0</v>
      </c>
    </row>
    <row r="1216" spans="1:9" x14ac:dyDescent="0.25">
      <c r="A1216" t="s">
        <v>96</v>
      </c>
      <c r="B1216" t="s">
        <v>97</v>
      </c>
      <c r="C1216" t="s">
        <v>98</v>
      </c>
      <c r="D1216" t="s">
        <v>12</v>
      </c>
      <c r="E1216">
        <v>8308470000</v>
      </c>
      <c r="F1216">
        <v>4</v>
      </c>
      <c r="G1216">
        <v>2017</v>
      </c>
      <c r="H1216">
        <v>4502</v>
      </c>
      <c r="I1216">
        <v>693</v>
      </c>
    </row>
    <row r="1217" spans="1:9" x14ac:dyDescent="0.25">
      <c r="A1217" t="s">
        <v>47</v>
      </c>
      <c r="B1217" t="s">
        <v>48</v>
      </c>
      <c r="C1217" t="s">
        <v>49</v>
      </c>
      <c r="D1217" t="s">
        <v>12</v>
      </c>
      <c r="E1217">
        <v>9003501000</v>
      </c>
      <c r="F1217">
        <v>4</v>
      </c>
      <c r="G1217">
        <v>2017</v>
      </c>
      <c r="H1217">
        <v>885</v>
      </c>
      <c r="I1217">
        <v>14</v>
      </c>
    </row>
    <row r="1218" spans="1:9" x14ac:dyDescent="0.25">
      <c r="A1218" t="s">
        <v>50</v>
      </c>
      <c r="B1218" t="s">
        <v>51</v>
      </c>
      <c r="C1218" t="s">
        <v>52</v>
      </c>
      <c r="D1218" t="s">
        <v>12</v>
      </c>
      <c r="E1218">
        <v>9570811000</v>
      </c>
      <c r="F1218">
        <v>4</v>
      </c>
      <c r="G1218">
        <v>2017</v>
      </c>
      <c r="H1218">
        <v>30573</v>
      </c>
      <c r="I1218">
        <v>109</v>
      </c>
    </row>
    <row r="1219" spans="1:9" x14ac:dyDescent="0.25">
      <c r="A1219" t="s">
        <v>53</v>
      </c>
      <c r="B1219" t="s">
        <v>54</v>
      </c>
      <c r="C1219" t="s">
        <v>55</v>
      </c>
      <c r="D1219" t="s">
        <v>12</v>
      </c>
      <c r="E1219">
        <v>1245540000</v>
      </c>
      <c r="F1219">
        <v>4</v>
      </c>
      <c r="G1219">
        <v>2017</v>
      </c>
      <c r="H1219">
        <v>19960</v>
      </c>
      <c r="I1219">
        <v>142</v>
      </c>
    </row>
    <row r="1220" spans="1:9" x14ac:dyDescent="0.25">
      <c r="A1220" t="s">
        <v>56</v>
      </c>
      <c r="B1220" t="s">
        <v>57</v>
      </c>
      <c r="C1220" t="s">
        <v>58</v>
      </c>
      <c r="D1220" t="s">
        <v>12</v>
      </c>
      <c r="E1220">
        <v>1467291000</v>
      </c>
      <c r="F1220">
        <v>4</v>
      </c>
      <c r="G1220">
        <v>2017</v>
      </c>
      <c r="H1220">
        <v>4300</v>
      </c>
      <c r="I1220">
        <v>336</v>
      </c>
    </row>
    <row r="1221" spans="1:9" x14ac:dyDescent="0.25">
      <c r="A1221" t="s">
        <v>59</v>
      </c>
      <c r="B1221" t="s">
        <v>60</v>
      </c>
      <c r="C1221" t="s">
        <v>61</v>
      </c>
      <c r="D1221" t="s">
        <v>12</v>
      </c>
      <c r="E1221">
        <v>1961720000</v>
      </c>
      <c r="F1221">
        <v>4</v>
      </c>
      <c r="G1221">
        <v>2017</v>
      </c>
      <c r="H1221">
        <v>1382</v>
      </c>
      <c r="I1221">
        <v>232</v>
      </c>
    </row>
    <row r="1222" spans="1:9" x14ac:dyDescent="0.25">
      <c r="A1222" t="s">
        <v>62</v>
      </c>
      <c r="B1222" t="s">
        <v>63</v>
      </c>
      <c r="C1222" t="s">
        <v>64</v>
      </c>
      <c r="D1222" t="s">
        <v>12</v>
      </c>
      <c r="E1222">
        <v>2829991000</v>
      </c>
      <c r="F1222">
        <v>4</v>
      </c>
      <c r="G1222">
        <v>2017</v>
      </c>
      <c r="H1222">
        <v>65081</v>
      </c>
      <c r="I1222">
        <v>9</v>
      </c>
    </row>
    <row r="1223" spans="1:9" x14ac:dyDescent="0.25">
      <c r="A1223" t="s">
        <v>65</v>
      </c>
      <c r="B1223" t="s">
        <v>66</v>
      </c>
      <c r="C1223" t="s">
        <v>67</v>
      </c>
      <c r="D1223" t="s">
        <v>12</v>
      </c>
      <c r="E1223">
        <v>3138112000</v>
      </c>
      <c r="F1223">
        <v>4</v>
      </c>
      <c r="G1223">
        <v>2017</v>
      </c>
      <c r="H1223">
        <v>10400</v>
      </c>
      <c r="I1223">
        <v>0</v>
      </c>
    </row>
    <row r="1224" spans="1:9" x14ac:dyDescent="0.25">
      <c r="A1224" t="s">
        <v>9</v>
      </c>
      <c r="B1224" t="s">
        <v>10</v>
      </c>
      <c r="C1224" t="s">
        <v>11</v>
      </c>
      <c r="D1224" t="s">
        <v>12</v>
      </c>
      <c r="E1224">
        <v>3275661000</v>
      </c>
      <c r="F1224">
        <v>4</v>
      </c>
      <c r="G1224">
        <v>2017</v>
      </c>
      <c r="H1224">
        <v>56771</v>
      </c>
      <c r="I1224">
        <v>1316</v>
      </c>
    </row>
    <row r="1225" spans="1:9" x14ac:dyDescent="0.25">
      <c r="A1225" t="s">
        <v>65</v>
      </c>
      <c r="B1225" t="s">
        <v>66</v>
      </c>
      <c r="C1225" t="s">
        <v>67</v>
      </c>
      <c r="D1225" t="s">
        <v>12</v>
      </c>
      <c r="E1225">
        <v>3618420000</v>
      </c>
      <c r="F1225">
        <v>4</v>
      </c>
      <c r="G1225">
        <v>2017</v>
      </c>
      <c r="H1225">
        <v>32400</v>
      </c>
      <c r="I1225">
        <v>0</v>
      </c>
    </row>
    <row r="1226" spans="1:9" x14ac:dyDescent="0.25">
      <c r="A1226" t="s">
        <v>68</v>
      </c>
      <c r="B1226" t="s">
        <v>69</v>
      </c>
      <c r="C1226" t="s">
        <v>70</v>
      </c>
      <c r="D1226" t="s">
        <v>12</v>
      </c>
      <c r="E1226">
        <v>3720580000</v>
      </c>
      <c r="F1226">
        <v>4</v>
      </c>
      <c r="G1226">
        <v>2017</v>
      </c>
      <c r="H1226">
        <v>2501</v>
      </c>
      <c r="I1226">
        <v>0</v>
      </c>
    </row>
    <row r="1227" spans="1:9" x14ac:dyDescent="0.25">
      <c r="A1227" t="s">
        <v>71</v>
      </c>
      <c r="B1227" t="s">
        <v>72</v>
      </c>
      <c r="C1227" t="s">
        <v>49</v>
      </c>
      <c r="D1227" t="s">
        <v>12</v>
      </c>
      <c r="E1227">
        <v>3955000000</v>
      </c>
      <c r="F1227">
        <v>4</v>
      </c>
      <c r="G1227">
        <v>2017</v>
      </c>
      <c r="H1227">
        <v>14300</v>
      </c>
      <c r="I1227">
        <v>0</v>
      </c>
    </row>
    <row r="1228" spans="1:9" x14ac:dyDescent="0.25">
      <c r="A1228" t="s">
        <v>73</v>
      </c>
      <c r="B1228" t="s">
        <v>74</v>
      </c>
      <c r="C1228" t="s">
        <v>75</v>
      </c>
      <c r="D1228" t="s">
        <v>12</v>
      </c>
      <c r="E1228">
        <v>4360021000</v>
      </c>
      <c r="F1228">
        <v>4</v>
      </c>
      <c r="G1228">
        <v>2017</v>
      </c>
      <c r="H1228">
        <v>8473</v>
      </c>
      <c r="I1228">
        <v>0</v>
      </c>
    </row>
    <row r="1229" spans="1:9" x14ac:dyDescent="0.25">
      <c r="A1229" t="s">
        <v>76</v>
      </c>
      <c r="B1229" t="s">
        <v>77</v>
      </c>
      <c r="C1229" t="s">
        <v>78</v>
      </c>
      <c r="D1229" t="s">
        <v>12</v>
      </c>
      <c r="E1229">
        <v>4561060000</v>
      </c>
      <c r="F1229">
        <v>4</v>
      </c>
      <c r="G1229">
        <v>2017</v>
      </c>
      <c r="H1229">
        <v>471009</v>
      </c>
      <c r="I1229">
        <v>0</v>
      </c>
    </row>
    <row r="1230" spans="1:9" x14ac:dyDescent="0.25">
      <c r="A1230" t="s">
        <v>68</v>
      </c>
      <c r="B1230" t="s">
        <v>69</v>
      </c>
      <c r="C1230" t="s">
        <v>70</v>
      </c>
      <c r="D1230" t="s">
        <v>12</v>
      </c>
      <c r="E1230">
        <v>5129381000</v>
      </c>
      <c r="F1230">
        <v>4</v>
      </c>
      <c r="G1230">
        <v>2017</v>
      </c>
      <c r="H1230">
        <v>76933</v>
      </c>
      <c r="I1230">
        <v>1015</v>
      </c>
    </row>
    <row r="1231" spans="1:9" x14ac:dyDescent="0.25">
      <c r="A1231" t="s">
        <v>79</v>
      </c>
      <c r="B1231" t="s">
        <v>80</v>
      </c>
      <c r="C1231" t="s">
        <v>81</v>
      </c>
      <c r="D1231" t="s">
        <v>12</v>
      </c>
      <c r="E1231">
        <v>5601260000</v>
      </c>
      <c r="F1231">
        <v>4</v>
      </c>
      <c r="G1231">
        <v>2017</v>
      </c>
      <c r="H1231">
        <v>26489</v>
      </c>
      <c r="I1231">
        <v>379</v>
      </c>
    </row>
    <row r="1232" spans="1:9" x14ac:dyDescent="0.25">
      <c r="A1232" t="s">
        <v>82</v>
      </c>
      <c r="B1232" t="s">
        <v>83</v>
      </c>
      <c r="C1232" t="s">
        <v>84</v>
      </c>
      <c r="D1232" t="s">
        <v>12</v>
      </c>
      <c r="E1232">
        <v>5620250000</v>
      </c>
      <c r="F1232">
        <v>4</v>
      </c>
      <c r="G1232">
        <v>2017</v>
      </c>
      <c r="H1232">
        <v>68400</v>
      </c>
      <c r="I1232">
        <v>3961</v>
      </c>
    </row>
    <row r="1233" spans="1:9" x14ac:dyDescent="0.25">
      <c r="A1233" t="s">
        <v>73</v>
      </c>
      <c r="B1233" t="s">
        <v>74</v>
      </c>
      <c r="C1233" t="s">
        <v>75</v>
      </c>
      <c r="D1233" t="s">
        <v>12</v>
      </c>
      <c r="E1233">
        <v>5777670000</v>
      </c>
      <c r="F1233">
        <v>4</v>
      </c>
      <c r="G1233">
        <v>2017</v>
      </c>
      <c r="H1233">
        <v>5377</v>
      </c>
      <c r="I1233">
        <v>0</v>
      </c>
    </row>
    <row r="1234" spans="1:9" x14ac:dyDescent="0.25">
      <c r="A1234" t="s">
        <v>13</v>
      </c>
      <c r="B1234" t="s">
        <v>14</v>
      </c>
      <c r="C1234" t="s">
        <v>15</v>
      </c>
      <c r="D1234" t="s">
        <v>12</v>
      </c>
      <c r="E1234">
        <v>5884920000</v>
      </c>
      <c r="F1234">
        <v>4</v>
      </c>
      <c r="G1234">
        <v>2017</v>
      </c>
      <c r="H1234">
        <v>12600</v>
      </c>
      <c r="I1234">
        <v>6</v>
      </c>
    </row>
    <row r="1235" spans="1:9" x14ac:dyDescent="0.25">
      <c r="A1235" t="s">
        <v>85</v>
      </c>
      <c r="B1235" t="s">
        <v>86</v>
      </c>
      <c r="C1235" t="s">
        <v>87</v>
      </c>
      <c r="D1235" t="s">
        <v>12</v>
      </c>
      <c r="E1235">
        <v>5931911000</v>
      </c>
      <c r="F1235">
        <v>4</v>
      </c>
      <c r="G1235">
        <v>2017</v>
      </c>
      <c r="H1235">
        <v>137333</v>
      </c>
      <c r="I1235">
        <v>0</v>
      </c>
    </row>
    <row r="1236" spans="1:9" x14ac:dyDescent="0.25">
      <c r="A1236" t="s">
        <v>59</v>
      </c>
      <c r="B1236" t="s">
        <v>60</v>
      </c>
      <c r="C1236" t="s">
        <v>61</v>
      </c>
      <c r="D1236" t="s">
        <v>12</v>
      </c>
      <c r="E1236">
        <v>5992321000</v>
      </c>
      <c r="F1236">
        <v>4</v>
      </c>
      <c r="G1236">
        <v>2017</v>
      </c>
      <c r="H1236">
        <v>6880</v>
      </c>
      <c r="I1236">
        <v>426</v>
      </c>
    </row>
    <row r="1237" spans="1:9" x14ac:dyDescent="0.25">
      <c r="A1237" t="s">
        <v>76</v>
      </c>
      <c r="B1237" t="s">
        <v>77</v>
      </c>
      <c r="C1237" t="s">
        <v>78</v>
      </c>
      <c r="D1237" t="s">
        <v>12</v>
      </c>
      <c r="E1237">
        <v>6042981000</v>
      </c>
      <c r="F1237">
        <v>4</v>
      </c>
      <c r="G1237">
        <v>2017</v>
      </c>
      <c r="H1237">
        <v>0</v>
      </c>
      <c r="I1237">
        <v>697</v>
      </c>
    </row>
    <row r="1238" spans="1:9" x14ac:dyDescent="0.25">
      <c r="A1238" t="s">
        <v>88</v>
      </c>
      <c r="B1238" t="s">
        <v>89</v>
      </c>
      <c r="C1238" t="s">
        <v>58</v>
      </c>
      <c r="D1238" t="s">
        <v>12</v>
      </c>
      <c r="E1238">
        <v>6159241000</v>
      </c>
      <c r="F1238">
        <v>4</v>
      </c>
      <c r="G1238">
        <v>2017</v>
      </c>
      <c r="H1238">
        <v>1402</v>
      </c>
      <c r="I1238">
        <v>0</v>
      </c>
    </row>
    <row r="1239" spans="1:9" x14ac:dyDescent="0.25">
      <c r="A1239" t="s">
        <v>90</v>
      </c>
      <c r="B1239" t="s">
        <v>91</v>
      </c>
      <c r="C1239" t="s">
        <v>92</v>
      </c>
      <c r="D1239" t="s">
        <v>12</v>
      </c>
      <c r="E1239">
        <v>6756240000</v>
      </c>
      <c r="F1239">
        <v>4</v>
      </c>
      <c r="G1239">
        <v>2017</v>
      </c>
      <c r="H1239">
        <v>24512</v>
      </c>
      <c r="I1239">
        <v>0</v>
      </c>
    </row>
    <row r="1240" spans="1:9" x14ac:dyDescent="0.25">
      <c r="A1240" t="s">
        <v>99</v>
      </c>
      <c r="B1240" t="s">
        <v>100</v>
      </c>
      <c r="C1240" t="s">
        <v>101</v>
      </c>
      <c r="D1240" t="s">
        <v>12</v>
      </c>
      <c r="E1240">
        <v>6975110000</v>
      </c>
      <c r="F1240">
        <v>4</v>
      </c>
      <c r="G1240">
        <v>2017</v>
      </c>
      <c r="H1240">
        <v>0</v>
      </c>
      <c r="I1240">
        <v>68</v>
      </c>
    </row>
    <row r="1241" spans="1:9" x14ac:dyDescent="0.25">
      <c r="A1241" t="s">
        <v>73</v>
      </c>
      <c r="B1241" t="s">
        <v>74</v>
      </c>
      <c r="C1241" t="s">
        <v>75</v>
      </c>
      <c r="D1241" t="s">
        <v>12</v>
      </c>
      <c r="E1241">
        <v>7560081000</v>
      </c>
      <c r="F1241">
        <v>4</v>
      </c>
      <c r="G1241">
        <v>2017</v>
      </c>
      <c r="H1241">
        <v>5084</v>
      </c>
      <c r="I1241">
        <v>0</v>
      </c>
    </row>
    <row r="1242" spans="1:9" x14ac:dyDescent="0.25">
      <c r="A1242" t="s">
        <v>99</v>
      </c>
      <c r="B1242" t="s">
        <v>100</v>
      </c>
      <c r="C1242" t="s">
        <v>101</v>
      </c>
      <c r="D1242" t="s">
        <v>12</v>
      </c>
      <c r="E1242">
        <v>8499201000</v>
      </c>
      <c r="F1242">
        <v>4</v>
      </c>
      <c r="G1242">
        <v>2017</v>
      </c>
      <c r="H1242">
        <v>8032</v>
      </c>
      <c r="I1242">
        <v>0</v>
      </c>
    </row>
    <row r="1243" spans="1:9" x14ac:dyDescent="0.25">
      <c r="A1243" t="s">
        <v>44</v>
      </c>
      <c r="B1243" t="s">
        <v>45</v>
      </c>
      <c r="C1243" t="s">
        <v>46</v>
      </c>
      <c r="D1243" t="s">
        <v>12</v>
      </c>
      <c r="E1243">
        <v>8752451000</v>
      </c>
      <c r="F1243">
        <v>4</v>
      </c>
      <c r="G1243">
        <v>2017</v>
      </c>
      <c r="H1243">
        <v>19373</v>
      </c>
      <c r="I1243">
        <v>207</v>
      </c>
    </row>
    <row r="1244" spans="1:9" x14ac:dyDescent="0.25">
      <c r="A1244" t="s">
        <v>65</v>
      </c>
      <c r="B1244" t="s">
        <v>66</v>
      </c>
      <c r="C1244" t="s">
        <v>67</v>
      </c>
      <c r="D1244" t="s">
        <v>12</v>
      </c>
      <c r="E1244">
        <v>9330860000</v>
      </c>
      <c r="F1244">
        <v>4</v>
      </c>
      <c r="G1244">
        <v>2017</v>
      </c>
      <c r="H1244">
        <v>7800</v>
      </c>
      <c r="I1244">
        <v>0</v>
      </c>
    </row>
    <row r="1245" spans="1:9" x14ac:dyDescent="0.25">
      <c r="A1245" t="s">
        <v>102</v>
      </c>
      <c r="B1245" t="s">
        <v>103</v>
      </c>
      <c r="C1245" t="s">
        <v>104</v>
      </c>
      <c r="D1245" t="s">
        <v>12</v>
      </c>
      <c r="E1245">
        <v>9629061000</v>
      </c>
      <c r="F1245">
        <v>4</v>
      </c>
      <c r="G1245">
        <v>2017</v>
      </c>
      <c r="H1245">
        <v>13496</v>
      </c>
      <c r="I1245">
        <v>0</v>
      </c>
    </row>
    <row r="1246" spans="1:9" x14ac:dyDescent="0.25">
      <c r="A1246" t="s">
        <v>73</v>
      </c>
      <c r="B1246" t="s">
        <v>74</v>
      </c>
      <c r="C1246" t="s">
        <v>75</v>
      </c>
      <c r="D1246" t="s">
        <v>12</v>
      </c>
      <c r="E1246">
        <v>9633841000</v>
      </c>
      <c r="F1246">
        <v>4</v>
      </c>
      <c r="G1246">
        <v>2017</v>
      </c>
      <c r="H1246">
        <v>2784</v>
      </c>
      <c r="I1246">
        <v>195</v>
      </c>
    </row>
    <row r="1247" spans="1:9" x14ac:dyDescent="0.25">
      <c r="A1247" t="s">
        <v>105</v>
      </c>
      <c r="B1247" t="s">
        <v>106</v>
      </c>
      <c r="C1247" t="s">
        <v>107</v>
      </c>
      <c r="D1247" t="s">
        <v>12</v>
      </c>
      <c r="E1247">
        <v>9815941000</v>
      </c>
      <c r="F1247">
        <v>4</v>
      </c>
      <c r="G1247">
        <v>2017</v>
      </c>
      <c r="H1247">
        <v>30098</v>
      </c>
      <c r="I1247">
        <v>124</v>
      </c>
    </row>
    <row r="1248" spans="1:9" x14ac:dyDescent="0.25">
      <c r="A1248" t="s">
        <v>23</v>
      </c>
      <c r="B1248" t="s">
        <v>24</v>
      </c>
      <c r="C1248" t="s">
        <v>25</v>
      </c>
      <c r="D1248" t="s">
        <v>12</v>
      </c>
      <c r="E1248">
        <v>786151000</v>
      </c>
      <c r="F1248">
        <v>3</v>
      </c>
      <c r="G1248">
        <v>2017</v>
      </c>
      <c r="H1248">
        <v>5600</v>
      </c>
      <c r="I1248">
        <v>1704</v>
      </c>
    </row>
    <row r="1249" spans="1:9" x14ac:dyDescent="0.25">
      <c r="A1249" t="s">
        <v>26</v>
      </c>
      <c r="B1249" t="s">
        <v>27</v>
      </c>
      <c r="C1249" t="s">
        <v>28</v>
      </c>
      <c r="D1249" t="s">
        <v>12</v>
      </c>
      <c r="E1249">
        <v>2211251000</v>
      </c>
      <c r="F1249">
        <v>3</v>
      </c>
      <c r="G1249">
        <v>2017</v>
      </c>
      <c r="H1249">
        <v>6000</v>
      </c>
      <c r="I1249">
        <v>0</v>
      </c>
    </row>
    <row r="1250" spans="1:9" x14ac:dyDescent="0.25">
      <c r="A1250" t="s">
        <v>29</v>
      </c>
      <c r="B1250" t="s">
        <v>30</v>
      </c>
      <c r="C1250" t="s">
        <v>31</v>
      </c>
      <c r="D1250" t="s">
        <v>12</v>
      </c>
      <c r="E1250">
        <v>2774270000</v>
      </c>
      <c r="F1250">
        <v>3</v>
      </c>
      <c r="G1250">
        <v>2017</v>
      </c>
      <c r="H1250">
        <v>23900</v>
      </c>
      <c r="I1250">
        <v>583</v>
      </c>
    </row>
    <row r="1251" spans="1:9" x14ac:dyDescent="0.25">
      <c r="A1251" t="s">
        <v>32</v>
      </c>
      <c r="B1251" t="s">
        <v>33</v>
      </c>
      <c r="C1251" t="s">
        <v>34</v>
      </c>
      <c r="D1251" t="s">
        <v>12</v>
      </c>
      <c r="E1251">
        <v>2941411000</v>
      </c>
      <c r="F1251">
        <v>3</v>
      </c>
      <c r="G1251">
        <v>2017</v>
      </c>
      <c r="H1251">
        <v>28434</v>
      </c>
      <c r="I1251">
        <v>1247</v>
      </c>
    </row>
    <row r="1252" spans="1:9" x14ac:dyDescent="0.25">
      <c r="A1252" t="s">
        <v>35</v>
      </c>
      <c r="B1252" t="s">
        <v>36</v>
      </c>
      <c r="C1252" t="s">
        <v>37</v>
      </c>
      <c r="D1252" t="s">
        <v>12</v>
      </c>
      <c r="E1252">
        <v>3047401000</v>
      </c>
      <c r="F1252">
        <v>3</v>
      </c>
      <c r="G1252">
        <v>2017</v>
      </c>
      <c r="H1252">
        <v>7000</v>
      </c>
      <c r="I1252">
        <v>0</v>
      </c>
    </row>
    <row r="1253" spans="1:9" x14ac:dyDescent="0.25">
      <c r="A1253" t="s">
        <v>41</v>
      </c>
      <c r="B1253" t="s">
        <v>42</v>
      </c>
      <c r="C1253" t="s">
        <v>43</v>
      </c>
      <c r="D1253" t="s">
        <v>12</v>
      </c>
      <c r="E1253">
        <v>5229602000</v>
      </c>
      <c r="F1253">
        <v>3</v>
      </c>
      <c r="G1253">
        <v>2017</v>
      </c>
      <c r="H1253">
        <v>40305</v>
      </c>
      <c r="I1253">
        <v>5257</v>
      </c>
    </row>
    <row r="1254" spans="1:9" x14ac:dyDescent="0.25">
      <c r="A1254" t="s">
        <v>108</v>
      </c>
      <c r="B1254" t="s">
        <v>109</v>
      </c>
      <c r="C1254" t="s">
        <v>110</v>
      </c>
      <c r="D1254" t="s">
        <v>12</v>
      </c>
      <c r="E1254">
        <v>6348431000</v>
      </c>
      <c r="F1254">
        <v>3</v>
      </c>
      <c r="G1254">
        <v>2017</v>
      </c>
      <c r="H1254">
        <v>28721</v>
      </c>
      <c r="I1254">
        <v>0</v>
      </c>
    </row>
    <row r="1255" spans="1:9" x14ac:dyDescent="0.25">
      <c r="A1255" t="s">
        <v>93</v>
      </c>
      <c r="B1255" t="s">
        <v>94</v>
      </c>
      <c r="C1255" t="s">
        <v>95</v>
      </c>
      <c r="D1255" t="s">
        <v>12</v>
      </c>
      <c r="E1255">
        <v>6948371000</v>
      </c>
      <c r="F1255">
        <v>3</v>
      </c>
      <c r="G1255">
        <v>2017</v>
      </c>
      <c r="H1255">
        <v>5200</v>
      </c>
      <c r="I1255">
        <v>748</v>
      </c>
    </row>
    <row r="1256" spans="1:9" x14ac:dyDescent="0.25">
      <c r="A1256" t="s">
        <v>96</v>
      </c>
      <c r="B1256" t="s">
        <v>97</v>
      </c>
      <c r="C1256" t="s">
        <v>98</v>
      </c>
      <c r="D1256" t="s">
        <v>12</v>
      </c>
      <c r="E1256">
        <v>8308470000</v>
      </c>
      <c r="F1256">
        <v>3</v>
      </c>
      <c r="G1256">
        <v>2017</v>
      </c>
      <c r="H1256">
        <v>5768</v>
      </c>
      <c r="I1256">
        <v>1116</v>
      </c>
    </row>
    <row r="1257" spans="1:9" x14ac:dyDescent="0.25">
      <c r="A1257" t="s">
        <v>47</v>
      </c>
      <c r="B1257" t="s">
        <v>48</v>
      </c>
      <c r="C1257" t="s">
        <v>49</v>
      </c>
      <c r="D1257" t="s">
        <v>12</v>
      </c>
      <c r="E1257">
        <v>9003501000</v>
      </c>
      <c r="F1257">
        <v>3</v>
      </c>
      <c r="G1257">
        <v>2017</v>
      </c>
      <c r="H1257">
        <v>2722</v>
      </c>
      <c r="I1257">
        <v>88</v>
      </c>
    </row>
    <row r="1258" spans="1:9" x14ac:dyDescent="0.25">
      <c r="A1258" t="s">
        <v>50</v>
      </c>
      <c r="B1258" t="s">
        <v>51</v>
      </c>
      <c r="C1258" t="s">
        <v>52</v>
      </c>
      <c r="D1258" t="s">
        <v>12</v>
      </c>
      <c r="E1258">
        <v>9570811000</v>
      </c>
      <c r="F1258">
        <v>3</v>
      </c>
      <c r="G1258">
        <v>2017</v>
      </c>
      <c r="H1258">
        <v>27044</v>
      </c>
      <c r="I1258">
        <v>1262</v>
      </c>
    </row>
    <row r="1259" spans="1:9" x14ac:dyDescent="0.25">
      <c r="A1259" t="s">
        <v>53</v>
      </c>
      <c r="B1259" t="s">
        <v>54</v>
      </c>
      <c r="C1259" t="s">
        <v>55</v>
      </c>
      <c r="D1259" t="s">
        <v>12</v>
      </c>
      <c r="E1259">
        <v>1245540000</v>
      </c>
      <c r="F1259">
        <v>3</v>
      </c>
      <c r="G1259">
        <v>2017</v>
      </c>
      <c r="H1259">
        <v>18920</v>
      </c>
      <c r="I1259">
        <v>803</v>
      </c>
    </row>
    <row r="1260" spans="1:9" x14ac:dyDescent="0.25">
      <c r="A1260" t="s">
        <v>56</v>
      </c>
      <c r="B1260" t="s">
        <v>57</v>
      </c>
      <c r="C1260" t="s">
        <v>58</v>
      </c>
      <c r="D1260" t="s">
        <v>12</v>
      </c>
      <c r="E1260">
        <v>1467291000</v>
      </c>
      <c r="F1260">
        <v>3</v>
      </c>
      <c r="G1260">
        <v>2017</v>
      </c>
      <c r="H1260">
        <v>5900</v>
      </c>
      <c r="I1260">
        <v>972</v>
      </c>
    </row>
    <row r="1261" spans="1:9" x14ac:dyDescent="0.25">
      <c r="A1261" t="s">
        <v>59</v>
      </c>
      <c r="B1261" t="s">
        <v>60</v>
      </c>
      <c r="C1261" t="s">
        <v>61</v>
      </c>
      <c r="D1261" t="s">
        <v>12</v>
      </c>
      <c r="E1261">
        <v>1961720000</v>
      </c>
      <c r="F1261">
        <v>3</v>
      </c>
      <c r="G1261">
        <v>2017</v>
      </c>
      <c r="H1261">
        <v>2073</v>
      </c>
      <c r="I1261">
        <v>1263</v>
      </c>
    </row>
    <row r="1262" spans="1:9" x14ac:dyDescent="0.25">
      <c r="A1262" t="s">
        <v>62</v>
      </c>
      <c r="B1262" t="s">
        <v>63</v>
      </c>
      <c r="C1262" t="s">
        <v>64</v>
      </c>
      <c r="D1262" t="s">
        <v>12</v>
      </c>
      <c r="E1262">
        <v>2829991000</v>
      </c>
      <c r="F1262">
        <v>3</v>
      </c>
      <c r="G1262">
        <v>2017</v>
      </c>
      <c r="H1262">
        <v>58832</v>
      </c>
      <c r="I1262">
        <v>575</v>
      </c>
    </row>
    <row r="1263" spans="1:9" x14ac:dyDescent="0.25">
      <c r="A1263" t="s">
        <v>65</v>
      </c>
      <c r="B1263" t="s">
        <v>66</v>
      </c>
      <c r="C1263" t="s">
        <v>67</v>
      </c>
      <c r="D1263" t="s">
        <v>12</v>
      </c>
      <c r="E1263">
        <v>3138112000</v>
      </c>
      <c r="F1263">
        <v>3</v>
      </c>
      <c r="G1263">
        <v>2017</v>
      </c>
      <c r="H1263">
        <v>18600</v>
      </c>
      <c r="I1263">
        <v>0</v>
      </c>
    </row>
    <row r="1264" spans="1:9" x14ac:dyDescent="0.25">
      <c r="A1264" t="s">
        <v>9</v>
      </c>
      <c r="B1264" t="s">
        <v>10</v>
      </c>
      <c r="C1264" t="s">
        <v>11</v>
      </c>
      <c r="D1264" t="s">
        <v>12</v>
      </c>
      <c r="E1264">
        <v>3275661000</v>
      </c>
      <c r="F1264">
        <v>3</v>
      </c>
      <c r="G1264">
        <v>2017</v>
      </c>
      <c r="H1264">
        <v>56037</v>
      </c>
      <c r="I1264">
        <v>1532</v>
      </c>
    </row>
    <row r="1265" spans="1:9" x14ac:dyDescent="0.25">
      <c r="A1265" t="s">
        <v>65</v>
      </c>
      <c r="B1265" t="s">
        <v>66</v>
      </c>
      <c r="C1265" t="s">
        <v>67</v>
      </c>
      <c r="D1265" t="s">
        <v>12</v>
      </c>
      <c r="E1265">
        <v>3618420000</v>
      </c>
      <c r="F1265">
        <v>3</v>
      </c>
      <c r="G1265">
        <v>2017</v>
      </c>
      <c r="H1265">
        <v>35600</v>
      </c>
      <c r="I1265">
        <v>0</v>
      </c>
    </row>
    <row r="1266" spans="1:9" x14ac:dyDescent="0.25">
      <c r="A1266" t="s">
        <v>68</v>
      </c>
      <c r="B1266" t="s">
        <v>69</v>
      </c>
      <c r="C1266" t="s">
        <v>70</v>
      </c>
      <c r="D1266" t="s">
        <v>12</v>
      </c>
      <c r="E1266">
        <v>3720580000</v>
      </c>
      <c r="F1266">
        <v>3</v>
      </c>
      <c r="G1266">
        <v>2017</v>
      </c>
      <c r="H1266">
        <v>2622</v>
      </c>
      <c r="I1266">
        <v>0</v>
      </c>
    </row>
    <row r="1267" spans="1:9" x14ac:dyDescent="0.25">
      <c r="A1267" t="s">
        <v>71</v>
      </c>
      <c r="B1267" t="s">
        <v>72</v>
      </c>
      <c r="C1267" t="s">
        <v>49</v>
      </c>
      <c r="D1267" t="s">
        <v>12</v>
      </c>
      <c r="E1267">
        <v>3955000000</v>
      </c>
      <c r="F1267">
        <v>3</v>
      </c>
      <c r="G1267">
        <v>2017</v>
      </c>
      <c r="H1267">
        <v>13500</v>
      </c>
      <c r="I1267">
        <v>0</v>
      </c>
    </row>
    <row r="1268" spans="1:9" x14ac:dyDescent="0.25">
      <c r="A1268" t="s">
        <v>73</v>
      </c>
      <c r="B1268" t="s">
        <v>74</v>
      </c>
      <c r="C1268" t="s">
        <v>75</v>
      </c>
      <c r="D1268" t="s">
        <v>12</v>
      </c>
      <c r="E1268">
        <v>4360021000</v>
      </c>
      <c r="F1268">
        <v>3</v>
      </c>
      <c r="G1268">
        <v>2017</v>
      </c>
      <c r="H1268">
        <v>15999</v>
      </c>
      <c r="I1268">
        <v>0</v>
      </c>
    </row>
    <row r="1269" spans="1:9" x14ac:dyDescent="0.25">
      <c r="A1269" t="s">
        <v>76</v>
      </c>
      <c r="B1269" t="s">
        <v>77</v>
      </c>
      <c r="C1269" t="s">
        <v>78</v>
      </c>
      <c r="D1269" t="s">
        <v>12</v>
      </c>
      <c r="E1269">
        <v>4561060000</v>
      </c>
      <c r="F1269">
        <v>3</v>
      </c>
      <c r="G1269">
        <v>2017</v>
      </c>
      <c r="H1269">
        <v>270877</v>
      </c>
      <c r="I1269">
        <v>0</v>
      </c>
    </row>
    <row r="1270" spans="1:9" x14ac:dyDescent="0.25">
      <c r="A1270" t="s">
        <v>68</v>
      </c>
      <c r="B1270" t="s">
        <v>69</v>
      </c>
      <c r="C1270" t="s">
        <v>70</v>
      </c>
      <c r="D1270" t="s">
        <v>12</v>
      </c>
      <c r="E1270">
        <v>5129381000</v>
      </c>
      <c r="F1270">
        <v>3</v>
      </c>
      <c r="G1270">
        <v>2017</v>
      </c>
      <c r="H1270">
        <v>72127</v>
      </c>
      <c r="I1270">
        <v>3325</v>
      </c>
    </row>
    <row r="1271" spans="1:9" x14ac:dyDescent="0.25">
      <c r="A1271" t="s">
        <v>79</v>
      </c>
      <c r="B1271" t="s">
        <v>80</v>
      </c>
      <c r="C1271" t="s">
        <v>81</v>
      </c>
      <c r="D1271" t="s">
        <v>12</v>
      </c>
      <c r="E1271">
        <v>5601260000</v>
      </c>
      <c r="F1271">
        <v>3</v>
      </c>
      <c r="G1271">
        <v>2017</v>
      </c>
      <c r="H1271">
        <v>27048</v>
      </c>
      <c r="I1271">
        <v>1663</v>
      </c>
    </row>
    <row r="1272" spans="1:9" x14ac:dyDescent="0.25">
      <c r="A1272" t="s">
        <v>82</v>
      </c>
      <c r="B1272" t="s">
        <v>83</v>
      </c>
      <c r="C1272" t="s">
        <v>84</v>
      </c>
      <c r="D1272" t="s">
        <v>12</v>
      </c>
      <c r="E1272">
        <v>5620250000</v>
      </c>
      <c r="F1272">
        <v>3</v>
      </c>
      <c r="G1272">
        <v>2017</v>
      </c>
      <c r="H1272">
        <v>87751</v>
      </c>
      <c r="I1272">
        <v>13976</v>
      </c>
    </row>
    <row r="1273" spans="1:9" x14ac:dyDescent="0.25">
      <c r="A1273" t="s">
        <v>73</v>
      </c>
      <c r="B1273" t="s">
        <v>74</v>
      </c>
      <c r="C1273" t="s">
        <v>75</v>
      </c>
      <c r="D1273" t="s">
        <v>12</v>
      </c>
      <c r="E1273">
        <v>5777670000</v>
      </c>
      <c r="F1273">
        <v>3</v>
      </c>
      <c r="G1273">
        <v>2017</v>
      </c>
      <c r="H1273">
        <v>7170</v>
      </c>
      <c r="I1273">
        <v>0</v>
      </c>
    </row>
    <row r="1274" spans="1:9" x14ac:dyDescent="0.25">
      <c r="A1274" t="s">
        <v>13</v>
      </c>
      <c r="B1274" t="s">
        <v>14</v>
      </c>
      <c r="C1274" t="s">
        <v>15</v>
      </c>
      <c r="D1274" t="s">
        <v>12</v>
      </c>
      <c r="E1274">
        <v>5884920000</v>
      </c>
      <c r="F1274">
        <v>3</v>
      </c>
      <c r="G1274">
        <v>2017</v>
      </c>
      <c r="H1274">
        <v>11300</v>
      </c>
      <c r="I1274">
        <v>2224</v>
      </c>
    </row>
    <row r="1275" spans="1:9" x14ac:dyDescent="0.25">
      <c r="A1275" t="s">
        <v>85</v>
      </c>
      <c r="B1275" t="s">
        <v>86</v>
      </c>
      <c r="C1275" t="s">
        <v>87</v>
      </c>
      <c r="D1275" t="s">
        <v>12</v>
      </c>
      <c r="E1275">
        <v>5931911000</v>
      </c>
      <c r="F1275">
        <v>3</v>
      </c>
      <c r="G1275">
        <v>2017</v>
      </c>
      <c r="H1275">
        <v>153041</v>
      </c>
      <c r="I1275">
        <v>226</v>
      </c>
    </row>
    <row r="1276" spans="1:9" x14ac:dyDescent="0.25">
      <c r="A1276" t="s">
        <v>59</v>
      </c>
      <c r="B1276" t="s">
        <v>60</v>
      </c>
      <c r="C1276" t="s">
        <v>61</v>
      </c>
      <c r="D1276" t="s">
        <v>12</v>
      </c>
      <c r="E1276">
        <v>5992321000</v>
      </c>
      <c r="F1276">
        <v>3</v>
      </c>
      <c r="G1276">
        <v>2017</v>
      </c>
      <c r="H1276">
        <v>7200</v>
      </c>
      <c r="I1276">
        <v>3771</v>
      </c>
    </row>
    <row r="1277" spans="1:9" x14ac:dyDescent="0.25">
      <c r="A1277" t="s">
        <v>76</v>
      </c>
      <c r="B1277" t="s">
        <v>77</v>
      </c>
      <c r="C1277" t="s">
        <v>78</v>
      </c>
      <c r="D1277" t="s">
        <v>12</v>
      </c>
      <c r="E1277">
        <v>6042981000</v>
      </c>
      <c r="F1277">
        <v>3</v>
      </c>
      <c r="G1277">
        <v>2017</v>
      </c>
      <c r="H1277">
        <v>0</v>
      </c>
      <c r="I1277">
        <v>1469</v>
      </c>
    </row>
    <row r="1278" spans="1:9" x14ac:dyDescent="0.25">
      <c r="A1278" t="s">
        <v>88</v>
      </c>
      <c r="B1278" t="s">
        <v>89</v>
      </c>
      <c r="C1278" t="s">
        <v>58</v>
      </c>
      <c r="D1278" t="s">
        <v>12</v>
      </c>
      <c r="E1278">
        <v>6159241000</v>
      </c>
      <c r="F1278">
        <v>3</v>
      </c>
      <c r="G1278">
        <v>2017</v>
      </c>
      <c r="H1278">
        <v>2030</v>
      </c>
      <c r="I1278">
        <v>0</v>
      </c>
    </row>
    <row r="1279" spans="1:9" x14ac:dyDescent="0.25">
      <c r="A1279" t="s">
        <v>90</v>
      </c>
      <c r="B1279" t="s">
        <v>91</v>
      </c>
      <c r="C1279" t="s">
        <v>92</v>
      </c>
      <c r="D1279" t="s">
        <v>12</v>
      </c>
      <c r="E1279">
        <v>6756240000</v>
      </c>
      <c r="F1279">
        <v>3</v>
      </c>
      <c r="G1279">
        <v>2017</v>
      </c>
      <c r="H1279">
        <v>25108</v>
      </c>
      <c r="I1279">
        <v>0</v>
      </c>
    </row>
    <row r="1280" spans="1:9" x14ac:dyDescent="0.25">
      <c r="A1280" t="s">
        <v>99</v>
      </c>
      <c r="B1280" t="s">
        <v>100</v>
      </c>
      <c r="C1280" t="s">
        <v>101</v>
      </c>
      <c r="D1280" t="s">
        <v>12</v>
      </c>
      <c r="E1280">
        <v>6975110000</v>
      </c>
      <c r="F1280">
        <v>3</v>
      </c>
      <c r="G1280">
        <v>2017</v>
      </c>
      <c r="H1280">
        <v>0</v>
      </c>
      <c r="I1280">
        <v>280</v>
      </c>
    </row>
    <row r="1281" spans="1:9" x14ac:dyDescent="0.25">
      <c r="A1281" t="s">
        <v>73</v>
      </c>
      <c r="B1281" t="s">
        <v>74</v>
      </c>
      <c r="C1281" t="s">
        <v>75</v>
      </c>
      <c r="D1281" t="s">
        <v>12</v>
      </c>
      <c r="E1281">
        <v>7560081000</v>
      </c>
      <c r="F1281">
        <v>3</v>
      </c>
      <c r="G1281">
        <v>2017</v>
      </c>
      <c r="H1281">
        <v>6110</v>
      </c>
      <c r="I1281">
        <v>0</v>
      </c>
    </row>
    <row r="1282" spans="1:9" x14ac:dyDescent="0.25">
      <c r="A1282" t="s">
        <v>99</v>
      </c>
      <c r="B1282" t="s">
        <v>100</v>
      </c>
      <c r="C1282" t="s">
        <v>101</v>
      </c>
      <c r="D1282" t="s">
        <v>12</v>
      </c>
      <c r="E1282">
        <v>8499201000</v>
      </c>
      <c r="F1282">
        <v>3</v>
      </c>
      <c r="G1282">
        <v>2017</v>
      </c>
      <c r="H1282">
        <v>13049</v>
      </c>
      <c r="I1282">
        <v>0</v>
      </c>
    </row>
    <row r="1283" spans="1:9" x14ac:dyDescent="0.25">
      <c r="A1283" t="s">
        <v>44</v>
      </c>
      <c r="B1283" t="s">
        <v>45</v>
      </c>
      <c r="C1283" t="s">
        <v>46</v>
      </c>
      <c r="D1283" t="s">
        <v>12</v>
      </c>
      <c r="E1283">
        <v>8752451000</v>
      </c>
      <c r="F1283">
        <v>3</v>
      </c>
      <c r="G1283">
        <v>2017</v>
      </c>
      <c r="H1283">
        <v>23723</v>
      </c>
      <c r="I1283">
        <v>240</v>
      </c>
    </row>
    <row r="1285" spans="1:9" x14ac:dyDescent="0.25">
      <c r="A1285" t="s">
        <v>65</v>
      </c>
      <c r="B1285" t="s">
        <v>66</v>
      </c>
      <c r="C1285" t="s">
        <v>67</v>
      </c>
      <c r="D1285" t="s">
        <v>12</v>
      </c>
      <c r="E1285">
        <v>9330860000</v>
      </c>
      <c r="F1285">
        <v>3</v>
      </c>
      <c r="G1285">
        <v>2017</v>
      </c>
      <c r="H1285">
        <v>20700</v>
      </c>
      <c r="I1285">
        <v>0</v>
      </c>
    </row>
    <row r="1286" spans="1:9" x14ac:dyDescent="0.25">
      <c r="A1286" t="s">
        <v>102</v>
      </c>
      <c r="B1286" t="s">
        <v>103</v>
      </c>
      <c r="C1286" t="s">
        <v>104</v>
      </c>
      <c r="D1286" t="s">
        <v>12</v>
      </c>
      <c r="E1286">
        <v>9629061000</v>
      </c>
      <c r="F1286">
        <v>3</v>
      </c>
      <c r="G1286">
        <v>2017</v>
      </c>
      <c r="H1286">
        <v>19259</v>
      </c>
      <c r="I1286">
        <v>0</v>
      </c>
    </row>
    <row r="1287" spans="1:9" x14ac:dyDescent="0.25">
      <c r="A1287" t="s">
        <v>73</v>
      </c>
      <c r="B1287" t="s">
        <v>74</v>
      </c>
      <c r="C1287" t="s">
        <v>75</v>
      </c>
      <c r="D1287" t="s">
        <v>12</v>
      </c>
      <c r="E1287">
        <v>9633841000</v>
      </c>
      <c r="F1287">
        <v>3</v>
      </c>
      <c r="G1287">
        <v>2017</v>
      </c>
      <c r="H1287">
        <v>4235</v>
      </c>
      <c r="I1287">
        <v>702</v>
      </c>
    </row>
    <row r="1288" spans="1:9" x14ac:dyDescent="0.25">
      <c r="A1288" t="s">
        <v>105</v>
      </c>
      <c r="B1288" t="s">
        <v>106</v>
      </c>
      <c r="C1288" t="s">
        <v>107</v>
      </c>
      <c r="D1288" t="s">
        <v>12</v>
      </c>
      <c r="E1288">
        <v>9815941000</v>
      </c>
      <c r="F1288">
        <v>3</v>
      </c>
      <c r="G1288">
        <v>2017</v>
      </c>
      <c r="H1288">
        <v>24072</v>
      </c>
      <c r="I1288">
        <v>898</v>
      </c>
    </row>
    <row r="1289" spans="1:9" x14ac:dyDescent="0.25">
      <c r="A1289" t="s">
        <v>20</v>
      </c>
      <c r="B1289" t="s">
        <v>21</v>
      </c>
      <c r="C1289" t="s">
        <v>22</v>
      </c>
      <c r="D1289" t="s">
        <v>12</v>
      </c>
      <c r="E1289">
        <v>1198781000</v>
      </c>
      <c r="F1289">
        <v>3</v>
      </c>
      <c r="G1289">
        <v>2017</v>
      </c>
      <c r="H1289">
        <v>24676</v>
      </c>
      <c r="I1289">
        <v>1417</v>
      </c>
    </row>
    <row r="1290" spans="1:9" x14ac:dyDescent="0.25">
      <c r="A1290" t="s">
        <v>9</v>
      </c>
      <c r="B1290" t="s">
        <v>10</v>
      </c>
      <c r="C1290" t="s">
        <v>11</v>
      </c>
      <c r="D1290" t="s">
        <v>12</v>
      </c>
      <c r="E1290">
        <v>3275661000</v>
      </c>
      <c r="F1290">
        <v>2</v>
      </c>
      <c r="G1290">
        <v>2017</v>
      </c>
      <c r="H1290">
        <v>45579</v>
      </c>
      <c r="I1290">
        <v>1555</v>
      </c>
    </row>
    <row r="1292" spans="1:9" x14ac:dyDescent="0.25">
      <c r="A1292" t="s">
        <v>20</v>
      </c>
      <c r="B1292" t="s">
        <v>21</v>
      </c>
      <c r="C1292" t="s">
        <v>22</v>
      </c>
      <c r="D1292" t="s">
        <v>12</v>
      </c>
      <c r="E1292">
        <v>1198781000</v>
      </c>
      <c r="F1292">
        <v>2</v>
      </c>
      <c r="G1292">
        <v>2017</v>
      </c>
      <c r="H1292">
        <v>24028</v>
      </c>
      <c r="I1292">
        <v>1675</v>
      </c>
    </row>
    <row r="1293" spans="1:9" x14ac:dyDescent="0.25">
      <c r="A1293" t="s">
        <v>23</v>
      </c>
      <c r="B1293" t="s">
        <v>24</v>
      </c>
      <c r="C1293" t="s">
        <v>25</v>
      </c>
      <c r="D1293" t="s">
        <v>12</v>
      </c>
      <c r="E1293">
        <v>786151000</v>
      </c>
      <c r="F1293">
        <v>2</v>
      </c>
      <c r="G1293">
        <v>2017</v>
      </c>
      <c r="H1293">
        <v>9300</v>
      </c>
      <c r="I1293">
        <v>1507</v>
      </c>
    </row>
    <row r="1294" spans="1:9" x14ac:dyDescent="0.25">
      <c r="A1294" t="s">
        <v>26</v>
      </c>
      <c r="B1294" t="s">
        <v>27</v>
      </c>
      <c r="C1294" t="s">
        <v>28</v>
      </c>
      <c r="D1294" t="s">
        <v>12</v>
      </c>
      <c r="E1294">
        <v>2211251000</v>
      </c>
      <c r="F1294">
        <v>2</v>
      </c>
      <c r="G1294">
        <v>2017</v>
      </c>
      <c r="H1294">
        <v>5400</v>
      </c>
      <c r="I1294">
        <v>0</v>
      </c>
    </row>
    <row r="1295" spans="1:9" x14ac:dyDescent="0.25">
      <c r="A1295" t="s">
        <v>29</v>
      </c>
      <c r="B1295" t="s">
        <v>30</v>
      </c>
      <c r="C1295" t="s">
        <v>31</v>
      </c>
      <c r="D1295" t="s">
        <v>12</v>
      </c>
      <c r="E1295">
        <v>2774270000</v>
      </c>
      <c r="F1295">
        <v>2</v>
      </c>
      <c r="G1295">
        <v>2017</v>
      </c>
      <c r="H1295">
        <v>18900</v>
      </c>
      <c r="I1295">
        <v>1893</v>
      </c>
    </row>
    <row r="1296" spans="1:9" x14ac:dyDescent="0.25">
      <c r="A1296" t="s">
        <v>32</v>
      </c>
      <c r="B1296" t="s">
        <v>33</v>
      </c>
      <c r="C1296" t="s">
        <v>34</v>
      </c>
      <c r="D1296" t="s">
        <v>12</v>
      </c>
      <c r="E1296">
        <v>2941411000</v>
      </c>
      <c r="F1296">
        <v>2</v>
      </c>
      <c r="G1296">
        <v>2017</v>
      </c>
      <c r="H1296">
        <v>29802</v>
      </c>
      <c r="I1296">
        <v>2402</v>
      </c>
    </row>
    <row r="1297" spans="1:9" x14ac:dyDescent="0.25">
      <c r="A1297" t="s">
        <v>35</v>
      </c>
      <c r="B1297" t="s">
        <v>36</v>
      </c>
      <c r="C1297" t="s">
        <v>37</v>
      </c>
      <c r="D1297" t="s">
        <v>12</v>
      </c>
      <c r="E1297">
        <v>3047401000</v>
      </c>
      <c r="F1297">
        <v>2</v>
      </c>
      <c r="G1297">
        <v>2017</v>
      </c>
      <c r="H1297">
        <v>6240</v>
      </c>
      <c r="I1297">
        <v>0</v>
      </c>
    </row>
    <row r="1298" spans="1:9" x14ac:dyDescent="0.25">
      <c r="A1298" t="s">
        <v>41</v>
      </c>
      <c r="B1298" t="s">
        <v>42</v>
      </c>
      <c r="C1298" t="s">
        <v>43</v>
      </c>
      <c r="D1298" t="s">
        <v>12</v>
      </c>
      <c r="E1298">
        <v>5229602000</v>
      </c>
      <c r="F1298">
        <v>2</v>
      </c>
      <c r="G1298">
        <v>2017</v>
      </c>
      <c r="H1298">
        <v>40279</v>
      </c>
      <c r="I1298">
        <v>4464</v>
      </c>
    </row>
    <row r="1299" spans="1:9" x14ac:dyDescent="0.25">
      <c r="A1299" t="s">
        <v>108</v>
      </c>
      <c r="B1299" t="s">
        <v>109</v>
      </c>
      <c r="C1299" t="s">
        <v>110</v>
      </c>
      <c r="D1299" t="s">
        <v>12</v>
      </c>
      <c r="E1299">
        <v>6348431000</v>
      </c>
      <c r="F1299">
        <v>2</v>
      </c>
      <c r="G1299">
        <v>2017</v>
      </c>
      <c r="H1299">
        <v>29530</v>
      </c>
      <c r="I1299">
        <v>0</v>
      </c>
    </row>
    <row r="1300" spans="1:9" x14ac:dyDescent="0.25">
      <c r="A1300" t="s">
        <v>93</v>
      </c>
      <c r="B1300" t="s">
        <v>94</v>
      </c>
      <c r="C1300" t="s">
        <v>95</v>
      </c>
      <c r="D1300" t="s">
        <v>12</v>
      </c>
      <c r="E1300">
        <v>6948371000</v>
      </c>
      <c r="F1300">
        <v>2</v>
      </c>
      <c r="G1300">
        <v>2017</v>
      </c>
      <c r="H1300">
        <v>4100</v>
      </c>
      <c r="I1300">
        <v>1029</v>
      </c>
    </row>
    <row r="1301" spans="1:9" x14ac:dyDescent="0.25">
      <c r="A1301" t="s">
        <v>96</v>
      </c>
      <c r="B1301" t="s">
        <v>97</v>
      </c>
      <c r="C1301" t="s">
        <v>98</v>
      </c>
      <c r="D1301" t="s">
        <v>12</v>
      </c>
      <c r="E1301">
        <v>8308470000</v>
      </c>
      <c r="F1301">
        <v>2</v>
      </c>
      <c r="G1301">
        <v>2017</v>
      </c>
      <c r="H1301">
        <v>5026</v>
      </c>
      <c r="I1301">
        <v>1283</v>
      </c>
    </row>
    <row r="1302" spans="1:9" x14ac:dyDescent="0.25">
      <c r="A1302" t="s">
        <v>47</v>
      </c>
      <c r="B1302" t="s">
        <v>48</v>
      </c>
      <c r="C1302" t="s">
        <v>49</v>
      </c>
      <c r="D1302" t="s">
        <v>12</v>
      </c>
      <c r="E1302">
        <v>9003501000</v>
      </c>
      <c r="F1302">
        <v>2</v>
      </c>
      <c r="G1302">
        <v>2017</v>
      </c>
      <c r="H1302">
        <v>2347</v>
      </c>
      <c r="I1302">
        <v>89</v>
      </c>
    </row>
    <row r="1303" spans="1:9" x14ac:dyDescent="0.25">
      <c r="A1303" t="s">
        <v>50</v>
      </c>
      <c r="B1303" t="s">
        <v>51</v>
      </c>
      <c r="C1303" t="s">
        <v>52</v>
      </c>
      <c r="D1303" t="s">
        <v>12</v>
      </c>
      <c r="E1303">
        <v>9570811000</v>
      </c>
      <c r="F1303">
        <v>2</v>
      </c>
      <c r="G1303">
        <v>2017</v>
      </c>
      <c r="H1303">
        <v>27682</v>
      </c>
      <c r="I1303">
        <v>1261</v>
      </c>
    </row>
    <row r="1304" spans="1:9" x14ac:dyDescent="0.25">
      <c r="A1304" t="s">
        <v>53</v>
      </c>
      <c r="B1304" t="s">
        <v>54</v>
      </c>
      <c r="C1304" t="s">
        <v>55</v>
      </c>
      <c r="D1304" t="s">
        <v>12</v>
      </c>
      <c r="E1304">
        <v>1245540000</v>
      </c>
      <c r="F1304">
        <v>2</v>
      </c>
      <c r="G1304">
        <v>2017</v>
      </c>
      <c r="H1304">
        <v>18240</v>
      </c>
      <c r="I1304">
        <v>688</v>
      </c>
    </row>
    <row r="1305" spans="1:9" x14ac:dyDescent="0.25">
      <c r="A1305" t="s">
        <v>56</v>
      </c>
      <c r="B1305" t="s">
        <v>57</v>
      </c>
      <c r="C1305" t="s">
        <v>58</v>
      </c>
      <c r="D1305" t="s">
        <v>12</v>
      </c>
      <c r="E1305">
        <v>1467291000</v>
      </c>
      <c r="F1305">
        <v>2</v>
      </c>
      <c r="G1305">
        <v>2017</v>
      </c>
      <c r="H1305">
        <v>4800</v>
      </c>
      <c r="I1305">
        <v>696</v>
      </c>
    </row>
    <row r="1306" spans="1:9" x14ac:dyDescent="0.25">
      <c r="A1306" t="s">
        <v>59</v>
      </c>
      <c r="B1306" t="s">
        <v>60</v>
      </c>
      <c r="C1306" t="s">
        <v>61</v>
      </c>
      <c r="D1306" t="s">
        <v>12</v>
      </c>
      <c r="E1306">
        <v>1961720000</v>
      </c>
      <c r="F1306">
        <v>2</v>
      </c>
      <c r="G1306">
        <v>2017</v>
      </c>
      <c r="H1306">
        <v>2010</v>
      </c>
      <c r="I1306">
        <v>1117</v>
      </c>
    </row>
    <row r="1307" spans="1:9" x14ac:dyDescent="0.25">
      <c r="A1307" t="s">
        <v>29</v>
      </c>
      <c r="B1307" t="s">
        <v>30</v>
      </c>
      <c r="C1307" t="s">
        <v>31</v>
      </c>
      <c r="D1307" t="s">
        <v>12</v>
      </c>
      <c r="E1307">
        <v>2774270000</v>
      </c>
      <c r="F1307">
        <v>2</v>
      </c>
      <c r="G1307">
        <v>2017</v>
      </c>
      <c r="H1307">
        <v>0</v>
      </c>
      <c r="I1307">
        <v>913</v>
      </c>
    </row>
    <row r="1308" spans="1:9" x14ac:dyDescent="0.25">
      <c r="A1308" t="s">
        <v>62</v>
      </c>
      <c r="B1308" t="s">
        <v>63</v>
      </c>
      <c r="C1308" t="s">
        <v>64</v>
      </c>
      <c r="D1308" t="s">
        <v>12</v>
      </c>
      <c r="E1308">
        <v>2829991000</v>
      </c>
      <c r="F1308">
        <v>2</v>
      </c>
      <c r="G1308">
        <v>2017</v>
      </c>
      <c r="H1308">
        <v>58310</v>
      </c>
      <c r="I1308">
        <v>745</v>
      </c>
    </row>
    <row r="1309" spans="1:9" x14ac:dyDescent="0.25">
      <c r="A1309" t="s">
        <v>65</v>
      </c>
      <c r="B1309" t="s">
        <v>66</v>
      </c>
      <c r="C1309" t="s">
        <v>67</v>
      </c>
      <c r="D1309" t="s">
        <v>12</v>
      </c>
      <c r="E1309">
        <v>3138112000</v>
      </c>
      <c r="F1309">
        <v>2</v>
      </c>
      <c r="G1309">
        <v>2017</v>
      </c>
      <c r="H1309">
        <v>16900</v>
      </c>
      <c r="I1309">
        <v>0</v>
      </c>
    </row>
    <row r="1310" spans="1:9" x14ac:dyDescent="0.25">
      <c r="A1310" t="s">
        <v>65</v>
      </c>
      <c r="B1310" t="s">
        <v>66</v>
      </c>
      <c r="C1310" t="s">
        <v>67</v>
      </c>
      <c r="D1310" t="s">
        <v>12</v>
      </c>
      <c r="E1310">
        <v>3618420000</v>
      </c>
      <c r="F1310">
        <v>2</v>
      </c>
      <c r="G1310">
        <v>2017</v>
      </c>
      <c r="H1310">
        <v>34200</v>
      </c>
      <c r="I1310">
        <v>0</v>
      </c>
    </row>
    <row r="1311" spans="1:9" x14ac:dyDescent="0.25">
      <c r="A1311" t="s">
        <v>68</v>
      </c>
      <c r="B1311" t="s">
        <v>69</v>
      </c>
      <c r="C1311" t="s">
        <v>70</v>
      </c>
      <c r="D1311" t="s">
        <v>12</v>
      </c>
      <c r="E1311">
        <v>3720580000</v>
      </c>
      <c r="F1311">
        <v>2</v>
      </c>
      <c r="G1311">
        <v>2017</v>
      </c>
      <c r="H1311">
        <v>2545</v>
      </c>
      <c r="I1311">
        <v>0</v>
      </c>
    </row>
    <row r="1312" spans="1:9" x14ac:dyDescent="0.25">
      <c r="A1312" t="s">
        <v>71</v>
      </c>
      <c r="B1312" t="s">
        <v>72</v>
      </c>
      <c r="C1312" t="s">
        <v>49</v>
      </c>
      <c r="D1312" t="s">
        <v>12</v>
      </c>
      <c r="E1312">
        <v>3955000000</v>
      </c>
      <c r="F1312">
        <v>2</v>
      </c>
      <c r="G1312">
        <v>2017</v>
      </c>
      <c r="H1312">
        <v>14100</v>
      </c>
      <c r="I1312">
        <v>0</v>
      </c>
    </row>
    <row r="1313" spans="1:9" x14ac:dyDescent="0.25">
      <c r="A1313" t="s">
        <v>73</v>
      </c>
      <c r="B1313" t="s">
        <v>74</v>
      </c>
      <c r="C1313" t="s">
        <v>75</v>
      </c>
      <c r="D1313" t="s">
        <v>12</v>
      </c>
      <c r="E1313">
        <v>4360021000</v>
      </c>
      <c r="F1313">
        <v>2</v>
      </c>
      <c r="G1313">
        <v>2017</v>
      </c>
      <c r="H1313">
        <v>18329</v>
      </c>
      <c r="I1313">
        <v>0</v>
      </c>
    </row>
    <row r="1314" spans="1:9" x14ac:dyDescent="0.25">
      <c r="A1314" t="s">
        <v>76</v>
      </c>
      <c r="B1314" t="s">
        <v>77</v>
      </c>
      <c r="C1314" t="s">
        <v>78</v>
      </c>
      <c r="D1314" t="s">
        <v>12</v>
      </c>
      <c r="E1314">
        <v>4561060000</v>
      </c>
      <c r="F1314">
        <v>2</v>
      </c>
      <c r="G1314">
        <v>2017</v>
      </c>
      <c r="H1314">
        <v>272733</v>
      </c>
      <c r="I1314">
        <v>0</v>
      </c>
    </row>
    <row r="1315" spans="1:9" x14ac:dyDescent="0.25">
      <c r="A1315" t="s">
        <v>68</v>
      </c>
      <c r="B1315" t="s">
        <v>69</v>
      </c>
      <c r="C1315" t="s">
        <v>70</v>
      </c>
      <c r="D1315" t="s">
        <v>12</v>
      </c>
      <c r="E1315">
        <v>5129381000</v>
      </c>
      <c r="F1315">
        <v>2</v>
      </c>
      <c r="G1315">
        <v>2017</v>
      </c>
      <c r="H1315">
        <v>71820</v>
      </c>
      <c r="I1315">
        <v>4367</v>
      </c>
    </row>
    <row r="1316" spans="1:9" x14ac:dyDescent="0.25">
      <c r="A1316" t="s">
        <v>79</v>
      </c>
      <c r="B1316" t="s">
        <v>80</v>
      </c>
      <c r="C1316" t="s">
        <v>81</v>
      </c>
      <c r="D1316" t="s">
        <v>12</v>
      </c>
      <c r="E1316">
        <v>5601260000</v>
      </c>
      <c r="F1316">
        <v>2</v>
      </c>
      <c r="G1316">
        <v>2017</v>
      </c>
      <c r="H1316">
        <v>25647</v>
      </c>
      <c r="I1316">
        <v>1322</v>
      </c>
    </row>
    <row r="1317" spans="1:9" x14ac:dyDescent="0.25">
      <c r="A1317" t="s">
        <v>82</v>
      </c>
      <c r="B1317" t="s">
        <v>83</v>
      </c>
      <c r="C1317" t="s">
        <v>84</v>
      </c>
      <c r="D1317" t="s">
        <v>12</v>
      </c>
      <c r="E1317">
        <v>5620250000</v>
      </c>
      <c r="F1317">
        <v>2</v>
      </c>
      <c r="G1317">
        <v>2017</v>
      </c>
      <c r="H1317">
        <v>72014</v>
      </c>
      <c r="I1317">
        <v>10604</v>
      </c>
    </row>
    <row r="1318" spans="1:9" x14ac:dyDescent="0.25">
      <c r="A1318" t="s">
        <v>73</v>
      </c>
      <c r="B1318" t="s">
        <v>74</v>
      </c>
      <c r="C1318" t="s">
        <v>75</v>
      </c>
      <c r="D1318" t="s">
        <v>12</v>
      </c>
      <c r="E1318">
        <v>5777670000</v>
      </c>
      <c r="F1318">
        <v>2</v>
      </c>
      <c r="G1318">
        <v>2017</v>
      </c>
      <c r="H1318">
        <v>5023</v>
      </c>
      <c r="I1318">
        <v>0</v>
      </c>
    </row>
    <row r="1319" spans="1:9" x14ac:dyDescent="0.25">
      <c r="A1319" t="s">
        <v>13</v>
      </c>
      <c r="B1319" t="s">
        <v>14</v>
      </c>
      <c r="C1319" t="s">
        <v>15</v>
      </c>
      <c r="D1319" t="s">
        <v>12</v>
      </c>
      <c r="E1319">
        <v>5884920000</v>
      </c>
      <c r="F1319">
        <v>2</v>
      </c>
      <c r="G1319">
        <v>2017</v>
      </c>
      <c r="H1319">
        <v>10180</v>
      </c>
      <c r="I1319">
        <v>1897</v>
      </c>
    </row>
    <row r="1320" spans="1:9" x14ac:dyDescent="0.25">
      <c r="A1320" t="s">
        <v>85</v>
      </c>
      <c r="B1320" t="s">
        <v>86</v>
      </c>
      <c r="C1320" t="s">
        <v>87</v>
      </c>
      <c r="D1320" t="s">
        <v>12</v>
      </c>
      <c r="E1320">
        <v>5931911000</v>
      </c>
      <c r="F1320">
        <v>2</v>
      </c>
      <c r="G1320">
        <v>2017</v>
      </c>
      <c r="H1320">
        <v>144736</v>
      </c>
      <c r="I1320">
        <v>922</v>
      </c>
    </row>
    <row r="1321" spans="1:9" x14ac:dyDescent="0.25">
      <c r="A1321" t="s">
        <v>59</v>
      </c>
      <c r="B1321" t="s">
        <v>60</v>
      </c>
      <c r="C1321" t="s">
        <v>61</v>
      </c>
      <c r="D1321" t="s">
        <v>12</v>
      </c>
      <c r="E1321">
        <v>5992321000</v>
      </c>
      <c r="F1321">
        <v>2</v>
      </c>
      <c r="G1321">
        <v>2017</v>
      </c>
      <c r="H1321">
        <v>6000</v>
      </c>
      <c r="I1321">
        <v>3165</v>
      </c>
    </row>
    <row r="1322" spans="1:9" x14ac:dyDescent="0.25">
      <c r="A1322" t="s">
        <v>76</v>
      </c>
      <c r="B1322" t="s">
        <v>77</v>
      </c>
      <c r="C1322" t="s">
        <v>78</v>
      </c>
      <c r="D1322" t="s">
        <v>12</v>
      </c>
      <c r="E1322">
        <v>6042981000</v>
      </c>
      <c r="F1322">
        <v>2</v>
      </c>
      <c r="G1322">
        <v>2017</v>
      </c>
      <c r="H1322">
        <v>0</v>
      </c>
      <c r="I1322">
        <v>650</v>
      </c>
    </row>
    <row r="1323" spans="1:9" x14ac:dyDescent="0.25">
      <c r="A1323" t="s">
        <v>88</v>
      </c>
      <c r="B1323" t="s">
        <v>89</v>
      </c>
      <c r="C1323" t="s">
        <v>58</v>
      </c>
      <c r="D1323" t="s">
        <v>12</v>
      </c>
      <c r="E1323">
        <v>6159241000</v>
      </c>
      <c r="F1323">
        <v>2</v>
      </c>
      <c r="G1323">
        <v>2017</v>
      </c>
      <c r="H1323">
        <v>1497</v>
      </c>
      <c r="I1323">
        <v>0</v>
      </c>
    </row>
    <row r="1324" spans="1:9" x14ac:dyDescent="0.25">
      <c r="A1324" t="s">
        <v>90</v>
      </c>
      <c r="B1324" t="s">
        <v>91</v>
      </c>
      <c r="C1324" t="s">
        <v>92</v>
      </c>
      <c r="D1324" t="s">
        <v>12</v>
      </c>
      <c r="E1324">
        <v>6756240000</v>
      </c>
      <c r="F1324">
        <v>2</v>
      </c>
      <c r="G1324">
        <v>2017</v>
      </c>
      <c r="H1324">
        <v>28512</v>
      </c>
      <c r="I1324">
        <v>0</v>
      </c>
    </row>
    <row r="1325" spans="1:9" x14ac:dyDescent="0.25">
      <c r="A1325" t="s">
        <v>99</v>
      </c>
      <c r="B1325" t="s">
        <v>100</v>
      </c>
      <c r="C1325" t="s">
        <v>101</v>
      </c>
      <c r="D1325" t="s">
        <v>12</v>
      </c>
      <c r="E1325">
        <v>6975110000</v>
      </c>
      <c r="F1325">
        <v>2</v>
      </c>
      <c r="G1325">
        <v>2017</v>
      </c>
      <c r="H1325">
        <v>0</v>
      </c>
      <c r="I1325">
        <v>413</v>
      </c>
    </row>
    <row r="1326" spans="1:9" x14ac:dyDescent="0.25">
      <c r="A1326" t="s">
        <v>73</v>
      </c>
      <c r="B1326" t="s">
        <v>74</v>
      </c>
      <c r="C1326" t="s">
        <v>75</v>
      </c>
      <c r="D1326" t="s">
        <v>12</v>
      </c>
      <c r="E1326">
        <v>7560081000</v>
      </c>
      <c r="F1326">
        <v>2</v>
      </c>
      <c r="G1326">
        <v>2017</v>
      </c>
      <c r="H1326">
        <v>6705</v>
      </c>
      <c r="I1326">
        <v>0</v>
      </c>
    </row>
    <row r="1327" spans="1:9" x14ac:dyDescent="0.25">
      <c r="A1327" t="s">
        <v>99</v>
      </c>
      <c r="B1327" t="s">
        <v>100</v>
      </c>
      <c r="C1327" t="s">
        <v>101</v>
      </c>
      <c r="D1327" t="s">
        <v>12</v>
      </c>
      <c r="E1327">
        <v>8499201000</v>
      </c>
      <c r="F1327">
        <v>2</v>
      </c>
      <c r="G1327">
        <v>2017</v>
      </c>
      <c r="H1327">
        <v>11725</v>
      </c>
      <c r="I1327">
        <v>0</v>
      </c>
    </row>
    <row r="1328" spans="1:9" x14ac:dyDescent="0.25">
      <c r="A1328" t="s">
        <v>44</v>
      </c>
      <c r="B1328" t="s">
        <v>45</v>
      </c>
      <c r="C1328" t="s">
        <v>46</v>
      </c>
      <c r="D1328" t="s">
        <v>12</v>
      </c>
      <c r="E1328">
        <v>8752451000</v>
      </c>
      <c r="F1328">
        <v>2</v>
      </c>
      <c r="G1328">
        <v>2017</v>
      </c>
      <c r="H1328">
        <v>23253</v>
      </c>
      <c r="I1328">
        <v>199</v>
      </c>
    </row>
    <row r="1330" spans="1:9" x14ac:dyDescent="0.25">
      <c r="A1330" t="s">
        <v>65</v>
      </c>
      <c r="B1330" t="s">
        <v>66</v>
      </c>
      <c r="C1330" t="s">
        <v>67</v>
      </c>
      <c r="D1330" t="s">
        <v>12</v>
      </c>
      <c r="E1330">
        <v>9330860000</v>
      </c>
      <c r="F1330">
        <v>2</v>
      </c>
      <c r="G1330">
        <v>2017</v>
      </c>
      <c r="H1330">
        <v>18900</v>
      </c>
      <c r="I1330">
        <v>0</v>
      </c>
    </row>
    <row r="1331" spans="1:9" x14ac:dyDescent="0.25">
      <c r="A1331" t="s">
        <v>102</v>
      </c>
      <c r="B1331" t="s">
        <v>103</v>
      </c>
      <c r="C1331" t="s">
        <v>104</v>
      </c>
      <c r="D1331" t="s">
        <v>12</v>
      </c>
      <c r="E1331">
        <v>9629061000</v>
      </c>
      <c r="F1331">
        <v>2</v>
      </c>
      <c r="G1331">
        <v>2017</v>
      </c>
      <c r="H1331">
        <v>18397</v>
      </c>
      <c r="I1331">
        <v>0</v>
      </c>
    </row>
    <row r="1332" spans="1:9" x14ac:dyDescent="0.25">
      <c r="A1332" t="s">
        <v>73</v>
      </c>
      <c r="B1332" t="s">
        <v>74</v>
      </c>
      <c r="C1332" t="s">
        <v>75</v>
      </c>
      <c r="D1332" t="s">
        <v>12</v>
      </c>
      <c r="E1332">
        <v>9633841000</v>
      </c>
      <c r="F1332">
        <v>2</v>
      </c>
      <c r="G1332">
        <v>2017</v>
      </c>
      <c r="H1332">
        <v>4307</v>
      </c>
      <c r="I1332">
        <v>979</v>
      </c>
    </row>
    <row r="1333" spans="1:9" x14ac:dyDescent="0.25">
      <c r="A1333" t="s">
        <v>105</v>
      </c>
      <c r="B1333" t="s">
        <v>106</v>
      </c>
      <c r="C1333" t="s">
        <v>107</v>
      </c>
      <c r="D1333" t="s">
        <v>12</v>
      </c>
      <c r="E1333">
        <v>9815941000</v>
      </c>
      <c r="F1333">
        <v>2</v>
      </c>
      <c r="G1333">
        <v>2017</v>
      </c>
      <c r="H1333">
        <v>22132</v>
      </c>
      <c r="I1333">
        <v>958</v>
      </c>
    </row>
    <row r="1334" spans="1:9" x14ac:dyDescent="0.25">
      <c r="A1334" t="s">
        <v>23</v>
      </c>
      <c r="B1334" t="s">
        <v>24</v>
      </c>
      <c r="C1334" t="s">
        <v>25</v>
      </c>
      <c r="D1334" t="s">
        <v>12</v>
      </c>
      <c r="E1334">
        <v>786151000</v>
      </c>
      <c r="F1334">
        <v>1</v>
      </c>
      <c r="G1334">
        <v>2017</v>
      </c>
      <c r="H1334">
        <v>8600</v>
      </c>
      <c r="I1334">
        <v>283</v>
      </c>
    </row>
    <row r="1335" spans="1:9" x14ac:dyDescent="0.25">
      <c r="A1335" t="s">
        <v>26</v>
      </c>
      <c r="B1335" t="s">
        <v>27</v>
      </c>
      <c r="C1335" t="s">
        <v>28</v>
      </c>
      <c r="D1335" t="s">
        <v>12</v>
      </c>
      <c r="E1335">
        <v>2211251000</v>
      </c>
      <c r="F1335">
        <v>1</v>
      </c>
      <c r="G1335">
        <v>2017</v>
      </c>
      <c r="H1335">
        <v>7200</v>
      </c>
      <c r="I1335">
        <v>0</v>
      </c>
    </row>
    <row r="1336" spans="1:9" x14ac:dyDescent="0.25">
      <c r="A1336" t="s">
        <v>29</v>
      </c>
      <c r="B1336" t="s">
        <v>30</v>
      </c>
      <c r="C1336" t="s">
        <v>31</v>
      </c>
      <c r="D1336" t="s">
        <v>12</v>
      </c>
      <c r="E1336">
        <v>2774270000</v>
      </c>
      <c r="F1336">
        <v>1</v>
      </c>
      <c r="G1336">
        <v>2017</v>
      </c>
      <c r="H1336">
        <v>21980</v>
      </c>
      <c r="I1336">
        <v>2264</v>
      </c>
    </row>
    <row r="1337" spans="1:9" x14ac:dyDescent="0.25">
      <c r="A1337" t="s">
        <v>32</v>
      </c>
      <c r="B1337" t="s">
        <v>33</v>
      </c>
      <c r="C1337" t="s">
        <v>34</v>
      </c>
      <c r="D1337" t="s">
        <v>12</v>
      </c>
      <c r="E1337">
        <v>2941411000</v>
      </c>
      <c r="F1337">
        <v>1</v>
      </c>
      <c r="G1337">
        <v>2017</v>
      </c>
      <c r="H1337">
        <v>34752</v>
      </c>
      <c r="I1337">
        <v>3111</v>
      </c>
    </row>
    <row r="1338" spans="1:9" x14ac:dyDescent="0.25">
      <c r="A1338" t="s">
        <v>35</v>
      </c>
      <c r="B1338" t="s">
        <v>36</v>
      </c>
      <c r="C1338" t="s">
        <v>37</v>
      </c>
      <c r="D1338" t="s">
        <v>12</v>
      </c>
      <c r="E1338">
        <v>3047401000</v>
      </c>
      <c r="F1338">
        <v>1</v>
      </c>
      <c r="G1338">
        <v>2017</v>
      </c>
      <c r="H1338">
        <v>7280</v>
      </c>
      <c r="I1338">
        <v>0</v>
      </c>
    </row>
    <row r="1339" spans="1:9" x14ac:dyDescent="0.25">
      <c r="A1339" t="s">
        <v>41</v>
      </c>
      <c r="B1339" t="s">
        <v>42</v>
      </c>
      <c r="C1339" t="s">
        <v>43</v>
      </c>
      <c r="D1339" t="s">
        <v>12</v>
      </c>
      <c r="E1339">
        <v>5229602000</v>
      </c>
      <c r="F1339">
        <v>1</v>
      </c>
      <c r="G1339">
        <v>2017</v>
      </c>
      <c r="H1339">
        <v>48497</v>
      </c>
      <c r="I1339">
        <v>6896</v>
      </c>
    </row>
    <row r="1340" spans="1:9" x14ac:dyDescent="0.25">
      <c r="A1340" t="s">
        <v>108</v>
      </c>
      <c r="B1340" t="s">
        <v>109</v>
      </c>
      <c r="C1340" t="s">
        <v>110</v>
      </c>
      <c r="D1340" t="s">
        <v>12</v>
      </c>
      <c r="E1340">
        <v>6348431000</v>
      </c>
      <c r="F1340">
        <v>1</v>
      </c>
      <c r="G1340">
        <v>2017</v>
      </c>
      <c r="H1340">
        <v>37076</v>
      </c>
      <c r="I1340">
        <v>0</v>
      </c>
    </row>
    <row r="1341" spans="1:9" x14ac:dyDescent="0.25">
      <c r="A1341" t="s">
        <v>93</v>
      </c>
      <c r="B1341" t="s">
        <v>94</v>
      </c>
      <c r="C1341" t="s">
        <v>95</v>
      </c>
      <c r="D1341" t="s">
        <v>12</v>
      </c>
      <c r="E1341">
        <v>6948371000</v>
      </c>
      <c r="F1341">
        <v>1</v>
      </c>
      <c r="G1341">
        <v>2017</v>
      </c>
      <c r="H1341">
        <v>4400</v>
      </c>
      <c r="I1341">
        <v>1155</v>
      </c>
    </row>
    <row r="1342" spans="1:9" x14ac:dyDescent="0.25">
      <c r="A1342" t="s">
        <v>96</v>
      </c>
      <c r="B1342" t="s">
        <v>97</v>
      </c>
      <c r="C1342" t="s">
        <v>98</v>
      </c>
      <c r="D1342" t="s">
        <v>12</v>
      </c>
      <c r="E1342">
        <v>8308470000</v>
      </c>
      <c r="F1342">
        <v>1</v>
      </c>
      <c r="G1342">
        <v>2017</v>
      </c>
      <c r="H1342">
        <v>6100</v>
      </c>
      <c r="I1342">
        <v>1545</v>
      </c>
    </row>
    <row r="1343" spans="1:9" x14ac:dyDescent="0.25">
      <c r="A1343" t="s">
        <v>47</v>
      </c>
      <c r="B1343" t="s">
        <v>48</v>
      </c>
      <c r="C1343" t="s">
        <v>49</v>
      </c>
      <c r="D1343" t="s">
        <v>12</v>
      </c>
      <c r="E1343">
        <v>9003501000</v>
      </c>
      <c r="F1343">
        <v>1</v>
      </c>
      <c r="G1343">
        <v>2017</v>
      </c>
      <c r="H1343">
        <v>3559</v>
      </c>
      <c r="I1343">
        <v>140</v>
      </c>
    </row>
    <row r="1344" spans="1:9" x14ac:dyDescent="0.25">
      <c r="A1344" t="s">
        <v>50</v>
      </c>
      <c r="B1344" t="s">
        <v>51</v>
      </c>
      <c r="C1344" t="s">
        <v>52</v>
      </c>
      <c r="D1344" t="s">
        <v>12</v>
      </c>
      <c r="E1344">
        <v>9570811000</v>
      </c>
      <c r="F1344">
        <v>1</v>
      </c>
      <c r="G1344">
        <v>2017</v>
      </c>
      <c r="H1344">
        <v>33755</v>
      </c>
      <c r="I1344">
        <v>1532</v>
      </c>
    </row>
    <row r="1345" spans="1:9" x14ac:dyDescent="0.25">
      <c r="A1345" t="s">
        <v>53</v>
      </c>
      <c r="B1345" t="s">
        <v>54</v>
      </c>
      <c r="C1345" t="s">
        <v>55</v>
      </c>
      <c r="D1345" t="s">
        <v>12</v>
      </c>
      <c r="E1345">
        <v>1245540000</v>
      </c>
      <c r="F1345">
        <v>1</v>
      </c>
      <c r="G1345">
        <v>2017</v>
      </c>
      <c r="H1345">
        <v>20520</v>
      </c>
      <c r="I1345">
        <v>1105</v>
      </c>
    </row>
    <row r="1346" spans="1:9" x14ac:dyDescent="0.25">
      <c r="A1346" t="s">
        <v>56</v>
      </c>
      <c r="B1346" t="s">
        <v>57</v>
      </c>
      <c r="C1346" t="s">
        <v>58</v>
      </c>
      <c r="D1346" t="s">
        <v>12</v>
      </c>
      <c r="E1346">
        <v>1467291000</v>
      </c>
      <c r="F1346">
        <v>1</v>
      </c>
      <c r="G1346">
        <v>2017</v>
      </c>
      <c r="H1346">
        <v>5800</v>
      </c>
      <c r="I1346">
        <v>982</v>
      </c>
    </row>
    <row r="1347" spans="1:9" x14ac:dyDescent="0.25">
      <c r="A1347" t="s">
        <v>59</v>
      </c>
      <c r="B1347" t="s">
        <v>60</v>
      </c>
      <c r="C1347" t="s">
        <v>61</v>
      </c>
      <c r="D1347" t="s">
        <v>12</v>
      </c>
      <c r="E1347">
        <v>1961720000</v>
      </c>
      <c r="F1347">
        <v>1</v>
      </c>
      <c r="G1347">
        <v>2017</v>
      </c>
      <c r="H1347">
        <v>2280</v>
      </c>
      <c r="I1347">
        <v>1178</v>
      </c>
    </row>
    <row r="1348" spans="1:9" x14ac:dyDescent="0.25">
      <c r="A1348" t="s">
        <v>62</v>
      </c>
      <c r="B1348" t="s">
        <v>63</v>
      </c>
      <c r="C1348" t="s">
        <v>64</v>
      </c>
      <c r="D1348" t="s">
        <v>12</v>
      </c>
      <c r="E1348">
        <v>2829991000</v>
      </c>
      <c r="F1348">
        <v>1</v>
      </c>
      <c r="G1348">
        <v>2017</v>
      </c>
      <c r="H1348">
        <v>63281</v>
      </c>
      <c r="I1348">
        <v>1498</v>
      </c>
    </row>
    <row r="1349" spans="1:9" x14ac:dyDescent="0.25">
      <c r="A1349" t="s">
        <v>65</v>
      </c>
      <c r="B1349" t="s">
        <v>66</v>
      </c>
      <c r="C1349" t="s">
        <v>67</v>
      </c>
      <c r="D1349" t="s">
        <v>12</v>
      </c>
      <c r="E1349">
        <v>3138112000</v>
      </c>
      <c r="F1349">
        <v>1</v>
      </c>
      <c r="G1349">
        <v>2017</v>
      </c>
      <c r="H1349">
        <v>20700</v>
      </c>
      <c r="I1349">
        <v>0</v>
      </c>
    </row>
    <row r="1350" spans="1:9" x14ac:dyDescent="0.25">
      <c r="A1350" t="s">
        <v>9</v>
      </c>
      <c r="B1350" t="s">
        <v>10</v>
      </c>
      <c r="C1350" t="s">
        <v>11</v>
      </c>
      <c r="D1350" t="s">
        <v>12</v>
      </c>
      <c r="E1350">
        <v>3275661000</v>
      </c>
      <c r="F1350">
        <v>1</v>
      </c>
      <c r="G1350">
        <v>2017</v>
      </c>
      <c r="H1350">
        <v>48321</v>
      </c>
      <c r="I1350">
        <v>1768</v>
      </c>
    </row>
    <row r="1351" spans="1:9" x14ac:dyDescent="0.25">
      <c r="A1351" t="s">
        <v>65</v>
      </c>
      <c r="B1351" t="s">
        <v>66</v>
      </c>
      <c r="C1351" t="s">
        <v>67</v>
      </c>
      <c r="D1351" t="s">
        <v>12</v>
      </c>
      <c r="E1351">
        <v>3618420000</v>
      </c>
      <c r="F1351">
        <v>1</v>
      </c>
      <c r="G1351">
        <v>2017</v>
      </c>
      <c r="H1351">
        <v>36100</v>
      </c>
      <c r="I1351">
        <v>0</v>
      </c>
    </row>
    <row r="1352" spans="1:9" x14ac:dyDescent="0.25">
      <c r="A1352" t="s">
        <v>68</v>
      </c>
      <c r="B1352" t="s">
        <v>69</v>
      </c>
      <c r="C1352" t="s">
        <v>70</v>
      </c>
      <c r="D1352" t="s">
        <v>12</v>
      </c>
      <c r="E1352">
        <v>3720580000</v>
      </c>
      <c r="F1352">
        <v>1</v>
      </c>
      <c r="G1352">
        <v>2017</v>
      </c>
      <c r="H1352">
        <v>2480</v>
      </c>
      <c r="I1352">
        <v>0</v>
      </c>
    </row>
    <row r="1353" spans="1:9" x14ac:dyDescent="0.25">
      <c r="A1353" t="s">
        <v>71</v>
      </c>
      <c r="B1353" t="s">
        <v>72</v>
      </c>
      <c r="C1353" t="s">
        <v>49</v>
      </c>
      <c r="D1353" t="s">
        <v>12</v>
      </c>
      <c r="E1353">
        <v>3955000000</v>
      </c>
      <c r="F1353">
        <v>1</v>
      </c>
      <c r="G1353">
        <v>2017</v>
      </c>
      <c r="H1353">
        <v>21900</v>
      </c>
      <c r="I1353">
        <v>0</v>
      </c>
    </row>
    <row r="1354" spans="1:9" x14ac:dyDescent="0.25">
      <c r="A1354" t="s">
        <v>73</v>
      </c>
      <c r="B1354" t="s">
        <v>74</v>
      </c>
      <c r="C1354" t="s">
        <v>75</v>
      </c>
      <c r="D1354" t="s">
        <v>12</v>
      </c>
      <c r="E1354">
        <v>4360021000</v>
      </c>
      <c r="F1354">
        <v>1</v>
      </c>
      <c r="G1354">
        <v>2017</v>
      </c>
      <c r="H1354">
        <v>21424</v>
      </c>
      <c r="I1354">
        <v>0</v>
      </c>
    </row>
    <row r="1355" spans="1:9" x14ac:dyDescent="0.25">
      <c r="A1355" t="s">
        <v>76</v>
      </c>
      <c r="B1355" t="s">
        <v>77</v>
      </c>
      <c r="C1355" t="s">
        <v>78</v>
      </c>
      <c r="D1355" t="s">
        <v>12</v>
      </c>
      <c r="E1355">
        <v>4561060000</v>
      </c>
      <c r="F1355">
        <v>1</v>
      </c>
      <c r="G1355">
        <v>2017</v>
      </c>
      <c r="H1355">
        <v>224184</v>
      </c>
      <c r="I1355">
        <v>0</v>
      </c>
    </row>
    <row r="1356" spans="1:9" x14ac:dyDescent="0.25">
      <c r="A1356" t="s">
        <v>68</v>
      </c>
      <c r="B1356" t="s">
        <v>69</v>
      </c>
      <c r="C1356" t="s">
        <v>70</v>
      </c>
      <c r="D1356" t="s">
        <v>12</v>
      </c>
      <c r="E1356">
        <v>5129381000</v>
      </c>
      <c r="F1356">
        <v>1</v>
      </c>
      <c r="G1356">
        <v>2017</v>
      </c>
      <c r="H1356">
        <v>64191</v>
      </c>
      <c r="I1356">
        <v>4480</v>
      </c>
    </row>
    <row r="1357" spans="1:9" x14ac:dyDescent="0.25">
      <c r="A1357" t="s">
        <v>79</v>
      </c>
      <c r="B1357" t="s">
        <v>80</v>
      </c>
      <c r="C1357" t="s">
        <v>81</v>
      </c>
      <c r="D1357" t="s">
        <v>12</v>
      </c>
      <c r="E1357">
        <v>5601260000</v>
      </c>
      <c r="F1357">
        <v>1</v>
      </c>
      <c r="G1357">
        <v>2017</v>
      </c>
      <c r="H1357">
        <v>27078</v>
      </c>
      <c r="I1357">
        <v>1785</v>
      </c>
    </row>
    <row r="1358" spans="1:9" x14ac:dyDescent="0.25">
      <c r="A1358" t="s">
        <v>82</v>
      </c>
      <c r="B1358" t="s">
        <v>83</v>
      </c>
      <c r="C1358" t="s">
        <v>84</v>
      </c>
      <c r="D1358" t="s">
        <v>12</v>
      </c>
      <c r="E1358">
        <v>5620250000</v>
      </c>
      <c r="F1358">
        <v>1</v>
      </c>
      <c r="G1358">
        <v>2017</v>
      </c>
      <c r="H1358">
        <v>81021</v>
      </c>
      <c r="I1358">
        <v>14564</v>
      </c>
    </row>
    <row r="1359" spans="1:9" x14ac:dyDescent="0.25">
      <c r="A1359" t="s">
        <v>73</v>
      </c>
      <c r="B1359" t="s">
        <v>74</v>
      </c>
      <c r="C1359" t="s">
        <v>75</v>
      </c>
      <c r="D1359" t="s">
        <v>12</v>
      </c>
      <c r="E1359">
        <v>5777670000</v>
      </c>
      <c r="F1359">
        <v>1</v>
      </c>
      <c r="G1359">
        <v>2017</v>
      </c>
      <c r="H1359">
        <v>5402</v>
      </c>
      <c r="I1359">
        <v>0</v>
      </c>
    </row>
    <row r="1360" spans="1:9" x14ac:dyDescent="0.25">
      <c r="A1360" t="s">
        <v>13</v>
      </c>
      <c r="B1360" t="s">
        <v>14</v>
      </c>
      <c r="C1360" t="s">
        <v>15</v>
      </c>
      <c r="D1360" t="s">
        <v>12</v>
      </c>
      <c r="E1360">
        <v>5884920000</v>
      </c>
      <c r="F1360">
        <v>1</v>
      </c>
      <c r="G1360">
        <v>2017</v>
      </c>
      <c r="H1360">
        <v>11480</v>
      </c>
      <c r="I1360">
        <v>2546</v>
      </c>
    </row>
    <row r="1361" spans="1:9" x14ac:dyDescent="0.25">
      <c r="A1361" t="s">
        <v>85</v>
      </c>
      <c r="B1361" t="s">
        <v>86</v>
      </c>
      <c r="C1361" t="s">
        <v>87</v>
      </c>
      <c r="D1361" t="s">
        <v>12</v>
      </c>
      <c r="E1361">
        <v>5931911000</v>
      </c>
      <c r="F1361">
        <v>1</v>
      </c>
      <c r="G1361">
        <v>2017</v>
      </c>
      <c r="H1361">
        <v>152800</v>
      </c>
      <c r="I1361">
        <v>1743</v>
      </c>
    </row>
    <row r="1362" spans="1:9" x14ac:dyDescent="0.25">
      <c r="A1362" t="s">
        <v>59</v>
      </c>
      <c r="B1362" t="s">
        <v>60</v>
      </c>
      <c r="C1362" t="s">
        <v>61</v>
      </c>
      <c r="D1362" t="s">
        <v>12</v>
      </c>
      <c r="E1362">
        <v>5992321000</v>
      </c>
      <c r="F1362">
        <v>1</v>
      </c>
      <c r="G1362">
        <v>2017</v>
      </c>
      <c r="H1362">
        <v>6720</v>
      </c>
      <c r="I1362">
        <v>4079</v>
      </c>
    </row>
    <row r="1363" spans="1:9" x14ac:dyDescent="0.25">
      <c r="A1363" t="s">
        <v>76</v>
      </c>
      <c r="B1363" t="s">
        <v>77</v>
      </c>
      <c r="C1363" t="s">
        <v>78</v>
      </c>
      <c r="D1363" t="s">
        <v>12</v>
      </c>
      <c r="E1363">
        <v>6042981000</v>
      </c>
      <c r="F1363">
        <v>1</v>
      </c>
      <c r="G1363">
        <v>2017</v>
      </c>
      <c r="H1363">
        <v>0</v>
      </c>
      <c r="I1363">
        <v>900</v>
      </c>
    </row>
    <row r="1364" spans="1:9" x14ac:dyDescent="0.25">
      <c r="A1364" t="s">
        <v>88</v>
      </c>
      <c r="B1364" t="s">
        <v>89</v>
      </c>
      <c r="C1364" t="s">
        <v>58</v>
      </c>
      <c r="D1364" t="s">
        <v>12</v>
      </c>
      <c r="E1364">
        <v>6159241000</v>
      </c>
      <c r="F1364">
        <v>1</v>
      </c>
      <c r="G1364">
        <v>2017</v>
      </c>
      <c r="H1364">
        <v>1638</v>
      </c>
      <c r="I1364">
        <v>0</v>
      </c>
    </row>
    <row r="1365" spans="1:9" x14ac:dyDescent="0.25">
      <c r="A1365" t="s">
        <v>90</v>
      </c>
      <c r="B1365" t="s">
        <v>91</v>
      </c>
      <c r="C1365" t="s">
        <v>92</v>
      </c>
      <c r="D1365" t="s">
        <v>12</v>
      </c>
      <c r="E1365">
        <v>6756240000</v>
      </c>
      <c r="F1365">
        <v>1</v>
      </c>
      <c r="G1365">
        <v>2017</v>
      </c>
      <c r="H1365">
        <v>42512</v>
      </c>
      <c r="I1365">
        <v>0</v>
      </c>
    </row>
    <row r="1366" spans="1:9" x14ac:dyDescent="0.25">
      <c r="A1366" t="s">
        <v>99</v>
      </c>
      <c r="B1366" t="s">
        <v>100</v>
      </c>
      <c r="C1366" t="s">
        <v>101</v>
      </c>
      <c r="D1366" t="s">
        <v>12</v>
      </c>
      <c r="E1366">
        <v>6975110000</v>
      </c>
      <c r="F1366">
        <v>1</v>
      </c>
      <c r="G1366">
        <v>2017</v>
      </c>
      <c r="H1366">
        <v>0</v>
      </c>
      <c r="I1366">
        <v>555</v>
      </c>
    </row>
    <row r="1367" spans="1:9" x14ac:dyDescent="0.25">
      <c r="A1367" t="s">
        <v>73</v>
      </c>
      <c r="B1367" t="s">
        <v>74</v>
      </c>
      <c r="C1367" t="s">
        <v>75</v>
      </c>
      <c r="D1367" t="s">
        <v>12</v>
      </c>
      <c r="E1367">
        <v>7560081000</v>
      </c>
      <c r="F1367">
        <v>1</v>
      </c>
      <c r="G1367">
        <v>2017</v>
      </c>
      <c r="H1367">
        <v>7049</v>
      </c>
      <c r="I1367">
        <v>0</v>
      </c>
    </row>
    <row r="1368" spans="1:9" x14ac:dyDescent="0.25">
      <c r="A1368" t="s">
        <v>99</v>
      </c>
      <c r="B1368" t="s">
        <v>100</v>
      </c>
      <c r="C1368" t="s">
        <v>101</v>
      </c>
      <c r="D1368" t="s">
        <v>12</v>
      </c>
      <c r="E1368">
        <v>8499201000</v>
      </c>
      <c r="F1368">
        <v>1</v>
      </c>
      <c r="G1368">
        <v>2017</v>
      </c>
      <c r="H1368">
        <v>13938</v>
      </c>
      <c r="I1368">
        <v>0</v>
      </c>
    </row>
    <row r="1369" spans="1:9" x14ac:dyDescent="0.25">
      <c r="A1369" t="s">
        <v>44</v>
      </c>
      <c r="B1369" t="s">
        <v>45</v>
      </c>
      <c r="C1369" t="s">
        <v>46</v>
      </c>
      <c r="D1369" t="s">
        <v>12</v>
      </c>
      <c r="E1369">
        <v>8752451000</v>
      </c>
      <c r="F1369">
        <v>1</v>
      </c>
      <c r="G1369">
        <v>2017</v>
      </c>
      <c r="H1369">
        <v>24031</v>
      </c>
      <c r="I1369">
        <v>210</v>
      </c>
    </row>
    <row r="1371" spans="1:9" x14ac:dyDescent="0.25">
      <c r="A1371" t="s">
        <v>65</v>
      </c>
      <c r="B1371" t="s">
        <v>66</v>
      </c>
      <c r="C1371" t="s">
        <v>67</v>
      </c>
      <c r="D1371" t="s">
        <v>12</v>
      </c>
      <c r="E1371">
        <v>9330860000</v>
      </c>
      <c r="F1371">
        <v>1</v>
      </c>
      <c r="G1371">
        <v>2017</v>
      </c>
      <c r="H1371">
        <v>24300</v>
      </c>
      <c r="I1371">
        <v>0</v>
      </c>
    </row>
    <row r="1372" spans="1:9" x14ac:dyDescent="0.25">
      <c r="A1372" t="s">
        <v>102</v>
      </c>
      <c r="B1372" t="s">
        <v>103</v>
      </c>
      <c r="C1372" t="s">
        <v>104</v>
      </c>
      <c r="D1372" t="s">
        <v>12</v>
      </c>
      <c r="E1372">
        <v>9629061000</v>
      </c>
      <c r="F1372">
        <v>1</v>
      </c>
      <c r="G1372">
        <v>2017</v>
      </c>
      <c r="H1372">
        <v>21561</v>
      </c>
      <c r="I1372">
        <v>0</v>
      </c>
    </row>
    <row r="1373" spans="1:9" x14ac:dyDescent="0.25">
      <c r="A1373" t="s">
        <v>73</v>
      </c>
      <c r="B1373" t="s">
        <v>74</v>
      </c>
      <c r="C1373" t="s">
        <v>75</v>
      </c>
      <c r="D1373" t="s">
        <v>12</v>
      </c>
      <c r="E1373">
        <v>9633841000</v>
      </c>
      <c r="F1373">
        <v>1</v>
      </c>
      <c r="G1373">
        <v>2017</v>
      </c>
      <c r="H1373">
        <v>4450</v>
      </c>
      <c r="I1373">
        <v>1205</v>
      </c>
    </row>
    <row r="1374" spans="1:9" x14ac:dyDescent="0.25">
      <c r="A1374" t="s">
        <v>105</v>
      </c>
      <c r="B1374" t="s">
        <v>106</v>
      </c>
      <c r="C1374" t="s">
        <v>107</v>
      </c>
      <c r="D1374" t="s">
        <v>12</v>
      </c>
      <c r="E1374">
        <v>9815941000</v>
      </c>
      <c r="F1374">
        <v>1</v>
      </c>
      <c r="G1374">
        <v>2017</v>
      </c>
      <c r="H1374">
        <v>21532</v>
      </c>
      <c r="I1374">
        <v>1496</v>
      </c>
    </row>
    <row r="1375" spans="1:9" x14ac:dyDescent="0.25">
      <c r="A1375" t="s">
        <v>20</v>
      </c>
      <c r="B1375" t="s">
        <v>21</v>
      </c>
      <c r="C1375" t="s">
        <v>22</v>
      </c>
      <c r="D1375" t="s">
        <v>12</v>
      </c>
      <c r="E1375">
        <v>1198781000</v>
      </c>
      <c r="F1375">
        <v>1</v>
      </c>
      <c r="G1375">
        <v>2017</v>
      </c>
      <c r="H1375">
        <v>28055</v>
      </c>
      <c r="I1375">
        <v>2430</v>
      </c>
    </row>
    <row r="1376" spans="1:9" x14ac:dyDescent="0.25">
      <c r="A1376" t="s">
        <v>111</v>
      </c>
      <c r="B1376" t="s">
        <v>112</v>
      </c>
      <c r="C1376" t="s">
        <v>113</v>
      </c>
      <c r="D1376" t="s">
        <v>19</v>
      </c>
      <c r="E1376">
        <v>11000258099</v>
      </c>
      <c r="F1376">
        <v>12</v>
      </c>
      <c r="G1376">
        <v>2019</v>
      </c>
    </row>
    <row r="1377" spans="1:7" x14ac:dyDescent="0.25">
      <c r="A1377" t="s">
        <v>85</v>
      </c>
      <c r="B1377" t="s">
        <v>86</v>
      </c>
      <c r="C1377" t="s">
        <v>87</v>
      </c>
      <c r="D1377" t="s">
        <v>19</v>
      </c>
      <c r="E1377">
        <v>11000357783</v>
      </c>
      <c r="F1377">
        <v>12</v>
      </c>
      <c r="G1377">
        <v>2019</v>
      </c>
    </row>
    <row r="1378" spans="1:7" x14ac:dyDescent="0.25">
      <c r="A1378" t="s">
        <v>114</v>
      </c>
      <c r="B1378" t="s">
        <v>115</v>
      </c>
      <c r="C1378" t="s">
        <v>116</v>
      </c>
      <c r="D1378" t="s">
        <v>19</v>
      </c>
      <c r="E1378">
        <v>11000358466</v>
      </c>
      <c r="F1378">
        <v>10</v>
      </c>
      <c r="G1378">
        <v>2019</v>
      </c>
    </row>
    <row r="1379" spans="1:7" x14ac:dyDescent="0.25">
      <c r="A1379" t="s">
        <v>111</v>
      </c>
      <c r="B1379" t="s">
        <v>112</v>
      </c>
      <c r="C1379" t="s">
        <v>113</v>
      </c>
      <c r="D1379" t="s">
        <v>19</v>
      </c>
      <c r="E1379">
        <v>11000258099</v>
      </c>
      <c r="F1379">
        <v>8</v>
      </c>
      <c r="G1379">
        <v>2019</v>
      </c>
    </row>
    <row r="1380" spans="1:7" x14ac:dyDescent="0.25">
      <c r="A1380" t="s">
        <v>59</v>
      </c>
      <c r="B1380" t="s">
        <v>60</v>
      </c>
      <c r="C1380" t="s">
        <v>61</v>
      </c>
      <c r="D1380" t="s">
        <v>19</v>
      </c>
      <c r="E1380">
        <v>11000258385</v>
      </c>
      <c r="F1380">
        <v>8</v>
      </c>
      <c r="G1380">
        <v>2019</v>
      </c>
    </row>
    <row r="1381" spans="1:7" x14ac:dyDescent="0.25">
      <c r="A1381" t="s">
        <v>85</v>
      </c>
      <c r="B1381" t="s">
        <v>86</v>
      </c>
      <c r="C1381" t="s">
        <v>87</v>
      </c>
      <c r="D1381" t="s">
        <v>19</v>
      </c>
      <c r="E1381">
        <v>11000357783</v>
      </c>
      <c r="F1381">
        <v>8</v>
      </c>
      <c r="G1381">
        <v>2019</v>
      </c>
    </row>
    <row r="1382" spans="1:7" x14ac:dyDescent="0.25">
      <c r="A1382" t="s">
        <v>117</v>
      </c>
      <c r="B1382" t="s">
        <v>118</v>
      </c>
      <c r="C1382" t="s">
        <v>119</v>
      </c>
      <c r="D1382" t="s">
        <v>19</v>
      </c>
      <c r="E1382">
        <v>11000247890</v>
      </c>
      <c r="F1382">
        <v>8</v>
      </c>
      <c r="G1382">
        <v>2019</v>
      </c>
    </row>
    <row r="1383" spans="1:7" x14ac:dyDescent="0.25">
      <c r="A1383" t="s">
        <v>120</v>
      </c>
      <c r="B1383" t="s">
        <v>121</v>
      </c>
      <c r="C1383" t="s">
        <v>122</v>
      </c>
      <c r="D1383" t="s">
        <v>19</v>
      </c>
      <c r="E1383">
        <v>11000257159</v>
      </c>
      <c r="F1383">
        <v>8</v>
      </c>
      <c r="G1383">
        <v>2019</v>
      </c>
    </row>
    <row r="1384" spans="1:7" x14ac:dyDescent="0.25">
      <c r="A1384" t="s">
        <v>16</v>
      </c>
      <c r="B1384" t="s">
        <v>17</v>
      </c>
      <c r="C1384" t="s">
        <v>18</v>
      </c>
      <c r="D1384" t="s">
        <v>19</v>
      </c>
      <c r="E1384">
        <v>11000258330</v>
      </c>
      <c r="F1384">
        <v>8</v>
      </c>
      <c r="G1384">
        <v>2017</v>
      </c>
    </row>
    <row r="1385" spans="1:7" x14ac:dyDescent="0.25">
      <c r="A1385" t="s">
        <v>114</v>
      </c>
      <c r="B1385" t="s">
        <v>115</v>
      </c>
      <c r="C1385" t="s">
        <v>116</v>
      </c>
      <c r="D1385" t="s">
        <v>19</v>
      </c>
      <c r="E1385">
        <v>11000290508</v>
      </c>
      <c r="F1385">
        <v>8</v>
      </c>
      <c r="G1385">
        <v>2019</v>
      </c>
    </row>
    <row r="1386" spans="1:7" x14ac:dyDescent="0.25">
      <c r="A1386" t="s">
        <v>99</v>
      </c>
      <c r="B1386" t="s">
        <v>100</v>
      </c>
      <c r="C1386" t="s">
        <v>101</v>
      </c>
      <c r="D1386" t="s">
        <v>19</v>
      </c>
      <c r="E1386">
        <v>11000349225</v>
      </c>
      <c r="F1386">
        <v>8</v>
      </c>
      <c r="G1386">
        <v>2019</v>
      </c>
    </row>
    <row r="1387" spans="1:7" x14ac:dyDescent="0.25">
      <c r="A1387" t="s">
        <v>123</v>
      </c>
      <c r="B1387" t="s">
        <v>124</v>
      </c>
      <c r="C1387" t="s">
        <v>49</v>
      </c>
      <c r="D1387" t="s">
        <v>19</v>
      </c>
      <c r="E1387">
        <v>11000434585</v>
      </c>
      <c r="F1387">
        <v>8</v>
      </c>
      <c r="G1387">
        <v>2019</v>
      </c>
    </row>
    <row r="1388" spans="1:7" x14ac:dyDescent="0.25">
      <c r="A1388" t="s">
        <v>71</v>
      </c>
      <c r="B1388" t="s">
        <v>72</v>
      </c>
      <c r="C1388" t="s">
        <v>49</v>
      </c>
      <c r="D1388" t="s">
        <v>19</v>
      </c>
      <c r="E1388">
        <v>11000434585</v>
      </c>
      <c r="F1388">
        <v>8</v>
      </c>
      <c r="G1388">
        <v>2019</v>
      </c>
    </row>
    <row r="1389" spans="1:7" x14ac:dyDescent="0.25">
      <c r="A1389" t="s">
        <v>47</v>
      </c>
      <c r="B1389" t="s">
        <v>48</v>
      </c>
      <c r="C1389" t="s">
        <v>49</v>
      </c>
      <c r="D1389" t="s">
        <v>19</v>
      </c>
      <c r="E1389">
        <v>11000434585</v>
      </c>
      <c r="F1389">
        <v>8</v>
      </c>
      <c r="G1389">
        <v>2019</v>
      </c>
    </row>
    <row r="1390" spans="1:7" x14ac:dyDescent="0.25">
      <c r="A1390" t="s">
        <v>59</v>
      </c>
      <c r="B1390" t="s">
        <v>60</v>
      </c>
      <c r="C1390" t="s">
        <v>61</v>
      </c>
      <c r="D1390" t="s">
        <v>19</v>
      </c>
      <c r="E1390">
        <v>11000163735</v>
      </c>
      <c r="F1390">
        <v>8</v>
      </c>
      <c r="G1390">
        <v>2019</v>
      </c>
    </row>
    <row r="1391" spans="1:7" x14ac:dyDescent="0.25">
      <c r="A1391" t="s">
        <v>26</v>
      </c>
      <c r="B1391" t="s">
        <v>27</v>
      </c>
      <c r="C1391" t="s">
        <v>28</v>
      </c>
      <c r="D1391" t="s">
        <v>19</v>
      </c>
      <c r="E1391">
        <v>11000421059</v>
      </c>
      <c r="F1391">
        <v>8</v>
      </c>
      <c r="G1391">
        <v>2019</v>
      </c>
    </row>
    <row r="1392" spans="1:7" x14ac:dyDescent="0.25">
      <c r="A1392" t="s">
        <v>62</v>
      </c>
      <c r="B1392" t="s">
        <v>63</v>
      </c>
      <c r="C1392" t="s">
        <v>64</v>
      </c>
      <c r="D1392" t="s">
        <v>19</v>
      </c>
      <c r="E1392">
        <v>11000429891</v>
      </c>
      <c r="F1392">
        <v>8</v>
      </c>
      <c r="G1392">
        <v>2019</v>
      </c>
    </row>
    <row r="1393" spans="1:7" x14ac:dyDescent="0.25">
      <c r="A1393" t="s">
        <v>125</v>
      </c>
      <c r="B1393" t="s">
        <v>126</v>
      </c>
      <c r="C1393" t="s">
        <v>127</v>
      </c>
      <c r="D1393" t="s">
        <v>19</v>
      </c>
      <c r="E1393">
        <v>11000290294</v>
      </c>
      <c r="F1393">
        <v>8</v>
      </c>
      <c r="G1393">
        <v>2019</v>
      </c>
    </row>
    <row r="1394" spans="1:7" x14ac:dyDescent="0.25">
      <c r="A1394" t="s">
        <v>26</v>
      </c>
      <c r="B1394" t="s">
        <v>27</v>
      </c>
      <c r="C1394" t="s">
        <v>28</v>
      </c>
      <c r="D1394" t="s">
        <v>19</v>
      </c>
      <c r="E1394">
        <v>11000421057</v>
      </c>
      <c r="F1394">
        <v>8</v>
      </c>
      <c r="G1394">
        <v>2019</v>
      </c>
    </row>
    <row r="1395" spans="1:7" x14ac:dyDescent="0.25">
      <c r="A1395" t="s">
        <v>62</v>
      </c>
      <c r="B1395" t="s">
        <v>63</v>
      </c>
      <c r="C1395" t="s">
        <v>64</v>
      </c>
      <c r="D1395" t="s">
        <v>19</v>
      </c>
      <c r="E1395">
        <v>11000429889</v>
      </c>
      <c r="F1395">
        <v>8</v>
      </c>
      <c r="G1395">
        <v>2019</v>
      </c>
    </row>
    <row r="1396" spans="1:7" x14ac:dyDescent="0.25">
      <c r="A1396" t="s">
        <v>123</v>
      </c>
      <c r="B1396" t="s">
        <v>124</v>
      </c>
      <c r="C1396" t="s">
        <v>49</v>
      </c>
      <c r="D1396" t="s">
        <v>19</v>
      </c>
      <c r="E1396">
        <v>11000434583</v>
      </c>
      <c r="F1396">
        <v>8</v>
      </c>
      <c r="G1396">
        <v>2019</v>
      </c>
    </row>
    <row r="1397" spans="1:7" x14ac:dyDescent="0.25">
      <c r="A1397" t="s">
        <v>71</v>
      </c>
      <c r="B1397" t="s">
        <v>72</v>
      </c>
      <c r="C1397" t="s">
        <v>49</v>
      </c>
      <c r="D1397" t="s">
        <v>19</v>
      </c>
      <c r="E1397">
        <v>11000434583</v>
      </c>
      <c r="F1397">
        <v>8</v>
      </c>
      <c r="G1397">
        <v>2019</v>
      </c>
    </row>
    <row r="1398" spans="1:7" x14ac:dyDescent="0.25">
      <c r="A1398" t="s">
        <v>47</v>
      </c>
      <c r="B1398" t="s">
        <v>48</v>
      </c>
      <c r="C1398" t="s">
        <v>49</v>
      </c>
      <c r="D1398" t="s">
        <v>19</v>
      </c>
      <c r="E1398">
        <v>11000434583</v>
      </c>
      <c r="F1398">
        <v>8</v>
      </c>
      <c r="G1398">
        <v>2019</v>
      </c>
    </row>
    <row r="1399" spans="1:7" x14ac:dyDescent="0.25">
      <c r="A1399" t="s">
        <v>20</v>
      </c>
      <c r="B1399" t="s">
        <v>21</v>
      </c>
      <c r="C1399" t="s">
        <v>22</v>
      </c>
      <c r="D1399" t="s">
        <v>19</v>
      </c>
      <c r="E1399">
        <v>11000257197</v>
      </c>
      <c r="F1399">
        <v>8</v>
      </c>
      <c r="G1399">
        <v>2019</v>
      </c>
    </row>
    <row r="1400" spans="1:7" x14ac:dyDescent="0.25">
      <c r="A1400" t="s">
        <v>128</v>
      </c>
      <c r="B1400" t="s">
        <v>129</v>
      </c>
      <c r="C1400" t="s">
        <v>40</v>
      </c>
      <c r="D1400" t="s">
        <v>19</v>
      </c>
      <c r="E1400">
        <v>11000257228</v>
      </c>
      <c r="F1400">
        <v>8</v>
      </c>
      <c r="G1400">
        <v>2019</v>
      </c>
    </row>
    <row r="1401" spans="1:7" x14ac:dyDescent="0.25">
      <c r="A1401" t="s">
        <v>38</v>
      </c>
      <c r="B1401" t="s">
        <v>39</v>
      </c>
      <c r="C1401" t="s">
        <v>40</v>
      </c>
      <c r="D1401" t="s">
        <v>19</v>
      </c>
      <c r="E1401">
        <v>11000257228</v>
      </c>
      <c r="F1401">
        <v>8</v>
      </c>
      <c r="G1401">
        <v>2019</v>
      </c>
    </row>
    <row r="1402" spans="1:7" x14ac:dyDescent="0.25">
      <c r="A1402" t="s">
        <v>79</v>
      </c>
      <c r="B1402" t="s">
        <v>80</v>
      </c>
      <c r="C1402" t="s">
        <v>81</v>
      </c>
      <c r="D1402" t="s">
        <v>19</v>
      </c>
      <c r="E1402">
        <v>11000258333</v>
      </c>
      <c r="F1402">
        <v>7</v>
      </c>
      <c r="G1402">
        <v>2019</v>
      </c>
    </row>
    <row r="1403" spans="1:7" x14ac:dyDescent="0.25">
      <c r="A1403" t="s">
        <v>85</v>
      </c>
      <c r="B1403" t="s">
        <v>86</v>
      </c>
      <c r="C1403" t="s">
        <v>87</v>
      </c>
      <c r="D1403" t="s">
        <v>19</v>
      </c>
      <c r="E1403">
        <v>11000357782</v>
      </c>
      <c r="F1403">
        <v>7</v>
      </c>
      <c r="G1403">
        <v>2019</v>
      </c>
    </row>
    <row r="1404" spans="1:7" x14ac:dyDescent="0.25">
      <c r="A1404" t="s">
        <v>120</v>
      </c>
      <c r="B1404" t="s">
        <v>121</v>
      </c>
      <c r="C1404" t="s">
        <v>122</v>
      </c>
      <c r="D1404" t="s">
        <v>19</v>
      </c>
      <c r="E1404">
        <v>11000317162</v>
      </c>
      <c r="F1404">
        <v>7</v>
      </c>
      <c r="G1404">
        <v>2019</v>
      </c>
    </row>
    <row r="1405" spans="1:7" x14ac:dyDescent="0.25">
      <c r="A1405" t="s">
        <v>93</v>
      </c>
      <c r="B1405" t="s">
        <v>94</v>
      </c>
      <c r="C1405" t="s">
        <v>95</v>
      </c>
      <c r="D1405" t="s">
        <v>19</v>
      </c>
      <c r="E1405">
        <v>11000442614</v>
      </c>
      <c r="F1405">
        <v>7</v>
      </c>
      <c r="G1405">
        <v>2019</v>
      </c>
    </row>
    <row r="1406" spans="1:7" x14ac:dyDescent="0.25">
      <c r="A1406" t="s">
        <v>62</v>
      </c>
      <c r="B1406" t="s">
        <v>63</v>
      </c>
      <c r="C1406" t="s">
        <v>64</v>
      </c>
      <c r="D1406" t="s">
        <v>19</v>
      </c>
      <c r="E1406">
        <v>11000163860</v>
      </c>
      <c r="F1406">
        <v>4</v>
      </c>
      <c r="G1406">
        <v>2019</v>
      </c>
    </row>
    <row r="1407" spans="1:7" x14ac:dyDescent="0.25">
      <c r="A1407" t="s">
        <v>120</v>
      </c>
      <c r="B1407" t="s">
        <v>121</v>
      </c>
      <c r="C1407" t="s">
        <v>122</v>
      </c>
      <c r="D1407" t="s">
        <v>19</v>
      </c>
      <c r="E1407">
        <v>11000317162</v>
      </c>
      <c r="F1407">
        <v>4</v>
      </c>
      <c r="G1407">
        <v>2019</v>
      </c>
    </row>
    <row r="1408" spans="1:7" x14ac:dyDescent="0.25">
      <c r="A1408" t="s">
        <v>93</v>
      </c>
      <c r="B1408" t="s">
        <v>94</v>
      </c>
      <c r="C1408" t="s">
        <v>95</v>
      </c>
      <c r="D1408" t="s">
        <v>19</v>
      </c>
      <c r="E1408">
        <v>11000442614</v>
      </c>
      <c r="F1408">
        <v>4</v>
      </c>
      <c r="G1408">
        <v>2019</v>
      </c>
    </row>
    <row r="1409" spans="1:9" x14ac:dyDescent="0.25">
      <c r="A1409" t="s">
        <v>111</v>
      </c>
      <c r="B1409" t="s">
        <v>112</v>
      </c>
      <c r="C1409" t="s">
        <v>113</v>
      </c>
      <c r="D1409" t="s">
        <v>19</v>
      </c>
      <c r="E1409">
        <v>11000258099</v>
      </c>
      <c r="F1409">
        <v>4</v>
      </c>
      <c r="G1409">
        <v>2019</v>
      </c>
    </row>
    <row r="1410" spans="1:9" x14ac:dyDescent="0.25">
      <c r="A1410" t="s">
        <v>59</v>
      </c>
      <c r="B1410" t="s">
        <v>60</v>
      </c>
      <c r="C1410" t="s">
        <v>61</v>
      </c>
      <c r="D1410" t="s">
        <v>19</v>
      </c>
      <c r="E1410">
        <v>11000258385</v>
      </c>
      <c r="F1410">
        <v>4</v>
      </c>
      <c r="G1410">
        <v>2019</v>
      </c>
    </row>
    <row r="1411" spans="1:9" x14ac:dyDescent="0.25">
      <c r="A1411" t="s">
        <v>85</v>
      </c>
      <c r="B1411" t="s">
        <v>86</v>
      </c>
      <c r="C1411" t="s">
        <v>87</v>
      </c>
      <c r="D1411" t="s">
        <v>19</v>
      </c>
      <c r="E1411">
        <v>11000357783</v>
      </c>
      <c r="F1411">
        <v>4</v>
      </c>
      <c r="G1411">
        <v>2019</v>
      </c>
    </row>
    <row r="1412" spans="1:9" x14ac:dyDescent="0.25">
      <c r="A1412" t="s">
        <v>117</v>
      </c>
      <c r="B1412" t="s">
        <v>118</v>
      </c>
      <c r="C1412" t="s">
        <v>119</v>
      </c>
      <c r="D1412" t="s">
        <v>19</v>
      </c>
      <c r="E1412">
        <v>11000247890</v>
      </c>
      <c r="F1412">
        <v>4</v>
      </c>
      <c r="G1412">
        <v>2019</v>
      </c>
    </row>
    <row r="1413" spans="1:9" x14ac:dyDescent="0.25">
      <c r="A1413" t="s">
        <v>120</v>
      </c>
      <c r="B1413" t="s">
        <v>121</v>
      </c>
      <c r="C1413" t="s">
        <v>122</v>
      </c>
      <c r="D1413" t="s">
        <v>19</v>
      </c>
      <c r="E1413">
        <v>11000257159</v>
      </c>
      <c r="F1413">
        <v>4</v>
      </c>
      <c r="G1413">
        <v>2019</v>
      </c>
    </row>
    <row r="1414" spans="1:9" x14ac:dyDescent="0.25">
      <c r="A1414" t="s">
        <v>114</v>
      </c>
      <c r="B1414" t="s">
        <v>115</v>
      </c>
      <c r="C1414" t="s">
        <v>116</v>
      </c>
      <c r="D1414" t="s">
        <v>19</v>
      </c>
      <c r="E1414">
        <v>11000290508</v>
      </c>
      <c r="F1414">
        <v>4</v>
      </c>
      <c r="G1414">
        <v>2019</v>
      </c>
    </row>
    <row r="1415" spans="1:9" x14ac:dyDescent="0.25">
      <c r="A1415" t="s">
        <v>53</v>
      </c>
      <c r="B1415" t="s">
        <v>54</v>
      </c>
      <c r="C1415" t="s">
        <v>55</v>
      </c>
      <c r="D1415" t="s">
        <v>19</v>
      </c>
      <c r="E1415">
        <v>11000290907</v>
      </c>
      <c r="F1415">
        <v>4</v>
      </c>
      <c r="G1415">
        <v>2019</v>
      </c>
    </row>
    <row r="1416" spans="1:9" x14ac:dyDescent="0.25">
      <c r="A1416" t="s">
        <v>16</v>
      </c>
      <c r="B1416" t="s">
        <v>17</v>
      </c>
      <c r="C1416" t="s">
        <v>18</v>
      </c>
      <c r="D1416" t="s">
        <v>12</v>
      </c>
      <c r="E1416">
        <v>2119590000</v>
      </c>
      <c r="F1416">
        <v>8</v>
      </c>
      <c r="G1416">
        <v>2017</v>
      </c>
      <c r="H1416">
        <v>10390</v>
      </c>
      <c r="I1416">
        <v>0</v>
      </c>
    </row>
    <row r="1417" spans="1:9" x14ac:dyDescent="0.25">
      <c r="A1417" t="s">
        <v>59</v>
      </c>
      <c r="B1417" t="s">
        <v>60</v>
      </c>
      <c r="C1417" t="s">
        <v>61</v>
      </c>
      <c r="D1417" t="s">
        <v>19</v>
      </c>
      <c r="E1417">
        <v>11000163735</v>
      </c>
      <c r="F1417">
        <v>4</v>
      </c>
      <c r="G1417">
        <v>2019</v>
      </c>
    </row>
    <row r="1418" spans="1:9" x14ac:dyDescent="0.25">
      <c r="A1418" t="s">
        <v>99</v>
      </c>
      <c r="B1418" t="s">
        <v>100</v>
      </c>
      <c r="C1418" t="s">
        <v>101</v>
      </c>
      <c r="D1418" t="s">
        <v>19</v>
      </c>
      <c r="E1418">
        <v>11000349225</v>
      </c>
      <c r="F1418">
        <v>4</v>
      </c>
      <c r="G1418">
        <v>2019</v>
      </c>
    </row>
    <row r="1419" spans="1:9" x14ac:dyDescent="0.25">
      <c r="A1419" t="s">
        <v>123</v>
      </c>
      <c r="B1419" t="s">
        <v>124</v>
      </c>
      <c r="C1419" t="s">
        <v>49</v>
      </c>
      <c r="D1419" t="s">
        <v>19</v>
      </c>
      <c r="E1419">
        <v>11000434585</v>
      </c>
      <c r="F1419">
        <v>4</v>
      </c>
      <c r="G1419">
        <v>2019</v>
      </c>
    </row>
    <row r="1420" spans="1:9" x14ac:dyDescent="0.25">
      <c r="A1420" t="s">
        <v>71</v>
      </c>
      <c r="B1420" t="s">
        <v>72</v>
      </c>
      <c r="C1420" t="s">
        <v>49</v>
      </c>
      <c r="D1420" t="s">
        <v>19</v>
      </c>
      <c r="E1420">
        <v>11000434585</v>
      </c>
      <c r="F1420">
        <v>4</v>
      </c>
      <c r="G1420">
        <v>2019</v>
      </c>
    </row>
    <row r="1421" spans="1:9" x14ac:dyDescent="0.25">
      <c r="A1421" t="s">
        <v>47</v>
      </c>
      <c r="B1421" t="s">
        <v>48</v>
      </c>
      <c r="C1421" t="s">
        <v>49</v>
      </c>
      <c r="D1421" t="s">
        <v>19</v>
      </c>
      <c r="E1421">
        <v>11000434585</v>
      </c>
      <c r="F1421">
        <v>4</v>
      </c>
      <c r="G1421">
        <v>2019</v>
      </c>
    </row>
    <row r="1422" spans="1:9" x14ac:dyDescent="0.25">
      <c r="A1422" t="s">
        <v>26</v>
      </c>
      <c r="B1422" t="s">
        <v>27</v>
      </c>
      <c r="C1422" t="s">
        <v>28</v>
      </c>
      <c r="D1422" t="s">
        <v>19</v>
      </c>
      <c r="E1422">
        <v>11000421059</v>
      </c>
      <c r="F1422">
        <v>4</v>
      </c>
      <c r="G1422">
        <v>2019</v>
      </c>
    </row>
    <row r="1423" spans="1:9" x14ac:dyDescent="0.25">
      <c r="A1423" t="s">
        <v>62</v>
      </c>
      <c r="B1423" t="s">
        <v>63</v>
      </c>
      <c r="C1423" t="s">
        <v>64</v>
      </c>
      <c r="D1423" t="s">
        <v>19</v>
      </c>
      <c r="E1423">
        <v>11000429891</v>
      </c>
      <c r="F1423">
        <v>4</v>
      </c>
      <c r="G1423">
        <v>2019</v>
      </c>
    </row>
    <row r="1424" spans="1:9" x14ac:dyDescent="0.25">
      <c r="A1424" t="s">
        <v>125</v>
      </c>
      <c r="B1424" t="s">
        <v>126</v>
      </c>
      <c r="C1424" t="s">
        <v>127</v>
      </c>
      <c r="D1424" t="s">
        <v>19</v>
      </c>
      <c r="E1424">
        <v>11000290294</v>
      </c>
      <c r="F1424">
        <v>4</v>
      </c>
      <c r="G1424">
        <v>2019</v>
      </c>
    </row>
    <row r="1425" spans="1:7" x14ac:dyDescent="0.25">
      <c r="A1425" t="s">
        <v>26</v>
      </c>
      <c r="B1425" t="s">
        <v>27</v>
      </c>
      <c r="C1425" t="s">
        <v>28</v>
      </c>
      <c r="D1425" t="s">
        <v>19</v>
      </c>
      <c r="E1425">
        <v>11000421057</v>
      </c>
      <c r="F1425">
        <v>4</v>
      </c>
      <c r="G1425">
        <v>2019</v>
      </c>
    </row>
    <row r="1426" spans="1:7" x14ac:dyDescent="0.25">
      <c r="A1426" t="s">
        <v>123</v>
      </c>
      <c r="B1426" t="s">
        <v>124</v>
      </c>
      <c r="C1426" t="s">
        <v>49</v>
      </c>
      <c r="D1426" t="s">
        <v>19</v>
      </c>
      <c r="E1426">
        <v>11000434583</v>
      </c>
      <c r="F1426">
        <v>4</v>
      </c>
      <c r="G1426">
        <v>2019</v>
      </c>
    </row>
    <row r="1427" spans="1:7" x14ac:dyDescent="0.25">
      <c r="A1427" t="s">
        <v>71</v>
      </c>
      <c r="B1427" t="s">
        <v>72</v>
      </c>
      <c r="C1427" t="s">
        <v>49</v>
      </c>
      <c r="D1427" t="s">
        <v>19</v>
      </c>
      <c r="E1427">
        <v>11000434583</v>
      </c>
      <c r="F1427">
        <v>4</v>
      </c>
      <c r="G1427">
        <v>2019</v>
      </c>
    </row>
    <row r="1428" spans="1:7" x14ac:dyDescent="0.25">
      <c r="A1428" t="s">
        <v>47</v>
      </c>
      <c r="B1428" t="s">
        <v>48</v>
      </c>
      <c r="C1428" t="s">
        <v>49</v>
      </c>
      <c r="D1428" t="s">
        <v>19</v>
      </c>
      <c r="E1428">
        <v>11000434583</v>
      </c>
      <c r="F1428">
        <v>4</v>
      </c>
      <c r="G1428">
        <v>2019</v>
      </c>
    </row>
    <row r="1429" spans="1:7" x14ac:dyDescent="0.25">
      <c r="A1429" t="s">
        <v>62</v>
      </c>
      <c r="B1429" t="s">
        <v>63</v>
      </c>
      <c r="C1429" t="s">
        <v>64</v>
      </c>
      <c r="D1429" t="s">
        <v>19</v>
      </c>
      <c r="E1429">
        <v>11000429889</v>
      </c>
      <c r="F1429">
        <v>4</v>
      </c>
      <c r="G1429">
        <v>2019</v>
      </c>
    </row>
    <row r="1430" spans="1:7" x14ac:dyDescent="0.25">
      <c r="A1430" t="s">
        <v>20</v>
      </c>
      <c r="B1430" t="s">
        <v>21</v>
      </c>
      <c r="C1430" t="s">
        <v>22</v>
      </c>
      <c r="D1430" t="s">
        <v>19</v>
      </c>
      <c r="E1430">
        <v>11000257197</v>
      </c>
      <c r="F1430">
        <v>4</v>
      </c>
      <c r="G1430">
        <v>2019</v>
      </c>
    </row>
    <row r="1431" spans="1:7" x14ac:dyDescent="0.25">
      <c r="A1431" t="s">
        <v>128</v>
      </c>
      <c r="B1431" t="s">
        <v>129</v>
      </c>
      <c r="C1431" t="s">
        <v>40</v>
      </c>
      <c r="D1431" t="s">
        <v>19</v>
      </c>
      <c r="E1431">
        <v>11000257228</v>
      </c>
      <c r="F1431">
        <v>4</v>
      </c>
      <c r="G1431">
        <v>2019</v>
      </c>
    </row>
    <row r="1432" spans="1:7" x14ac:dyDescent="0.25">
      <c r="A1432" t="s">
        <v>38</v>
      </c>
      <c r="B1432" t="s">
        <v>39</v>
      </c>
      <c r="C1432" t="s">
        <v>40</v>
      </c>
      <c r="D1432" t="s">
        <v>19</v>
      </c>
      <c r="E1432">
        <v>11000257228</v>
      </c>
      <c r="F1432">
        <v>4</v>
      </c>
      <c r="G1432">
        <v>2019</v>
      </c>
    </row>
    <row r="1433" spans="1:7" x14ac:dyDescent="0.25">
      <c r="A1433" t="s">
        <v>79</v>
      </c>
      <c r="B1433" t="s">
        <v>80</v>
      </c>
      <c r="C1433" t="s">
        <v>81</v>
      </c>
      <c r="D1433" t="s">
        <v>19</v>
      </c>
      <c r="E1433">
        <v>11000258333</v>
      </c>
      <c r="F1433">
        <v>4</v>
      </c>
      <c r="G1433">
        <v>2019</v>
      </c>
    </row>
    <row r="1434" spans="1:7" x14ac:dyDescent="0.25">
      <c r="A1434" t="s">
        <v>85</v>
      </c>
      <c r="B1434" t="s">
        <v>86</v>
      </c>
      <c r="C1434" t="s">
        <v>87</v>
      </c>
      <c r="D1434" t="s">
        <v>19</v>
      </c>
      <c r="E1434">
        <v>11000357782</v>
      </c>
      <c r="F1434">
        <v>4</v>
      </c>
      <c r="G1434">
        <v>2019</v>
      </c>
    </row>
    <row r="1435" spans="1:7" x14ac:dyDescent="0.25">
      <c r="A1435" t="s">
        <v>111</v>
      </c>
      <c r="B1435" t="s">
        <v>112</v>
      </c>
      <c r="C1435" t="s">
        <v>113</v>
      </c>
      <c r="D1435" t="s">
        <v>19</v>
      </c>
      <c r="E1435">
        <v>11000258099</v>
      </c>
      <c r="F1435">
        <v>2</v>
      </c>
      <c r="G1435">
        <v>2019</v>
      </c>
    </row>
    <row r="1436" spans="1:7" x14ac:dyDescent="0.25">
      <c r="A1436" t="s">
        <v>59</v>
      </c>
      <c r="B1436" t="s">
        <v>60</v>
      </c>
      <c r="C1436" t="s">
        <v>61</v>
      </c>
      <c r="D1436" t="s">
        <v>19</v>
      </c>
      <c r="E1436">
        <v>11000258385</v>
      </c>
      <c r="F1436">
        <v>2</v>
      </c>
      <c r="G1436">
        <v>2019</v>
      </c>
    </row>
    <row r="1437" spans="1:7" x14ac:dyDescent="0.25">
      <c r="A1437" t="s">
        <v>85</v>
      </c>
      <c r="B1437" t="s">
        <v>86</v>
      </c>
      <c r="C1437" t="s">
        <v>87</v>
      </c>
      <c r="D1437" t="s">
        <v>19</v>
      </c>
      <c r="E1437">
        <v>11000357783</v>
      </c>
      <c r="F1437">
        <v>2</v>
      </c>
      <c r="G1437">
        <v>2019</v>
      </c>
    </row>
    <row r="1438" spans="1:7" x14ac:dyDescent="0.25">
      <c r="A1438" t="s">
        <v>117</v>
      </c>
      <c r="B1438" t="s">
        <v>118</v>
      </c>
      <c r="C1438" t="s">
        <v>119</v>
      </c>
      <c r="D1438" t="s">
        <v>19</v>
      </c>
      <c r="E1438">
        <v>11000247890</v>
      </c>
      <c r="F1438">
        <v>2</v>
      </c>
      <c r="G1438">
        <v>2019</v>
      </c>
    </row>
    <row r="1439" spans="1:7" x14ac:dyDescent="0.25">
      <c r="A1439" t="s">
        <v>114</v>
      </c>
      <c r="B1439" t="s">
        <v>115</v>
      </c>
      <c r="C1439" t="s">
        <v>116</v>
      </c>
      <c r="D1439" t="s">
        <v>19</v>
      </c>
      <c r="E1439">
        <v>11000290508</v>
      </c>
      <c r="F1439">
        <v>2</v>
      </c>
      <c r="G1439">
        <v>2019</v>
      </c>
    </row>
    <row r="1440" spans="1:7" x14ac:dyDescent="0.25">
      <c r="A1440" t="s">
        <v>53</v>
      </c>
      <c r="B1440" t="s">
        <v>54</v>
      </c>
      <c r="C1440" t="s">
        <v>55</v>
      </c>
      <c r="D1440" t="s">
        <v>19</v>
      </c>
      <c r="E1440">
        <v>11000290907</v>
      </c>
      <c r="F1440">
        <v>2</v>
      </c>
      <c r="G1440">
        <v>2019</v>
      </c>
    </row>
    <row r="1441" spans="1:9" x14ac:dyDescent="0.25">
      <c r="A1441" t="s">
        <v>16</v>
      </c>
      <c r="B1441" t="s">
        <v>17</v>
      </c>
      <c r="C1441" t="s">
        <v>18</v>
      </c>
      <c r="D1441" t="s">
        <v>12</v>
      </c>
      <c r="E1441">
        <v>2119590000</v>
      </c>
      <c r="F1441">
        <v>7</v>
      </c>
      <c r="G1441">
        <v>2019</v>
      </c>
      <c r="H1441">
        <v>10756</v>
      </c>
      <c r="I1441">
        <v>0</v>
      </c>
    </row>
    <row r="1442" spans="1:9" x14ac:dyDescent="0.25">
      <c r="A1442" t="s">
        <v>59</v>
      </c>
      <c r="B1442" t="s">
        <v>60</v>
      </c>
      <c r="C1442" t="s">
        <v>61</v>
      </c>
      <c r="D1442" t="s">
        <v>19</v>
      </c>
      <c r="E1442">
        <v>11000163735</v>
      </c>
      <c r="F1442">
        <v>2</v>
      </c>
      <c r="G1442">
        <v>2019</v>
      </c>
    </row>
    <row r="1443" spans="1:9" x14ac:dyDescent="0.25">
      <c r="A1443" t="s">
        <v>120</v>
      </c>
      <c r="B1443" t="s">
        <v>121</v>
      </c>
      <c r="C1443" t="s">
        <v>122</v>
      </c>
      <c r="D1443" t="s">
        <v>19</v>
      </c>
      <c r="E1443">
        <v>11000257159</v>
      </c>
      <c r="F1443">
        <v>2</v>
      </c>
      <c r="G1443">
        <v>2019</v>
      </c>
    </row>
    <row r="1444" spans="1:9" x14ac:dyDescent="0.25">
      <c r="A1444" t="s">
        <v>99</v>
      </c>
      <c r="B1444" t="s">
        <v>100</v>
      </c>
      <c r="C1444" t="s">
        <v>101</v>
      </c>
      <c r="D1444" t="s">
        <v>19</v>
      </c>
      <c r="E1444">
        <v>11000349225</v>
      </c>
      <c r="F1444">
        <v>2</v>
      </c>
      <c r="G1444">
        <v>2019</v>
      </c>
    </row>
    <row r="1445" spans="1:9" x14ac:dyDescent="0.25">
      <c r="A1445" t="s">
        <v>123</v>
      </c>
      <c r="B1445" t="s">
        <v>124</v>
      </c>
      <c r="C1445" t="s">
        <v>49</v>
      </c>
      <c r="D1445" t="s">
        <v>19</v>
      </c>
      <c r="E1445">
        <v>11000434585</v>
      </c>
      <c r="F1445">
        <v>2</v>
      </c>
      <c r="G1445">
        <v>2019</v>
      </c>
    </row>
    <row r="1446" spans="1:9" x14ac:dyDescent="0.25">
      <c r="A1446" t="s">
        <v>71</v>
      </c>
      <c r="B1446" t="s">
        <v>72</v>
      </c>
      <c r="C1446" t="s">
        <v>49</v>
      </c>
      <c r="D1446" t="s">
        <v>19</v>
      </c>
      <c r="E1446">
        <v>11000434585</v>
      </c>
      <c r="F1446">
        <v>2</v>
      </c>
      <c r="G1446">
        <v>2019</v>
      </c>
    </row>
    <row r="1447" spans="1:9" x14ac:dyDescent="0.25">
      <c r="A1447" t="s">
        <v>47</v>
      </c>
      <c r="B1447" t="s">
        <v>48</v>
      </c>
      <c r="C1447" t="s">
        <v>49</v>
      </c>
      <c r="D1447" t="s">
        <v>19</v>
      </c>
      <c r="E1447">
        <v>11000434585</v>
      </c>
      <c r="F1447">
        <v>2</v>
      </c>
      <c r="G1447">
        <v>2019</v>
      </c>
    </row>
    <row r="1448" spans="1:9" x14ac:dyDescent="0.25">
      <c r="A1448" t="s">
        <v>26</v>
      </c>
      <c r="B1448" t="s">
        <v>27</v>
      </c>
      <c r="C1448" t="s">
        <v>28</v>
      </c>
      <c r="D1448" t="s">
        <v>19</v>
      </c>
      <c r="E1448">
        <v>11000421059</v>
      </c>
      <c r="F1448">
        <v>2</v>
      </c>
      <c r="G1448">
        <v>2019</v>
      </c>
    </row>
    <row r="1449" spans="1:9" x14ac:dyDescent="0.25">
      <c r="A1449" t="s">
        <v>62</v>
      </c>
      <c r="B1449" t="s">
        <v>63</v>
      </c>
      <c r="C1449" t="s">
        <v>64</v>
      </c>
      <c r="D1449" t="s">
        <v>19</v>
      </c>
      <c r="E1449">
        <v>11000429891</v>
      </c>
      <c r="F1449">
        <v>2</v>
      </c>
      <c r="G1449">
        <v>2019</v>
      </c>
    </row>
    <row r="1450" spans="1:9" x14ac:dyDescent="0.25">
      <c r="A1450" t="s">
        <v>125</v>
      </c>
      <c r="B1450" t="s">
        <v>126</v>
      </c>
      <c r="C1450" t="s">
        <v>127</v>
      </c>
      <c r="D1450" t="s">
        <v>19</v>
      </c>
      <c r="E1450">
        <v>11000290294</v>
      </c>
      <c r="F1450">
        <v>2</v>
      </c>
      <c r="G1450">
        <v>2019</v>
      </c>
    </row>
    <row r="1451" spans="1:9" x14ac:dyDescent="0.25">
      <c r="A1451" t="s">
        <v>26</v>
      </c>
      <c r="B1451" t="s">
        <v>27</v>
      </c>
      <c r="C1451" t="s">
        <v>28</v>
      </c>
      <c r="D1451" t="s">
        <v>19</v>
      </c>
      <c r="E1451">
        <v>11000421057</v>
      </c>
      <c r="F1451">
        <v>2</v>
      </c>
      <c r="G1451">
        <v>2019</v>
      </c>
    </row>
    <row r="1452" spans="1:9" x14ac:dyDescent="0.25">
      <c r="A1452" t="s">
        <v>123</v>
      </c>
      <c r="B1452" t="s">
        <v>124</v>
      </c>
      <c r="C1452" t="s">
        <v>49</v>
      </c>
      <c r="D1452" t="s">
        <v>19</v>
      </c>
      <c r="E1452">
        <v>11000434583</v>
      </c>
      <c r="F1452">
        <v>2</v>
      </c>
      <c r="G1452">
        <v>2019</v>
      </c>
    </row>
    <row r="1453" spans="1:9" x14ac:dyDescent="0.25">
      <c r="A1453" t="s">
        <v>71</v>
      </c>
      <c r="B1453" t="s">
        <v>72</v>
      </c>
      <c r="C1453" t="s">
        <v>49</v>
      </c>
      <c r="D1453" t="s">
        <v>19</v>
      </c>
      <c r="E1453">
        <v>11000434583</v>
      </c>
      <c r="F1453">
        <v>2</v>
      </c>
      <c r="G1453">
        <v>2019</v>
      </c>
    </row>
    <row r="1454" spans="1:9" x14ac:dyDescent="0.25">
      <c r="A1454" t="s">
        <v>47</v>
      </c>
      <c r="B1454" t="s">
        <v>48</v>
      </c>
      <c r="C1454" t="s">
        <v>49</v>
      </c>
      <c r="D1454" t="s">
        <v>19</v>
      </c>
      <c r="E1454">
        <v>11000434583</v>
      </c>
      <c r="F1454">
        <v>2</v>
      </c>
      <c r="G1454">
        <v>2019</v>
      </c>
    </row>
    <row r="1455" spans="1:9" x14ac:dyDescent="0.25">
      <c r="A1455" t="s">
        <v>62</v>
      </c>
      <c r="B1455" t="s">
        <v>63</v>
      </c>
      <c r="C1455" t="s">
        <v>64</v>
      </c>
      <c r="D1455" t="s">
        <v>19</v>
      </c>
      <c r="E1455">
        <v>11000429889</v>
      </c>
      <c r="F1455">
        <v>2</v>
      </c>
      <c r="G1455">
        <v>2019</v>
      </c>
    </row>
    <row r="1456" spans="1:9" x14ac:dyDescent="0.25">
      <c r="A1456" t="s">
        <v>20</v>
      </c>
      <c r="B1456" t="s">
        <v>21</v>
      </c>
      <c r="C1456" t="s">
        <v>22</v>
      </c>
      <c r="D1456" t="s">
        <v>19</v>
      </c>
      <c r="E1456">
        <v>11000257197</v>
      </c>
      <c r="F1456">
        <v>2</v>
      </c>
      <c r="G1456">
        <v>2019</v>
      </c>
    </row>
    <row r="1457" spans="1:9" x14ac:dyDescent="0.25">
      <c r="A1457" t="s">
        <v>128</v>
      </c>
      <c r="B1457" t="s">
        <v>129</v>
      </c>
      <c r="C1457" t="s">
        <v>40</v>
      </c>
      <c r="D1457" t="s">
        <v>19</v>
      </c>
      <c r="E1457">
        <v>11000257228</v>
      </c>
      <c r="F1457">
        <v>2</v>
      </c>
      <c r="G1457">
        <v>2019</v>
      </c>
    </row>
    <row r="1458" spans="1:9" x14ac:dyDescent="0.25">
      <c r="A1458" t="s">
        <v>38</v>
      </c>
      <c r="B1458" t="s">
        <v>39</v>
      </c>
      <c r="C1458" t="s">
        <v>40</v>
      </c>
      <c r="D1458" t="s">
        <v>19</v>
      </c>
      <c r="E1458">
        <v>11000257228</v>
      </c>
      <c r="F1458">
        <v>2</v>
      </c>
      <c r="G1458">
        <v>2019</v>
      </c>
    </row>
    <row r="1459" spans="1:9" x14ac:dyDescent="0.25">
      <c r="A1459" t="s">
        <v>85</v>
      </c>
      <c r="B1459" t="s">
        <v>86</v>
      </c>
      <c r="C1459" t="s">
        <v>87</v>
      </c>
      <c r="D1459" t="s">
        <v>19</v>
      </c>
      <c r="E1459">
        <v>11000357782</v>
      </c>
      <c r="F1459">
        <v>2</v>
      </c>
      <c r="G1459">
        <v>2019</v>
      </c>
    </row>
    <row r="1460" spans="1:9" x14ac:dyDescent="0.25">
      <c r="A1460" t="s">
        <v>114</v>
      </c>
      <c r="B1460" t="s">
        <v>115</v>
      </c>
      <c r="C1460" t="s">
        <v>116</v>
      </c>
      <c r="D1460" t="s">
        <v>19</v>
      </c>
      <c r="E1460">
        <v>11000358466</v>
      </c>
      <c r="F1460">
        <v>2</v>
      </c>
      <c r="G1460">
        <v>2019</v>
      </c>
    </row>
    <row r="1461" spans="1:9" x14ac:dyDescent="0.25">
      <c r="A1461" t="s">
        <v>79</v>
      </c>
      <c r="B1461" t="s">
        <v>80</v>
      </c>
      <c r="C1461" t="s">
        <v>81</v>
      </c>
      <c r="D1461" t="s">
        <v>19</v>
      </c>
      <c r="E1461">
        <v>11000258333</v>
      </c>
      <c r="F1461">
        <v>1</v>
      </c>
      <c r="G1461">
        <v>2019</v>
      </c>
    </row>
    <row r="1462" spans="1:9" x14ac:dyDescent="0.25">
      <c r="A1462" t="s">
        <v>120</v>
      </c>
      <c r="B1462" t="s">
        <v>121</v>
      </c>
      <c r="C1462" t="s">
        <v>122</v>
      </c>
      <c r="D1462" t="s">
        <v>19</v>
      </c>
      <c r="E1462">
        <v>11000317162</v>
      </c>
      <c r="F1462">
        <v>1</v>
      </c>
      <c r="G1462">
        <v>2019</v>
      </c>
    </row>
    <row r="1463" spans="1:9" x14ac:dyDescent="0.25">
      <c r="A1463" t="s">
        <v>93</v>
      </c>
      <c r="B1463" t="s">
        <v>94</v>
      </c>
      <c r="C1463" t="s">
        <v>95</v>
      </c>
      <c r="D1463" t="s">
        <v>19</v>
      </c>
      <c r="E1463">
        <v>11000442614</v>
      </c>
      <c r="F1463">
        <v>1</v>
      </c>
      <c r="G1463">
        <v>2019</v>
      </c>
    </row>
    <row r="1464" spans="1:9" x14ac:dyDescent="0.25">
      <c r="A1464" t="s">
        <v>111</v>
      </c>
      <c r="B1464" t="s">
        <v>112</v>
      </c>
      <c r="C1464" t="s">
        <v>113</v>
      </c>
      <c r="D1464" t="s">
        <v>19</v>
      </c>
      <c r="E1464">
        <v>11000258099</v>
      </c>
      <c r="F1464">
        <v>1</v>
      </c>
      <c r="G1464">
        <v>2019</v>
      </c>
    </row>
    <row r="1465" spans="1:9" x14ac:dyDescent="0.25">
      <c r="A1465" t="s">
        <v>59</v>
      </c>
      <c r="B1465" t="s">
        <v>60</v>
      </c>
      <c r="C1465" t="s">
        <v>61</v>
      </c>
      <c r="D1465" t="s">
        <v>19</v>
      </c>
      <c r="E1465">
        <v>11000258385</v>
      </c>
      <c r="F1465">
        <v>1</v>
      </c>
      <c r="G1465">
        <v>2019</v>
      </c>
    </row>
    <row r="1466" spans="1:9" x14ac:dyDescent="0.25">
      <c r="A1466" t="s">
        <v>85</v>
      </c>
      <c r="B1466" t="s">
        <v>86</v>
      </c>
      <c r="C1466" t="s">
        <v>87</v>
      </c>
      <c r="D1466" t="s">
        <v>19</v>
      </c>
      <c r="E1466">
        <v>11000357783</v>
      </c>
      <c r="F1466">
        <v>1</v>
      </c>
      <c r="G1466">
        <v>2019</v>
      </c>
    </row>
    <row r="1467" spans="1:9" x14ac:dyDescent="0.25">
      <c r="A1467" t="s">
        <v>117</v>
      </c>
      <c r="B1467" t="s">
        <v>118</v>
      </c>
      <c r="C1467" t="s">
        <v>119</v>
      </c>
      <c r="D1467" t="s">
        <v>19</v>
      </c>
      <c r="E1467">
        <v>11000247890</v>
      </c>
      <c r="F1467">
        <v>1</v>
      </c>
      <c r="G1467">
        <v>2019</v>
      </c>
    </row>
    <row r="1468" spans="1:9" x14ac:dyDescent="0.25">
      <c r="A1468" t="s">
        <v>120</v>
      </c>
      <c r="B1468" t="s">
        <v>121</v>
      </c>
      <c r="C1468" t="s">
        <v>122</v>
      </c>
      <c r="D1468" t="s">
        <v>19</v>
      </c>
      <c r="E1468">
        <v>11000257159</v>
      </c>
      <c r="F1468">
        <v>1</v>
      </c>
      <c r="G1468">
        <v>2019</v>
      </c>
    </row>
    <row r="1469" spans="1:9" x14ac:dyDescent="0.25">
      <c r="A1469" t="s">
        <v>114</v>
      </c>
      <c r="B1469" t="s">
        <v>115</v>
      </c>
      <c r="C1469" t="s">
        <v>116</v>
      </c>
      <c r="D1469" t="s">
        <v>19</v>
      </c>
      <c r="E1469">
        <v>11000290508</v>
      </c>
      <c r="F1469">
        <v>1</v>
      </c>
      <c r="G1469">
        <v>2019</v>
      </c>
    </row>
    <row r="1470" spans="1:9" x14ac:dyDescent="0.25">
      <c r="A1470" t="s">
        <v>53</v>
      </c>
      <c r="B1470" t="s">
        <v>54</v>
      </c>
      <c r="C1470" t="s">
        <v>55</v>
      </c>
      <c r="D1470" t="s">
        <v>19</v>
      </c>
      <c r="E1470">
        <v>11000290907</v>
      </c>
      <c r="F1470">
        <v>1</v>
      </c>
      <c r="G1470">
        <v>2019</v>
      </c>
    </row>
    <row r="1471" spans="1:9" x14ac:dyDescent="0.25">
      <c r="A1471" t="s">
        <v>16</v>
      </c>
      <c r="B1471" t="s">
        <v>17</v>
      </c>
      <c r="C1471" t="s">
        <v>18</v>
      </c>
      <c r="D1471" t="s">
        <v>12</v>
      </c>
      <c r="E1471">
        <v>2119590000</v>
      </c>
      <c r="F1471">
        <v>7</v>
      </c>
      <c r="G1471">
        <v>2018</v>
      </c>
      <c r="H1471">
        <v>9376</v>
      </c>
      <c r="I1471">
        <v>0</v>
      </c>
    </row>
    <row r="1472" spans="1:9" x14ac:dyDescent="0.25">
      <c r="A1472" t="s">
        <v>59</v>
      </c>
      <c r="B1472" t="s">
        <v>60</v>
      </c>
      <c r="C1472" t="s">
        <v>61</v>
      </c>
      <c r="D1472" t="s">
        <v>19</v>
      </c>
      <c r="E1472">
        <v>11000163735</v>
      </c>
      <c r="F1472">
        <v>1</v>
      </c>
      <c r="G1472">
        <v>2019</v>
      </c>
    </row>
    <row r="1473" spans="1:7" x14ac:dyDescent="0.25">
      <c r="A1473" t="s">
        <v>99</v>
      </c>
      <c r="B1473" t="s">
        <v>100</v>
      </c>
      <c r="C1473" t="s">
        <v>101</v>
      </c>
      <c r="D1473" t="s">
        <v>19</v>
      </c>
      <c r="E1473">
        <v>11000349225</v>
      </c>
      <c r="F1473">
        <v>1</v>
      </c>
      <c r="G1473">
        <v>2019</v>
      </c>
    </row>
    <row r="1474" spans="1:7" x14ac:dyDescent="0.25">
      <c r="A1474" t="s">
        <v>123</v>
      </c>
      <c r="B1474" t="s">
        <v>124</v>
      </c>
      <c r="C1474" t="s">
        <v>49</v>
      </c>
      <c r="D1474" t="s">
        <v>19</v>
      </c>
      <c r="E1474">
        <v>11000434585</v>
      </c>
      <c r="F1474">
        <v>1</v>
      </c>
      <c r="G1474">
        <v>2019</v>
      </c>
    </row>
    <row r="1475" spans="1:7" x14ac:dyDescent="0.25">
      <c r="A1475" t="s">
        <v>71</v>
      </c>
      <c r="B1475" t="s">
        <v>72</v>
      </c>
      <c r="C1475" t="s">
        <v>49</v>
      </c>
      <c r="D1475" t="s">
        <v>19</v>
      </c>
      <c r="E1475">
        <v>11000434585</v>
      </c>
      <c r="F1475">
        <v>1</v>
      </c>
      <c r="G1475">
        <v>2019</v>
      </c>
    </row>
    <row r="1476" spans="1:7" x14ac:dyDescent="0.25">
      <c r="A1476" t="s">
        <v>47</v>
      </c>
      <c r="B1476" t="s">
        <v>48</v>
      </c>
      <c r="C1476" t="s">
        <v>49</v>
      </c>
      <c r="D1476" t="s">
        <v>19</v>
      </c>
      <c r="E1476">
        <v>11000434585</v>
      </c>
      <c r="F1476">
        <v>1</v>
      </c>
      <c r="G1476">
        <v>2019</v>
      </c>
    </row>
    <row r="1477" spans="1:7" x14ac:dyDescent="0.25">
      <c r="A1477" t="s">
        <v>26</v>
      </c>
      <c r="B1477" t="s">
        <v>27</v>
      </c>
      <c r="C1477" t="s">
        <v>28</v>
      </c>
      <c r="D1477" t="s">
        <v>19</v>
      </c>
      <c r="E1477">
        <v>11000421059</v>
      </c>
      <c r="F1477">
        <v>1</v>
      </c>
      <c r="G1477">
        <v>2019</v>
      </c>
    </row>
    <row r="1478" spans="1:7" x14ac:dyDescent="0.25">
      <c r="A1478" t="s">
        <v>62</v>
      </c>
      <c r="B1478" t="s">
        <v>63</v>
      </c>
      <c r="C1478" t="s">
        <v>64</v>
      </c>
      <c r="D1478" t="s">
        <v>19</v>
      </c>
      <c r="E1478">
        <v>11000429891</v>
      </c>
      <c r="F1478">
        <v>1</v>
      </c>
      <c r="G1478">
        <v>2019</v>
      </c>
    </row>
    <row r="1479" spans="1:7" x14ac:dyDescent="0.25">
      <c r="A1479" t="s">
        <v>125</v>
      </c>
      <c r="B1479" t="s">
        <v>126</v>
      </c>
      <c r="C1479" t="s">
        <v>127</v>
      </c>
      <c r="D1479" t="s">
        <v>19</v>
      </c>
      <c r="E1479">
        <v>11000290294</v>
      </c>
      <c r="F1479">
        <v>1</v>
      </c>
      <c r="G1479">
        <v>2019</v>
      </c>
    </row>
    <row r="1480" spans="1:7" x14ac:dyDescent="0.25">
      <c r="A1480" t="s">
        <v>26</v>
      </c>
      <c r="B1480" t="s">
        <v>27</v>
      </c>
      <c r="C1480" t="s">
        <v>28</v>
      </c>
      <c r="D1480" t="s">
        <v>19</v>
      </c>
      <c r="E1480">
        <v>11000421057</v>
      </c>
      <c r="F1480">
        <v>1</v>
      </c>
      <c r="G1480">
        <v>2019</v>
      </c>
    </row>
    <row r="1481" spans="1:7" x14ac:dyDescent="0.25">
      <c r="A1481" t="s">
        <v>62</v>
      </c>
      <c r="B1481" t="s">
        <v>63</v>
      </c>
      <c r="C1481" t="s">
        <v>64</v>
      </c>
      <c r="D1481" t="s">
        <v>19</v>
      </c>
      <c r="E1481">
        <v>11000429889</v>
      </c>
      <c r="F1481">
        <v>1</v>
      </c>
      <c r="G1481">
        <v>2019</v>
      </c>
    </row>
    <row r="1482" spans="1:7" x14ac:dyDescent="0.25">
      <c r="A1482" t="s">
        <v>123</v>
      </c>
      <c r="B1482" t="s">
        <v>124</v>
      </c>
      <c r="C1482" t="s">
        <v>49</v>
      </c>
      <c r="D1482" t="s">
        <v>19</v>
      </c>
      <c r="E1482">
        <v>11000434583</v>
      </c>
      <c r="F1482">
        <v>1</v>
      </c>
      <c r="G1482">
        <v>2019</v>
      </c>
    </row>
    <row r="1483" spans="1:7" x14ac:dyDescent="0.25">
      <c r="A1483" t="s">
        <v>71</v>
      </c>
      <c r="B1483" t="s">
        <v>72</v>
      </c>
      <c r="C1483" t="s">
        <v>49</v>
      </c>
      <c r="D1483" t="s">
        <v>19</v>
      </c>
      <c r="E1483">
        <v>11000434583</v>
      </c>
      <c r="F1483">
        <v>1</v>
      </c>
      <c r="G1483">
        <v>2019</v>
      </c>
    </row>
    <row r="1484" spans="1:7" x14ac:dyDescent="0.25">
      <c r="A1484" t="s">
        <v>47</v>
      </c>
      <c r="B1484" t="s">
        <v>48</v>
      </c>
      <c r="C1484" t="s">
        <v>49</v>
      </c>
      <c r="D1484" t="s">
        <v>19</v>
      </c>
      <c r="E1484">
        <v>11000434583</v>
      </c>
      <c r="F1484">
        <v>1</v>
      </c>
      <c r="G1484">
        <v>2019</v>
      </c>
    </row>
    <row r="1485" spans="1:7" x14ac:dyDescent="0.25">
      <c r="A1485" t="s">
        <v>20</v>
      </c>
      <c r="B1485" t="s">
        <v>21</v>
      </c>
      <c r="C1485" t="s">
        <v>22</v>
      </c>
      <c r="D1485" t="s">
        <v>19</v>
      </c>
      <c r="E1485">
        <v>11000257197</v>
      </c>
      <c r="F1485">
        <v>1</v>
      </c>
      <c r="G1485">
        <v>2019</v>
      </c>
    </row>
    <row r="1486" spans="1:7" x14ac:dyDescent="0.25">
      <c r="A1486" t="s">
        <v>128</v>
      </c>
      <c r="B1486" t="s">
        <v>129</v>
      </c>
      <c r="C1486" t="s">
        <v>40</v>
      </c>
      <c r="D1486" t="s">
        <v>19</v>
      </c>
      <c r="E1486">
        <v>11000257228</v>
      </c>
      <c r="F1486">
        <v>1</v>
      </c>
      <c r="G1486">
        <v>2019</v>
      </c>
    </row>
    <row r="1487" spans="1:7" x14ac:dyDescent="0.25">
      <c r="A1487" t="s">
        <v>38</v>
      </c>
      <c r="B1487" t="s">
        <v>39</v>
      </c>
      <c r="C1487" t="s">
        <v>40</v>
      </c>
      <c r="D1487" t="s">
        <v>19</v>
      </c>
      <c r="E1487">
        <v>11000257228</v>
      </c>
      <c r="F1487">
        <v>1</v>
      </c>
      <c r="G1487">
        <v>2019</v>
      </c>
    </row>
    <row r="1488" spans="1:7" x14ac:dyDescent="0.25">
      <c r="A1488" t="s">
        <v>79</v>
      </c>
      <c r="B1488" t="s">
        <v>80</v>
      </c>
      <c r="C1488" t="s">
        <v>81</v>
      </c>
      <c r="D1488" t="s">
        <v>19</v>
      </c>
      <c r="E1488">
        <v>11000258333</v>
      </c>
      <c r="F1488">
        <v>1</v>
      </c>
      <c r="G1488">
        <v>2019</v>
      </c>
    </row>
    <row r="1489" spans="1:7" x14ac:dyDescent="0.25">
      <c r="A1489" t="s">
        <v>85</v>
      </c>
      <c r="B1489" t="s">
        <v>86</v>
      </c>
      <c r="C1489" t="s">
        <v>87</v>
      </c>
      <c r="D1489" t="s">
        <v>19</v>
      </c>
      <c r="E1489">
        <v>11000357782</v>
      </c>
      <c r="F1489">
        <v>1</v>
      </c>
      <c r="G1489">
        <v>2019</v>
      </c>
    </row>
    <row r="1490" spans="1:7" x14ac:dyDescent="0.25">
      <c r="A1490" t="s">
        <v>120</v>
      </c>
      <c r="B1490" t="s">
        <v>121</v>
      </c>
      <c r="C1490" t="s">
        <v>122</v>
      </c>
      <c r="D1490" t="s">
        <v>19</v>
      </c>
      <c r="E1490">
        <v>11000317162</v>
      </c>
      <c r="F1490">
        <v>12</v>
      </c>
      <c r="G1490">
        <v>2018</v>
      </c>
    </row>
    <row r="1491" spans="1:7" x14ac:dyDescent="0.25">
      <c r="A1491" t="s">
        <v>93</v>
      </c>
      <c r="B1491" t="s">
        <v>94</v>
      </c>
      <c r="C1491" t="s">
        <v>95</v>
      </c>
      <c r="D1491" t="s">
        <v>19</v>
      </c>
      <c r="E1491">
        <v>11000442614</v>
      </c>
      <c r="F1491">
        <v>12</v>
      </c>
      <c r="G1491">
        <v>2018</v>
      </c>
    </row>
    <row r="1492" spans="1:7" x14ac:dyDescent="0.25">
      <c r="A1492" t="s">
        <v>111</v>
      </c>
      <c r="B1492" t="s">
        <v>112</v>
      </c>
      <c r="C1492" t="s">
        <v>113</v>
      </c>
      <c r="D1492" t="s">
        <v>19</v>
      </c>
      <c r="E1492">
        <v>11000258099</v>
      </c>
      <c r="F1492">
        <v>12</v>
      </c>
      <c r="G1492">
        <v>2018</v>
      </c>
    </row>
    <row r="1493" spans="1:7" x14ac:dyDescent="0.25">
      <c r="A1493" t="s">
        <v>59</v>
      </c>
      <c r="B1493" t="s">
        <v>60</v>
      </c>
      <c r="C1493" t="s">
        <v>61</v>
      </c>
      <c r="D1493" t="s">
        <v>19</v>
      </c>
      <c r="E1493">
        <v>11000258385</v>
      </c>
      <c r="F1493">
        <v>12</v>
      </c>
      <c r="G1493">
        <v>2018</v>
      </c>
    </row>
    <row r="1494" spans="1:7" x14ac:dyDescent="0.25">
      <c r="A1494" t="s">
        <v>85</v>
      </c>
      <c r="B1494" t="s">
        <v>86</v>
      </c>
      <c r="C1494" t="s">
        <v>87</v>
      </c>
      <c r="D1494" t="s">
        <v>19</v>
      </c>
      <c r="E1494">
        <v>11000357783</v>
      </c>
      <c r="F1494">
        <v>12</v>
      </c>
      <c r="G1494">
        <v>2018</v>
      </c>
    </row>
    <row r="1495" spans="1:7" x14ac:dyDescent="0.25">
      <c r="A1495" t="s">
        <v>117</v>
      </c>
      <c r="B1495" t="s">
        <v>118</v>
      </c>
      <c r="C1495" t="s">
        <v>119</v>
      </c>
      <c r="D1495" t="s">
        <v>19</v>
      </c>
      <c r="E1495">
        <v>11000247890</v>
      </c>
      <c r="F1495">
        <v>12</v>
      </c>
      <c r="G1495">
        <v>2018</v>
      </c>
    </row>
    <row r="1496" spans="1:7" x14ac:dyDescent="0.25">
      <c r="A1496" t="s">
        <v>120</v>
      </c>
      <c r="B1496" t="s">
        <v>121</v>
      </c>
      <c r="C1496" t="s">
        <v>122</v>
      </c>
      <c r="D1496" t="s">
        <v>19</v>
      </c>
      <c r="E1496">
        <v>11000257159</v>
      </c>
      <c r="F1496">
        <v>12</v>
      </c>
      <c r="G1496">
        <v>2018</v>
      </c>
    </row>
    <row r="1497" spans="1:7" x14ac:dyDescent="0.25">
      <c r="A1497" t="s">
        <v>114</v>
      </c>
      <c r="B1497" t="s">
        <v>115</v>
      </c>
      <c r="C1497" t="s">
        <v>116</v>
      </c>
      <c r="D1497" t="s">
        <v>19</v>
      </c>
      <c r="E1497">
        <v>11000290508</v>
      </c>
      <c r="F1497">
        <v>12</v>
      </c>
      <c r="G1497">
        <v>2018</v>
      </c>
    </row>
    <row r="1498" spans="1:7" x14ac:dyDescent="0.25">
      <c r="A1498" t="s">
        <v>53</v>
      </c>
      <c r="B1498" t="s">
        <v>54</v>
      </c>
      <c r="C1498" t="s">
        <v>55</v>
      </c>
      <c r="D1498" t="s">
        <v>19</v>
      </c>
      <c r="E1498">
        <v>11000290907</v>
      </c>
      <c r="F1498">
        <v>12</v>
      </c>
      <c r="G1498">
        <v>2018</v>
      </c>
    </row>
    <row r="1499" spans="1:7" x14ac:dyDescent="0.25">
      <c r="A1499" t="s">
        <v>16</v>
      </c>
      <c r="B1499" t="s">
        <v>17</v>
      </c>
      <c r="C1499" t="s">
        <v>18</v>
      </c>
      <c r="D1499" t="s">
        <v>19</v>
      </c>
      <c r="E1499">
        <v>11000258330</v>
      </c>
      <c r="F1499">
        <v>7</v>
      </c>
      <c r="G1499">
        <v>2018</v>
      </c>
    </row>
    <row r="1500" spans="1:7" x14ac:dyDescent="0.25">
      <c r="A1500" t="s">
        <v>59</v>
      </c>
      <c r="B1500" t="s">
        <v>60</v>
      </c>
      <c r="C1500" t="s">
        <v>61</v>
      </c>
      <c r="D1500" t="s">
        <v>19</v>
      </c>
      <c r="E1500">
        <v>11000163735</v>
      </c>
      <c r="F1500">
        <v>12</v>
      </c>
      <c r="G1500">
        <v>2018</v>
      </c>
    </row>
    <row r="1501" spans="1:7" x14ac:dyDescent="0.25">
      <c r="A1501" t="s">
        <v>99</v>
      </c>
      <c r="B1501" t="s">
        <v>100</v>
      </c>
      <c r="C1501" t="s">
        <v>101</v>
      </c>
      <c r="D1501" t="s">
        <v>19</v>
      </c>
      <c r="E1501">
        <v>11000349225</v>
      </c>
      <c r="F1501">
        <v>12</v>
      </c>
      <c r="G1501">
        <v>2018</v>
      </c>
    </row>
    <row r="1502" spans="1:7" x14ac:dyDescent="0.25">
      <c r="A1502" t="s">
        <v>123</v>
      </c>
      <c r="B1502" t="s">
        <v>124</v>
      </c>
      <c r="C1502" t="s">
        <v>49</v>
      </c>
      <c r="D1502" t="s">
        <v>19</v>
      </c>
      <c r="E1502">
        <v>11000434585</v>
      </c>
      <c r="F1502">
        <v>12</v>
      </c>
      <c r="G1502">
        <v>2018</v>
      </c>
    </row>
    <row r="1503" spans="1:7" x14ac:dyDescent="0.25">
      <c r="A1503" t="s">
        <v>71</v>
      </c>
      <c r="B1503" t="s">
        <v>72</v>
      </c>
      <c r="C1503" t="s">
        <v>49</v>
      </c>
      <c r="D1503" t="s">
        <v>19</v>
      </c>
      <c r="E1503">
        <v>11000434585</v>
      </c>
      <c r="F1503">
        <v>12</v>
      </c>
      <c r="G1503">
        <v>2018</v>
      </c>
    </row>
    <row r="1504" spans="1:7" x14ac:dyDescent="0.25">
      <c r="A1504" t="s">
        <v>47</v>
      </c>
      <c r="B1504" t="s">
        <v>48</v>
      </c>
      <c r="C1504" t="s">
        <v>49</v>
      </c>
      <c r="D1504" t="s">
        <v>19</v>
      </c>
      <c r="E1504">
        <v>11000434585</v>
      </c>
      <c r="F1504">
        <v>12</v>
      </c>
      <c r="G1504">
        <v>2018</v>
      </c>
    </row>
    <row r="1505" spans="1:7" x14ac:dyDescent="0.25">
      <c r="A1505" t="s">
        <v>26</v>
      </c>
      <c r="B1505" t="s">
        <v>27</v>
      </c>
      <c r="C1505" t="s">
        <v>28</v>
      </c>
      <c r="D1505" t="s">
        <v>19</v>
      </c>
      <c r="E1505">
        <v>11000421059</v>
      </c>
      <c r="F1505">
        <v>12</v>
      </c>
      <c r="G1505">
        <v>2018</v>
      </c>
    </row>
    <row r="1506" spans="1:7" x14ac:dyDescent="0.25">
      <c r="A1506" t="s">
        <v>62</v>
      </c>
      <c r="B1506" t="s">
        <v>63</v>
      </c>
      <c r="C1506" t="s">
        <v>64</v>
      </c>
      <c r="D1506" t="s">
        <v>19</v>
      </c>
      <c r="E1506">
        <v>11000429891</v>
      </c>
      <c r="F1506">
        <v>12</v>
      </c>
      <c r="G1506">
        <v>2018</v>
      </c>
    </row>
    <row r="1507" spans="1:7" x14ac:dyDescent="0.25">
      <c r="A1507" t="s">
        <v>125</v>
      </c>
      <c r="B1507" t="s">
        <v>126</v>
      </c>
      <c r="C1507" t="s">
        <v>127</v>
      </c>
      <c r="D1507" t="s">
        <v>19</v>
      </c>
      <c r="E1507">
        <v>11000290294</v>
      </c>
      <c r="F1507">
        <v>12</v>
      </c>
      <c r="G1507">
        <v>2018</v>
      </c>
    </row>
    <row r="1508" spans="1:7" x14ac:dyDescent="0.25">
      <c r="A1508" t="s">
        <v>26</v>
      </c>
      <c r="B1508" t="s">
        <v>27</v>
      </c>
      <c r="C1508" t="s">
        <v>28</v>
      </c>
      <c r="D1508" t="s">
        <v>19</v>
      </c>
      <c r="E1508">
        <v>11000421057</v>
      </c>
      <c r="F1508">
        <v>12</v>
      </c>
      <c r="G1508">
        <v>2018</v>
      </c>
    </row>
    <row r="1509" spans="1:7" x14ac:dyDescent="0.25">
      <c r="A1509" t="s">
        <v>123</v>
      </c>
      <c r="B1509" t="s">
        <v>124</v>
      </c>
      <c r="C1509" t="s">
        <v>49</v>
      </c>
      <c r="D1509" t="s">
        <v>19</v>
      </c>
      <c r="E1509">
        <v>11000434583</v>
      </c>
      <c r="F1509">
        <v>12</v>
      </c>
      <c r="G1509">
        <v>2018</v>
      </c>
    </row>
    <row r="1510" spans="1:7" x14ac:dyDescent="0.25">
      <c r="A1510" t="s">
        <v>71</v>
      </c>
      <c r="B1510" t="s">
        <v>72</v>
      </c>
      <c r="C1510" t="s">
        <v>49</v>
      </c>
      <c r="D1510" t="s">
        <v>19</v>
      </c>
      <c r="E1510">
        <v>11000434583</v>
      </c>
      <c r="F1510">
        <v>12</v>
      </c>
      <c r="G1510">
        <v>2018</v>
      </c>
    </row>
    <row r="1511" spans="1:7" x14ac:dyDescent="0.25">
      <c r="A1511" t="s">
        <v>47</v>
      </c>
      <c r="B1511" t="s">
        <v>48</v>
      </c>
      <c r="C1511" t="s">
        <v>49</v>
      </c>
      <c r="D1511" t="s">
        <v>19</v>
      </c>
      <c r="E1511">
        <v>11000434583</v>
      </c>
      <c r="F1511">
        <v>12</v>
      </c>
      <c r="G1511">
        <v>2018</v>
      </c>
    </row>
    <row r="1512" spans="1:7" x14ac:dyDescent="0.25">
      <c r="A1512" t="s">
        <v>62</v>
      </c>
      <c r="B1512" t="s">
        <v>63</v>
      </c>
      <c r="C1512" t="s">
        <v>64</v>
      </c>
      <c r="D1512" t="s">
        <v>19</v>
      </c>
      <c r="E1512">
        <v>11000429889</v>
      </c>
      <c r="F1512">
        <v>12</v>
      </c>
      <c r="G1512">
        <v>2018</v>
      </c>
    </row>
    <row r="1513" spans="1:7" x14ac:dyDescent="0.25">
      <c r="A1513" t="s">
        <v>20</v>
      </c>
      <c r="B1513" t="s">
        <v>21</v>
      </c>
      <c r="C1513" t="s">
        <v>22</v>
      </c>
      <c r="D1513" t="s">
        <v>19</v>
      </c>
      <c r="E1513">
        <v>11000257197</v>
      </c>
      <c r="F1513">
        <v>12</v>
      </c>
      <c r="G1513">
        <v>2018</v>
      </c>
    </row>
    <row r="1514" spans="1:7" x14ac:dyDescent="0.25">
      <c r="A1514" t="s">
        <v>128</v>
      </c>
      <c r="B1514" t="s">
        <v>129</v>
      </c>
      <c r="C1514" t="s">
        <v>40</v>
      </c>
      <c r="D1514" t="s">
        <v>19</v>
      </c>
      <c r="E1514">
        <v>11000257228</v>
      </c>
      <c r="F1514">
        <v>12</v>
      </c>
      <c r="G1514">
        <v>2018</v>
      </c>
    </row>
    <row r="1515" spans="1:7" x14ac:dyDescent="0.25">
      <c r="A1515" t="s">
        <v>38</v>
      </c>
      <c r="B1515" t="s">
        <v>39</v>
      </c>
      <c r="C1515" t="s">
        <v>40</v>
      </c>
      <c r="D1515" t="s">
        <v>19</v>
      </c>
      <c r="E1515">
        <v>11000257228</v>
      </c>
      <c r="F1515">
        <v>12</v>
      </c>
      <c r="G1515">
        <v>2018</v>
      </c>
    </row>
    <row r="1516" spans="1:7" x14ac:dyDescent="0.25">
      <c r="A1516" t="s">
        <v>79</v>
      </c>
      <c r="B1516" t="s">
        <v>80</v>
      </c>
      <c r="C1516" t="s">
        <v>81</v>
      </c>
      <c r="D1516" t="s">
        <v>19</v>
      </c>
      <c r="E1516">
        <v>11000258333</v>
      </c>
      <c r="F1516">
        <v>12</v>
      </c>
      <c r="G1516">
        <v>2018</v>
      </c>
    </row>
    <row r="1517" spans="1:7" x14ac:dyDescent="0.25">
      <c r="A1517" t="s">
        <v>85</v>
      </c>
      <c r="B1517" t="s">
        <v>86</v>
      </c>
      <c r="C1517" t="s">
        <v>87</v>
      </c>
      <c r="D1517" t="s">
        <v>19</v>
      </c>
      <c r="E1517">
        <v>11000357782</v>
      </c>
      <c r="F1517">
        <v>12</v>
      </c>
      <c r="G1517">
        <v>2018</v>
      </c>
    </row>
    <row r="1518" spans="1:7" x14ac:dyDescent="0.25">
      <c r="A1518" t="s">
        <v>114</v>
      </c>
      <c r="B1518" t="s">
        <v>115</v>
      </c>
      <c r="C1518" t="s">
        <v>116</v>
      </c>
      <c r="D1518" t="s">
        <v>19</v>
      </c>
      <c r="E1518">
        <v>11000358466</v>
      </c>
      <c r="F1518">
        <v>12</v>
      </c>
      <c r="G1518">
        <v>2018</v>
      </c>
    </row>
    <row r="1519" spans="1:7" x14ac:dyDescent="0.25">
      <c r="A1519" t="s">
        <v>120</v>
      </c>
      <c r="B1519" t="s">
        <v>121</v>
      </c>
      <c r="C1519" t="s">
        <v>122</v>
      </c>
      <c r="D1519" t="s">
        <v>19</v>
      </c>
      <c r="E1519">
        <v>11000317162</v>
      </c>
      <c r="F1519">
        <v>11</v>
      </c>
      <c r="G1519">
        <v>2018</v>
      </c>
    </row>
    <row r="1520" spans="1:7" x14ac:dyDescent="0.25">
      <c r="A1520" t="s">
        <v>93</v>
      </c>
      <c r="B1520" t="s">
        <v>94</v>
      </c>
      <c r="C1520" t="s">
        <v>95</v>
      </c>
      <c r="D1520" t="s">
        <v>19</v>
      </c>
      <c r="E1520">
        <v>11000442614</v>
      </c>
      <c r="F1520">
        <v>11</v>
      </c>
      <c r="G1520">
        <v>2018</v>
      </c>
    </row>
    <row r="1521" spans="1:9" x14ac:dyDescent="0.25">
      <c r="A1521" t="s">
        <v>111</v>
      </c>
      <c r="B1521" t="s">
        <v>112</v>
      </c>
      <c r="C1521" t="s">
        <v>113</v>
      </c>
      <c r="D1521" t="s">
        <v>19</v>
      </c>
      <c r="E1521">
        <v>11000258099</v>
      </c>
      <c r="F1521">
        <v>11</v>
      </c>
      <c r="G1521">
        <v>2018</v>
      </c>
    </row>
    <row r="1522" spans="1:9" x14ac:dyDescent="0.25">
      <c r="A1522" t="s">
        <v>59</v>
      </c>
      <c r="B1522" t="s">
        <v>60</v>
      </c>
      <c r="C1522" t="s">
        <v>61</v>
      </c>
      <c r="D1522" t="s">
        <v>19</v>
      </c>
      <c r="E1522">
        <v>11000258385</v>
      </c>
      <c r="F1522">
        <v>11</v>
      </c>
      <c r="G1522">
        <v>2018</v>
      </c>
    </row>
    <row r="1523" spans="1:9" x14ac:dyDescent="0.25">
      <c r="A1523" t="s">
        <v>117</v>
      </c>
      <c r="B1523" t="s">
        <v>118</v>
      </c>
      <c r="C1523" t="s">
        <v>119</v>
      </c>
      <c r="D1523" t="s">
        <v>19</v>
      </c>
      <c r="E1523">
        <v>11000247890</v>
      </c>
      <c r="F1523">
        <v>11</v>
      </c>
      <c r="G1523">
        <v>2018</v>
      </c>
    </row>
    <row r="1524" spans="1:9" x14ac:dyDescent="0.25">
      <c r="A1524" t="s">
        <v>120</v>
      </c>
      <c r="B1524" t="s">
        <v>121</v>
      </c>
      <c r="C1524" t="s">
        <v>122</v>
      </c>
      <c r="D1524" t="s">
        <v>19</v>
      </c>
      <c r="E1524">
        <v>11000257159</v>
      </c>
      <c r="F1524">
        <v>11</v>
      </c>
      <c r="G1524">
        <v>2018</v>
      </c>
    </row>
    <row r="1525" spans="1:9" x14ac:dyDescent="0.25">
      <c r="A1525" t="s">
        <v>16</v>
      </c>
      <c r="B1525" t="s">
        <v>17</v>
      </c>
      <c r="C1525" t="s">
        <v>18</v>
      </c>
      <c r="D1525" t="s">
        <v>12</v>
      </c>
      <c r="E1525">
        <v>2119590000</v>
      </c>
      <c r="F1525">
        <v>7</v>
      </c>
      <c r="G1525">
        <v>2017</v>
      </c>
      <c r="H1525">
        <v>6841</v>
      </c>
      <c r="I1525">
        <v>0</v>
      </c>
    </row>
    <row r="1526" spans="1:9" x14ac:dyDescent="0.25">
      <c r="A1526" t="s">
        <v>114</v>
      </c>
      <c r="B1526" t="s">
        <v>115</v>
      </c>
      <c r="C1526" t="s">
        <v>116</v>
      </c>
      <c r="D1526" t="s">
        <v>19</v>
      </c>
      <c r="E1526">
        <v>11000290508</v>
      </c>
      <c r="F1526">
        <v>11</v>
      </c>
      <c r="G1526">
        <v>2018</v>
      </c>
    </row>
    <row r="1527" spans="1:9" x14ac:dyDescent="0.25">
      <c r="A1527" t="s">
        <v>53</v>
      </c>
      <c r="B1527" t="s">
        <v>54</v>
      </c>
      <c r="C1527" t="s">
        <v>55</v>
      </c>
      <c r="D1527" t="s">
        <v>19</v>
      </c>
      <c r="E1527">
        <v>11000290907</v>
      </c>
      <c r="F1527">
        <v>11</v>
      </c>
      <c r="G1527">
        <v>2018</v>
      </c>
    </row>
    <row r="1528" spans="1:9" x14ac:dyDescent="0.25">
      <c r="A1528" t="s">
        <v>59</v>
      </c>
      <c r="B1528" t="s">
        <v>60</v>
      </c>
      <c r="C1528" t="s">
        <v>61</v>
      </c>
      <c r="D1528" t="s">
        <v>19</v>
      </c>
      <c r="E1528">
        <v>11000163735</v>
      </c>
      <c r="F1528">
        <v>11</v>
      </c>
      <c r="G1528">
        <v>2018</v>
      </c>
    </row>
    <row r="1529" spans="1:9" x14ac:dyDescent="0.25">
      <c r="A1529" t="s">
        <v>99</v>
      </c>
      <c r="B1529" t="s">
        <v>100</v>
      </c>
      <c r="C1529" t="s">
        <v>101</v>
      </c>
      <c r="D1529" t="s">
        <v>19</v>
      </c>
      <c r="E1529">
        <v>11000349225</v>
      </c>
      <c r="F1529">
        <v>11</v>
      </c>
      <c r="G1529">
        <v>2018</v>
      </c>
    </row>
    <row r="1530" spans="1:9" x14ac:dyDescent="0.25">
      <c r="A1530" t="s">
        <v>123</v>
      </c>
      <c r="B1530" t="s">
        <v>124</v>
      </c>
      <c r="C1530" t="s">
        <v>49</v>
      </c>
      <c r="D1530" t="s">
        <v>19</v>
      </c>
      <c r="E1530">
        <v>11000434585</v>
      </c>
      <c r="F1530">
        <v>11</v>
      </c>
      <c r="G1530">
        <v>2018</v>
      </c>
    </row>
    <row r="1531" spans="1:9" x14ac:dyDescent="0.25">
      <c r="A1531" t="s">
        <v>71</v>
      </c>
      <c r="B1531" t="s">
        <v>72</v>
      </c>
      <c r="C1531" t="s">
        <v>49</v>
      </c>
      <c r="D1531" t="s">
        <v>19</v>
      </c>
      <c r="E1531">
        <v>11000434585</v>
      </c>
      <c r="F1531">
        <v>11</v>
      </c>
      <c r="G1531">
        <v>2018</v>
      </c>
    </row>
    <row r="1532" spans="1:9" x14ac:dyDescent="0.25">
      <c r="A1532" t="s">
        <v>47</v>
      </c>
      <c r="B1532" t="s">
        <v>48</v>
      </c>
      <c r="C1532" t="s">
        <v>49</v>
      </c>
      <c r="D1532" t="s">
        <v>19</v>
      </c>
      <c r="E1532">
        <v>11000434585</v>
      </c>
      <c r="F1532">
        <v>11</v>
      </c>
      <c r="G1532">
        <v>2018</v>
      </c>
    </row>
    <row r="1533" spans="1:9" x14ac:dyDescent="0.25">
      <c r="A1533" t="s">
        <v>26</v>
      </c>
      <c r="B1533" t="s">
        <v>27</v>
      </c>
      <c r="C1533" t="s">
        <v>28</v>
      </c>
      <c r="D1533" t="s">
        <v>19</v>
      </c>
      <c r="E1533">
        <v>11000421059</v>
      </c>
      <c r="F1533">
        <v>11</v>
      </c>
      <c r="G1533">
        <v>2018</v>
      </c>
    </row>
    <row r="1534" spans="1:9" x14ac:dyDescent="0.25">
      <c r="A1534" t="s">
        <v>62</v>
      </c>
      <c r="B1534" t="s">
        <v>63</v>
      </c>
      <c r="C1534" t="s">
        <v>64</v>
      </c>
      <c r="D1534" t="s">
        <v>19</v>
      </c>
      <c r="E1534">
        <v>11000429891</v>
      </c>
      <c r="F1534">
        <v>11</v>
      </c>
      <c r="G1534">
        <v>2018</v>
      </c>
    </row>
    <row r="1535" spans="1:9" x14ac:dyDescent="0.25">
      <c r="A1535" t="s">
        <v>125</v>
      </c>
      <c r="B1535" t="s">
        <v>126</v>
      </c>
      <c r="C1535" t="s">
        <v>127</v>
      </c>
      <c r="D1535" t="s">
        <v>19</v>
      </c>
      <c r="E1535">
        <v>11000290294</v>
      </c>
      <c r="F1535">
        <v>11</v>
      </c>
      <c r="G1535">
        <v>2018</v>
      </c>
    </row>
    <row r="1536" spans="1:9" x14ac:dyDescent="0.25">
      <c r="A1536" t="s">
        <v>123</v>
      </c>
      <c r="B1536" t="s">
        <v>124</v>
      </c>
      <c r="C1536" t="s">
        <v>49</v>
      </c>
      <c r="D1536" t="s">
        <v>19</v>
      </c>
      <c r="E1536">
        <v>11000434583</v>
      </c>
      <c r="F1536">
        <v>11</v>
      </c>
      <c r="G1536">
        <v>2018</v>
      </c>
    </row>
    <row r="1537" spans="1:7" x14ac:dyDescent="0.25">
      <c r="A1537" t="s">
        <v>71</v>
      </c>
      <c r="B1537" t="s">
        <v>72</v>
      </c>
      <c r="C1537" t="s">
        <v>49</v>
      </c>
      <c r="D1537" t="s">
        <v>19</v>
      </c>
      <c r="E1537">
        <v>11000434583</v>
      </c>
      <c r="F1537">
        <v>11</v>
      </c>
      <c r="G1537">
        <v>2018</v>
      </c>
    </row>
    <row r="1538" spans="1:7" x14ac:dyDescent="0.25">
      <c r="A1538" t="s">
        <v>47</v>
      </c>
      <c r="B1538" t="s">
        <v>48</v>
      </c>
      <c r="C1538" t="s">
        <v>49</v>
      </c>
      <c r="D1538" t="s">
        <v>19</v>
      </c>
      <c r="E1538">
        <v>11000434583</v>
      </c>
      <c r="F1538">
        <v>11</v>
      </c>
      <c r="G1538">
        <v>2018</v>
      </c>
    </row>
    <row r="1539" spans="1:7" x14ac:dyDescent="0.25">
      <c r="A1539" t="s">
        <v>62</v>
      </c>
      <c r="B1539" t="s">
        <v>63</v>
      </c>
      <c r="C1539" t="s">
        <v>64</v>
      </c>
      <c r="D1539" t="s">
        <v>19</v>
      </c>
      <c r="E1539">
        <v>11000429889</v>
      </c>
      <c r="F1539">
        <v>11</v>
      </c>
      <c r="G1539">
        <v>2018</v>
      </c>
    </row>
    <row r="1540" spans="1:7" x14ac:dyDescent="0.25">
      <c r="A1540" t="s">
        <v>20</v>
      </c>
      <c r="B1540" t="s">
        <v>21</v>
      </c>
      <c r="C1540" t="s">
        <v>22</v>
      </c>
      <c r="D1540" t="s">
        <v>19</v>
      </c>
      <c r="E1540">
        <v>11000257197</v>
      </c>
      <c r="F1540">
        <v>11</v>
      </c>
      <c r="G1540">
        <v>2018</v>
      </c>
    </row>
    <row r="1541" spans="1:7" x14ac:dyDescent="0.25">
      <c r="A1541" t="s">
        <v>128</v>
      </c>
      <c r="B1541" t="s">
        <v>129</v>
      </c>
      <c r="C1541" t="s">
        <v>40</v>
      </c>
      <c r="D1541" t="s">
        <v>19</v>
      </c>
      <c r="E1541">
        <v>11000257228</v>
      </c>
      <c r="F1541">
        <v>11</v>
      </c>
      <c r="G1541">
        <v>2018</v>
      </c>
    </row>
    <row r="1542" spans="1:7" x14ac:dyDescent="0.25">
      <c r="A1542" t="s">
        <v>38</v>
      </c>
      <c r="B1542" t="s">
        <v>39</v>
      </c>
      <c r="C1542" t="s">
        <v>40</v>
      </c>
      <c r="D1542" t="s">
        <v>19</v>
      </c>
      <c r="E1542">
        <v>11000257228</v>
      </c>
      <c r="F1542">
        <v>11</v>
      </c>
      <c r="G1542">
        <v>2018</v>
      </c>
    </row>
    <row r="1543" spans="1:7" x14ac:dyDescent="0.25">
      <c r="A1543" t="s">
        <v>79</v>
      </c>
      <c r="B1543" t="s">
        <v>80</v>
      </c>
      <c r="C1543" t="s">
        <v>81</v>
      </c>
      <c r="D1543" t="s">
        <v>19</v>
      </c>
      <c r="E1543">
        <v>11000258333</v>
      </c>
      <c r="F1543">
        <v>11</v>
      </c>
      <c r="G1543">
        <v>2018</v>
      </c>
    </row>
    <row r="1544" spans="1:7" x14ac:dyDescent="0.25">
      <c r="A1544" t="s">
        <v>85</v>
      </c>
      <c r="B1544" t="s">
        <v>86</v>
      </c>
      <c r="C1544" t="s">
        <v>87</v>
      </c>
      <c r="D1544" t="s">
        <v>19</v>
      </c>
      <c r="E1544">
        <v>11000357782</v>
      </c>
      <c r="F1544">
        <v>11</v>
      </c>
      <c r="G1544">
        <v>2018</v>
      </c>
    </row>
    <row r="1545" spans="1:7" x14ac:dyDescent="0.25">
      <c r="A1545" t="s">
        <v>114</v>
      </c>
      <c r="B1545" t="s">
        <v>115</v>
      </c>
      <c r="C1545" t="s">
        <v>116</v>
      </c>
      <c r="D1545" t="s">
        <v>19</v>
      </c>
      <c r="E1545">
        <v>11000358466</v>
      </c>
      <c r="F1545">
        <v>11</v>
      </c>
      <c r="G1545">
        <v>2018</v>
      </c>
    </row>
    <row r="1546" spans="1:7" x14ac:dyDescent="0.25">
      <c r="A1546" t="s">
        <v>120</v>
      </c>
      <c r="B1546" t="s">
        <v>121</v>
      </c>
      <c r="C1546" t="s">
        <v>122</v>
      </c>
      <c r="D1546" t="s">
        <v>19</v>
      </c>
      <c r="E1546">
        <v>11000317162</v>
      </c>
      <c r="F1546">
        <v>10</v>
      </c>
      <c r="G1546">
        <v>2018</v>
      </c>
    </row>
    <row r="1547" spans="1:7" x14ac:dyDescent="0.25">
      <c r="A1547" t="s">
        <v>93</v>
      </c>
      <c r="B1547" t="s">
        <v>94</v>
      </c>
      <c r="C1547" t="s">
        <v>95</v>
      </c>
      <c r="D1547" t="s">
        <v>19</v>
      </c>
      <c r="E1547">
        <v>11000442614</v>
      </c>
      <c r="F1547">
        <v>10</v>
      </c>
      <c r="G1547">
        <v>2018</v>
      </c>
    </row>
    <row r="1548" spans="1:7" x14ac:dyDescent="0.25">
      <c r="A1548" t="s">
        <v>111</v>
      </c>
      <c r="B1548" t="s">
        <v>112</v>
      </c>
      <c r="C1548" t="s">
        <v>113</v>
      </c>
      <c r="D1548" t="s">
        <v>19</v>
      </c>
      <c r="E1548">
        <v>11000258099</v>
      </c>
      <c r="F1548">
        <v>10</v>
      </c>
      <c r="G1548">
        <v>2018</v>
      </c>
    </row>
    <row r="1549" spans="1:7" x14ac:dyDescent="0.25">
      <c r="A1549" t="s">
        <v>59</v>
      </c>
      <c r="B1549" t="s">
        <v>60</v>
      </c>
      <c r="C1549" t="s">
        <v>61</v>
      </c>
      <c r="D1549" t="s">
        <v>19</v>
      </c>
      <c r="E1549">
        <v>11000258385</v>
      </c>
      <c r="F1549">
        <v>10</v>
      </c>
      <c r="G1549">
        <v>2018</v>
      </c>
    </row>
    <row r="1550" spans="1:7" x14ac:dyDescent="0.25">
      <c r="A1550" t="s">
        <v>85</v>
      </c>
      <c r="B1550" t="s">
        <v>86</v>
      </c>
      <c r="C1550" t="s">
        <v>87</v>
      </c>
      <c r="D1550" t="s">
        <v>19</v>
      </c>
      <c r="E1550">
        <v>11000357783</v>
      </c>
      <c r="F1550">
        <v>10</v>
      </c>
      <c r="G1550">
        <v>2018</v>
      </c>
    </row>
    <row r="1551" spans="1:7" x14ac:dyDescent="0.25">
      <c r="A1551" t="s">
        <v>99</v>
      </c>
      <c r="B1551" t="s">
        <v>100</v>
      </c>
      <c r="C1551" t="s">
        <v>101</v>
      </c>
      <c r="D1551" t="s">
        <v>19</v>
      </c>
      <c r="E1551">
        <v>11000349225</v>
      </c>
      <c r="F1551">
        <v>10</v>
      </c>
      <c r="G1551">
        <v>2018</v>
      </c>
    </row>
    <row r="1552" spans="1:7" x14ac:dyDescent="0.25">
      <c r="A1552" t="s">
        <v>117</v>
      </c>
      <c r="B1552" t="s">
        <v>118</v>
      </c>
      <c r="C1552" t="s">
        <v>119</v>
      </c>
      <c r="D1552" t="s">
        <v>19</v>
      </c>
      <c r="E1552">
        <v>11000247890</v>
      </c>
      <c r="F1552">
        <v>10</v>
      </c>
      <c r="G1552">
        <v>2018</v>
      </c>
    </row>
    <row r="1553" spans="1:9" x14ac:dyDescent="0.25">
      <c r="A1553" t="s">
        <v>120</v>
      </c>
      <c r="B1553" t="s">
        <v>121</v>
      </c>
      <c r="C1553" t="s">
        <v>122</v>
      </c>
      <c r="D1553" t="s">
        <v>19</v>
      </c>
      <c r="E1553">
        <v>11000257159</v>
      </c>
      <c r="F1553">
        <v>10</v>
      </c>
      <c r="G1553">
        <v>2018</v>
      </c>
    </row>
    <row r="1554" spans="1:9" x14ac:dyDescent="0.25">
      <c r="A1554" t="s">
        <v>114</v>
      </c>
      <c r="B1554" t="s">
        <v>115</v>
      </c>
      <c r="C1554" t="s">
        <v>116</v>
      </c>
      <c r="D1554" t="s">
        <v>19</v>
      </c>
      <c r="E1554">
        <v>11000290508</v>
      </c>
      <c r="F1554">
        <v>10</v>
      </c>
      <c r="G1554">
        <v>2018</v>
      </c>
    </row>
    <row r="1555" spans="1:9" x14ac:dyDescent="0.25">
      <c r="A1555" t="s">
        <v>53</v>
      </c>
      <c r="B1555" t="s">
        <v>54</v>
      </c>
      <c r="C1555" t="s">
        <v>55</v>
      </c>
      <c r="D1555" t="s">
        <v>19</v>
      </c>
      <c r="E1555">
        <v>11000290907</v>
      </c>
      <c r="F1555">
        <v>10</v>
      </c>
      <c r="G1555">
        <v>2018</v>
      </c>
    </row>
    <row r="1556" spans="1:9" x14ac:dyDescent="0.25">
      <c r="A1556" t="s">
        <v>16</v>
      </c>
      <c r="B1556" t="s">
        <v>17</v>
      </c>
      <c r="C1556" t="s">
        <v>18</v>
      </c>
      <c r="D1556" t="s">
        <v>12</v>
      </c>
      <c r="E1556">
        <v>2119590000</v>
      </c>
      <c r="F1556">
        <v>7</v>
      </c>
      <c r="G1556">
        <v>2017</v>
      </c>
      <c r="H1556">
        <v>15316</v>
      </c>
      <c r="I1556">
        <v>0</v>
      </c>
    </row>
    <row r="1557" spans="1:9" x14ac:dyDescent="0.25">
      <c r="A1557" t="s">
        <v>59</v>
      </c>
      <c r="B1557" t="s">
        <v>60</v>
      </c>
      <c r="C1557" t="s">
        <v>61</v>
      </c>
      <c r="D1557" t="s">
        <v>19</v>
      </c>
      <c r="E1557">
        <v>11000163735</v>
      </c>
      <c r="F1557">
        <v>10</v>
      </c>
      <c r="G1557">
        <v>2018</v>
      </c>
    </row>
    <row r="1558" spans="1:9" x14ac:dyDescent="0.25">
      <c r="A1558" t="s">
        <v>123</v>
      </c>
      <c r="B1558" t="s">
        <v>124</v>
      </c>
      <c r="C1558" t="s">
        <v>49</v>
      </c>
      <c r="D1558" t="s">
        <v>19</v>
      </c>
      <c r="E1558">
        <v>11000434585</v>
      </c>
      <c r="F1558">
        <v>10</v>
      </c>
      <c r="G1558">
        <v>2018</v>
      </c>
    </row>
    <row r="1559" spans="1:9" x14ac:dyDescent="0.25">
      <c r="A1559" t="s">
        <v>71</v>
      </c>
      <c r="B1559" t="s">
        <v>72</v>
      </c>
      <c r="C1559" t="s">
        <v>49</v>
      </c>
      <c r="D1559" t="s">
        <v>19</v>
      </c>
      <c r="E1559">
        <v>11000434585</v>
      </c>
      <c r="F1559">
        <v>10</v>
      </c>
      <c r="G1559">
        <v>2018</v>
      </c>
    </row>
    <row r="1560" spans="1:9" x14ac:dyDescent="0.25">
      <c r="A1560" t="s">
        <v>47</v>
      </c>
      <c r="B1560" t="s">
        <v>48</v>
      </c>
      <c r="C1560" t="s">
        <v>49</v>
      </c>
      <c r="D1560" t="s">
        <v>19</v>
      </c>
      <c r="E1560">
        <v>11000434585</v>
      </c>
      <c r="F1560">
        <v>10</v>
      </c>
      <c r="G1560">
        <v>2018</v>
      </c>
    </row>
    <row r="1561" spans="1:9" x14ac:dyDescent="0.25">
      <c r="A1561" t="s">
        <v>26</v>
      </c>
      <c r="B1561" t="s">
        <v>27</v>
      </c>
      <c r="C1561" t="s">
        <v>28</v>
      </c>
      <c r="D1561" t="s">
        <v>19</v>
      </c>
      <c r="E1561">
        <v>11000421059</v>
      </c>
      <c r="F1561">
        <v>10</v>
      </c>
      <c r="G1561">
        <v>2018</v>
      </c>
    </row>
    <row r="1562" spans="1:9" x14ac:dyDescent="0.25">
      <c r="A1562" t="s">
        <v>62</v>
      </c>
      <c r="B1562" t="s">
        <v>63</v>
      </c>
      <c r="C1562" t="s">
        <v>64</v>
      </c>
      <c r="D1562" t="s">
        <v>19</v>
      </c>
      <c r="E1562">
        <v>11000429891</v>
      </c>
      <c r="F1562">
        <v>10</v>
      </c>
      <c r="G1562">
        <v>2018</v>
      </c>
    </row>
    <row r="1563" spans="1:9" x14ac:dyDescent="0.25">
      <c r="A1563" t="s">
        <v>125</v>
      </c>
      <c r="B1563" t="s">
        <v>126</v>
      </c>
      <c r="C1563" t="s">
        <v>127</v>
      </c>
      <c r="D1563" t="s">
        <v>19</v>
      </c>
      <c r="E1563">
        <v>11000290294</v>
      </c>
      <c r="F1563">
        <v>10</v>
      </c>
      <c r="G1563">
        <v>2018</v>
      </c>
    </row>
    <row r="1564" spans="1:9" x14ac:dyDescent="0.25">
      <c r="A1564" t="s">
        <v>123</v>
      </c>
      <c r="B1564" t="s">
        <v>124</v>
      </c>
      <c r="C1564" t="s">
        <v>49</v>
      </c>
      <c r="D1564" t="s">
        <v>19</v>
      </c>
      <c r="E1564">
        <v>11000434583</v>
      </c>
      <c r="F1564">
        <v>10</v>
      </c>
      <c r="G1564">
        <v>2018</v>
      </c>
    </row>
    <row r="1565" spans="1:9" x14ac:dyDescent="0.25">
      <c r="A1565" t="s">
        <v>71</v>
      </c>
      <c r="B1565" t="s">
        <v>72</v>
      </c>
      <c r="C1565" t="s">
        <v>49</v>
      </c>
      <c r="D1565" t="s">
        <v>19</v>
      </c>
      <c r="E1565">
        <v>11000434583</v>
      </c>
      <c r="F1565">
        <v>10</v>
      </c>
      <c r="G1565">
        <v>2018</v>
      </c>
    </row>
    <row r="1566" spans="1:9" x14ac:dyDescent="0.25">
      <c r="A1566" t="s">
        <v>47</v>
      </c>
      <c r="B1566" t="s">
        <v>48</v>
      </c>
      <c r="C1566" t="s">
        <v>49</v>
      </c>
      <c r="D1566" t="s">
        <v>19</v>
      </c>
      <c r="E1566">
        <v>11000434583</v>
      </c>
      <c r="F1566">
        <v>10</v>
      </c>
      <c r="G1566">
        <v>2018</v>
      </c>
    </row>
    <row r="1567" spans="1:9" x14ac:dyDescent="0.25">
      <c r="A1567" t="s">
        <v>62</v>
      </c>
      <c r="B1567" t="s">
        <v>63</v>
      </c>
      <c r="C1567" t="s">
        <v>64</v>
      </c>
      <c r="D1567" t="s">
        <v>19</v>
      </c>
      <c r="E1567">
        <v>11000429889</v>
      </c>
      <c r="F1567">
        <v>10</v>
      </c>
      <c r="G1567">
        <v>2018</v>
      </c>
    </row>
    <row r="1568" spans="1:9" x14ac:dyDescent="0.25">
      <c r="A1568" t="s">
        <v>20</v>
      </c>
      <c r="B1568" t="s">
        <v>21</v>
      </c>
      <c r="C1568" t="s">
        <v>22</v>
      </c>
      <c r="D1568" t="s">
        <v>19</v>
      </c>
      <c r="E1568">
        <v>11000257197</v>
      </c>
      <c r="F1568">
        <v>10</v>
      </c>
      <c r="G1568">
        <v>2018</v>
      </c>
    </row>
    <row r="1569" spans="1:9" x14ac:dyDescent="0.25">
      <c r="A1569" t="s">
        <v>128</v>
      </c>
      <c r="B1569" t="s">
        <v>129</v>
      </c>
      <c r="C1569" t="s">
        <v>40</v>
      </c>
      <c r="D1569" t="s">
        <v>19</v>
      </c>
      <c r="E1569">
        <v>11000257228</v>
      </c>
      <c r="F1569">
        <v>10</v>
      </c>
      <c r="G1569">
        <v>2018</v>
      </c>
    </row>
    <row r="1570" spans="1:9" x14ac:dyDescent="0.25">
      <c r="A1570" t="s">
        <v>38</v>
      </c>
      <c r="B1570" t="s">
        <v>39</v>
      </c>
      <c r="C1570" t="s">
        <v>40</v>
      </c>
      <c r="D1570" t="s">
        <v>19</v>
      </c>
      <c r="E1570">
        <v>11000257228</v>
      </c>
      <c r="F1570">
        <v>10</v>
      </c>
      <c r="G1570">
        <v>2018</v>
      </c>
    </row>
    <row r="1571" spans="1:9" x14ac:dyDescent="0.25">
      <c r="A1571" t="s">
        <v>79</v>
      </c>
      <c r="B1571" t="s">
        <v>80</v>
      </c>
      <c r="C1571" t="s">
        <v>81</v>
      </c>
      <c r="D1571" t="s">
        <v>19</v>
      </c>
      <c r="E1571">
        <v>11000258333</v>
      </c>
      <c r="F1571">
        <v>10</v>
      </c>
      <c r="G1571">
        <v>2018</v>
      </c>
    </row>
    <row r="1572" spans="1:9" x14ac:dyDescent="0.25">
      <c r="A1572" t="s">
        <v>85</v>
      </c>
      <c r="B1572" t="s">
        <v>86</v>
      </c>
      <c r="C1572" t="s">
        <v>87</v>
      </c>
      <c r="D1572" t="s">
        <v>19</v>
      </c>
      <c r="E1572">
        <v>11000357782</v>
      </c>
      <c r="F1572">
        <v>10</v>
      </c>
      <c r="G1572">
        <v>2018</v>
      </c>
    </row>
    <row r="1573" spans="1:9" x14ac:dyDescent="0.25">
      <c r="A1573" t="s">
        <v>120</v>
      </c>
      <c r="B1573" t="s">
        <v>121</v>
      </c>
      <c r="C1573" t="s">
        <v>122</v>
      </c>
      <c r="D1573" t="s">
        <v>19</v>
      </c>
      <c r="E1573">
        <v>11000317162</v>
      </c>
      <c r="F1573">
        <v>9</v>
      </c>
      <c r="G1573">
        <v>2018</v>
      </c>
    </row>
    <row r="1574" spans="1:9" x14ac:dyDescent="0.25">
      <c r="A1574" t="s">
        <v>93</v>
      </c>
      <c r="B1574" t="s">
        <v>94</v>
      </c>
      <c r="C1574" t="s">
        <v>95</v>
      </c>
      <c r="D1574" t="s">
        <v>19</v>
      </c>
      <c r="E1574">
        <v>11000442614</v>
      </c>
      <c r="F1574">
        <v>9</v>
      </c>
      <c r="G1574">
        <v>2018</v>
      </c>
    </row>
    <row r="1575" spans="1:9" x14ac:dyDescent="0.25">
      <c r="A1575" t="s">
        <v>111</v>
      </c>
      <c r="B1575" t="s">
        <v>112</v>
      </c>
      <c r="C1575" t="s">
        <v>113</v>
      </c>
      <c r="D1575" t="s">
        <v>19</v>
      </c>
      <c r="E1575">
        <v>11000258099</v>
      </c>
      <c r="F1575">
        <v>9</v>
      </c>
      <c r="G1575">
        <v>2018</v>
      </c>
    </row>
    <row r="1576" spans="1:9" x14ac:dyDescent="0.25">
      <c r="A1576" t="s">
        <v>59</v>
      </c>
      <c r="B1576" t="s">
        <v>60</v>
      </c>
      <c r="C1576" t="s">
        <v>61</v>
      </c>
      <c r="D1576" t="s">
        <v>19</v>
      </c>
      <c r="E1576">
        <v>11000258385</v>
      </c>
      <c r="F1576">
        <v>9</v>
      </c>
      <c r="G1576">
        <v>2018</v>
      </c>
    </row>
    <row r="1577" spans="1:9" x14ac:dyDescent="0.25">
      <c r="A1577" t="s">
        <v>85</v>
      </c>
      <c r="B1577" t="s">
        <v>86</v>
      </c>
      <c r="C1577" t="s">
        <v>87</v>
      </c>
      <c r="D1577" t="s">
        <v>19</v>
      </c>
      <c r="E1577">
        <v>11000357783</v>
      </c>
      <c r="F1577">
        <v>9</v>
      </c>
      <c r="G1577">
        <v>2018</v>
      </c>
    </row>
    <row r="1578" spans="1:9" x14ac:dyDescent="0.25">
      <c r="A1578" t="s">
        <v>117</v>
      </c>
      <c r="B1578" t="s">
        <v>118</v>
      </c>
      <c r="C1578" t="s">
        <v>119</v>
      </c>
      <c r="D1578" t="s">
        <v>19</v>
      </c>
      <c r="E1578">
        <v>11000247890</v>
      </c>
      <c r="F1578">
        <v>9</v>
      </c>
      <c r="G1578">
        <v>2018</v>
      </c>
    </row>
    <row r="1579" spans="1:9" x14ac:dyDescent="0.25">
      <c r="A1579" t="s">
        <v>120</v>
      </c>
      <c r="B1579" t="s">
        <v>121</v>
      </c>
      <c r="C1579" t="s">
        <v>122</v>
      </c>
      <c r="D1579" t="s">
        <v>19</v>
      </c>
      <c r="E1579">
        <v>11000257159</v>
      </c>
      <c r="F1579">
        <v>9</v>
      </c>
      <c r="G1579">
        <v>2018</v>
      </c>
    </row>
    <row r="1580" spans="1:9" x14ac:dyDescent="0.25">
      <c r="A1580" t="s">
        <v>114</v>
      </c>
      <c r="B1580" t="s">
        <v>115</v>
      </c>
      <c r="C1580" t="s">
        <v>116</v>
      </c>
      <c r="D1580" t="s">
        <v>19</v>
      </c>
      <c r="E1580">
        <v>11000290508</v>
      </c>
      <c r="F1580">
        <v>9</v>
      </c>
      <c r="G1580">
        <v>2018</v>
      </c>
    </row>
    <row r="1581" spans="1:9" x14ac:dyDescent="0.25">
      <c r="A1581" t="s">
        <v>99</v>
      </c>
      <c r="B1581" t="s">
        <v>100</v>
      </c>
      <c r="C1581" t="s">
        <v>101</v>
      </c>
      <c r="D1581" t="s">
        <v>19</v>
      </c>
      <c r="E1581">
        <v>11000349225</v>
      </c>
      <c r="F1581">
        <v>9</v>
      </c>
      <c r="G1581">
        <v>2018</v>
      </c>
    </row>
    <row r="1582" spans="1:9" x14ac:dyDescent="0.25">
      <c r="A1582" t="s">
        <v>16</v>
      </c>
      <c r="B1582" t="s">
        <v>17</v>
      </c>
      <c r="C1582" t="s">
        <v>18</v>
      </c>
      <c r="D1582" t="s">
        <v>12</v>
      </c>
      <c r="E1582">
        <v>2119590000</v>
      </c>
      <c r="F1582">
        <v>6</v>
      </c>
      <c r="G1582">
        <v>2019</v>
      </c>
      <c r="H1582">
        <v>9788</v>
      </c>
      <c r="I1582">
        <v>0</v>
      </c>
    </row>
    <row r="1583" spans="1:9" x14ac:dyDescent="0.25">
      <c r="A1583" t="s">
        <v>123</v>
      </c>
      <c r="B1583" t="s">
        <v>124</v>
      </c>
      <c r="C1583" t="s">
        <v>49</v>
      </c>
      <c r="D1583" t="s">
        <v>19</v>
      </c>
      <c r="E1583">
        <v>11000434585</v>
      </c>
      <c r="F1583">
        <v>9</v>
      </c>
      <c r="G1583">
        <v>2018</v>
      </c>
    </row>
    <row r="1584" spans="1:9" x14ac:dyDescent="0.25">
      <c r="A1584" t="s">
        <v>71</v>
      </c>
      <c r="B1584" t="s">
        <v>72</v>
      </c>
      <c r="C1584" t="s">
        <v>49</v>
      </c>
      <c r="D1584" t="s">
        <v>19</v>
      </c>
      <c r="E1584">
        <v>11000434585</v>
      </c>
      <c r="F1584">
        <v>9</v>
      </c>
      <c r="G1584">
        <v>2018</v>
      </c>
    </row>
    <row r="1585" spans="1:7" x14ac:dyDescent="0.25">
      <c r="A1585" t="s">
        <v>47</v>
      </c>
      <c r="B1585" t="s">
        <v>48</v>
      </c>
      <c r="C1585" t="s">
        <v>49</v>
      </c>
      <c r="D1585" t="s">
        <v>19</v>
      </c>
      <c r="E1585">
        <v>11000434585</v>
      </c>
      <c r="F1585">
        <v>9</v>
      </c>
      <c r="G1585">
        <v>2018</v>
      </c>
    </row>
    <row r="1586" spans="1:7" x14ac:dyDescent="0.25">
      <c r="A1586" t="s">
        <v>59</v>
      </c>
      <c r="B1586" t="s">
        <v>60</v>
      </c>
      <c r="C1586" t="s">
        <v>61</v>
      </c>
      <c r="D1586" t="s">
        <v>19</v>
      </c>
      <c r="E1586">
        <v>11000163735</v>
      </c>
      <c r="F1586">
        <v>9</v>
      </c>
      <c r="G1586">
        <v>2018</v>
      </c>
    </row>
    <row r="1587" spans="1:7" x14ac:dyDescent="0.25">
      <c r="A1587" t="s">
        <v>26</v>
      </c>
      <c r="B1587" t="s">
        <v>27</v>
      </c>
      <c r="C1587" t="s">
        <v>28</v>
      </c>
      <c r="D1587" t="s">
        <v>19</v>
      </c>
      <c r="E1587">
        <v>11000421059</v>
      </c>
      <c r="F1587">
        <v>9</v>
      </c>
      <c r="G1587">
        <v>2018</v>
      </c>
    </row>
    <row r="1588" spans="1:7" x14ac:dyDescent="0.25">
      <c r="A1588" t="s">
        <v>62</v>
      </c>
      <c r="B1588" t="s">
        <v>63</v>
      </c>
      <c r="C1588" t="s">
        <v>64</v>
      </c>
      <c r="D1588" t="s">
        <v>19</v>
      </c>
      <c r="E1588">
        <v>11000429891</v>
      </c>
      <c r="F1588">
        <v>9</v>
      </c>
      <c r="G1588">
        <v>2018</v>
      </c>
    </row>
    <row r="1589" spans="1:7" x14ac:dyDescent="0.25">
      <c r="A1589" t="s">
        <v>125</v>
      </c>
      <c r="B1589" t="s">
        <v>126</v>
      </c>
      <c r="C1589" t="s">
        <v>127</v>
      </c>
      <c r="D1589" t="s">
        <v>19</v>
      </c>
      <c r="E1589">
        <v>11000290294</v>
      </c>
      <c r="F1589">
        <v>9</v>
      </c>
      <c r="G1589">
        <v>2018</v>
      </c>
    </row>
    <row r="1590" spans="1:7" x14ac:dyDescent="0.25">
      <c r="A1590" t="s">
        <v>62</v>
      </c>
      <c r="B1590" t="s">
        <v>63</v>
      </c>
      <c r="C1590" t="s">
        <v>64</v>
      </c>
      <c r="D1590" t="s">
        <v>19</v>
      </c>
      <c r="E1590">
        <v>11000429889</v>
      </c>
      <c r="F1590">
        <v>9</v>
      </c>
      <c r="G1590">
        <v>2018</v>
      </c>
    </row>
    <row r="1591" spans="1:7" x14ac:dyDescent="0.25">
      <c r="A1591" t="s">
        <v>123</v>
      </c>
      <c r="B1591" t="s">
        <v>124</v>
      </c>
      <c r="C1591" t="s">
        <v>49</v>
      </c>
      <c r="D1591" t="s">
        <v>19</v>
      </c>
      <c r="E1591">
        <v>11000434583</v>
      </c>
      <c r="F1591">
        <v>9</v>
      </c>
      <c r="G1591">
        <v>2018</v>
      </c>
    </row>
    <row r="1592" spans="1:7" x14ac:dyDescent="0.25">
      <c r="A1592" t="s">
        <v>71</v>
      </c>
      <c r="B1592" t="s">
        <v>72</v>
      </c>
      <c r="C1592" t="s">
        <v>49</v>
      </c>
      <c r="D1592" t="s">
        <v>19</v>
      </c>
      <c r="E1592">
        <v>11000434583</v>
      </c>
      <c r="F1592">
        <v>9</v>
      </c>
      <c r="G1592">
        <v>2018</v>
      </c>
    </row>
    <row r="1593" spans="1:7" x14ac:dyDescent="0.25">
      <c r="A1593" t="s">
        <v>47</v>
      </c>
      <c r="B1593" t="s">
        <v>48</v>
      </c>
      <c r="C1593" t="s">
        <v>49</v>
      </c>
      <c r="D1593" t="s">
        <v>19</v>
      </c>
      <c r="E1593">
        <v>11000434583</v>
      </c>
      <c r="F1593">
        <v>9</v>
      </c>
      <c r="G1593">
        <v>2018</v>
      </c>
    </row>
    <row r="1594" spans="1:7" x14ac:dyDescent="0.25">
      <c r="A1594" t="s">
        <v>20</v>
      </c>
      <c r="B1594" t="s">
        <v>21</v>
      </c>
      <c r="C1594" t="s">
        <v>22</v>
      </c>
      <c r="D1594" t="s">
        <v>19</v>
      </c>
      <c r="E1594">
        <v>11000257197</v>
      </c>
      <c r="F1594">
        <v>9</v>
      </c>
      <c r="G1594">
        <v>2018</v>
      </c>
    </row>
    <row r="1595" spans="1:7" x14ac:dyDescent="0.25">
      <c r="A1595" t="s">
        <v>128</v>
      </c>
      <c r="B1595" t="s">
        <v>129</v>
      </c>
      <c r="C1595" t="s">
        <v>40</v>
      </c>
      <c r="D1595" t="s">
        <v>19</v>
      </c>
      <c r="E1595">
        <v>11000257228</v>
      </c>
      <c r="F1595">
        <v>9</v>
      </c>
      <c r="G1595">
        <v>2018</v>
      </c>
    </row>
    <row r="1596" spans="1:7" x14ac:dyDescent="0.25">
      <c r="A1596" t="s">
        <v>38</v>
      </c>
      <c r="B1596" t="s">
        <v>39</v>
      </c>
      <c r="C1596" t="s">
        <v>40</v>
      </c>
      <c r="D1596" t="s">
        <v>19</v>
      </c>
      <c r="E1596">
        <v>11000257228</v>
      </c>
      <c r="F1596">
        <v>9</v>
      </c>
      <c r="G1596">
        <v>2018</v>
      </c>
    </row>
    <row r="1597" spans="1:7" x14ac:dyDescent="0.25">
      <c r="A1597" t="s">
        <v>85</v>
      </c>
      <c r="B1597" t="s">
        <v>86</v>
      </c>
      <c r="C1597" t="s">
        <v>87</v>
      </c>
      <c r="D1597" t="s">
        <v>19</v>
      </c>
      <c r="E1597">
        <v>11000357782</v>
      </c>
      <c r="F1597">
        <v>9</v>
      </c>
      <c r="G1597">
        <v>2018</v>
      </c>
    </row>
    <row r="1598" spans="1:7" x14ac:dyDescent="0.25">
      <c r="A1598" t="s">
        <v>114</v>
      </c>
      <c r="B1598" t="s">
        <v>115</v>
      </c>
      <c r="C1598" t="s">
        <v>116</v>
      </c>
      <c r="D1598" t="s">
        <v>19</v>
      </c>
      <c r="E1598">
        <v>11000358466</v>
      </c>
      <c r="F1598">
        <v>9</v>
      </c>
      <c r="G1598">
        <v>2018</v>
      </c>
    </row>
    <row r="1599" spans="1:7" x14ac:dyDescent="0.25">
      <c r="A1599" t="s">
        <v>79</v>
      </c>
      <c r="B1599" t="s">
        <v>80</v>
      </c>
      <c r="C1599" t="s">
        <v>81</v>
      </c>
      <c r="D1599" t="s">
        <v>19</v>
      </c>
      <c r="E1599">
        <v>11000258333</v>
      </c>
      <c r="F1599">
        <v>8</v>
      </c>
      <c r="G1599">
        <v>2018</v>
      </c>
    </row>
    <row r="1600" spans="1:7" x14ac:dyDescent="0.25">
      <c r="A1600" t="s">
        <v>120</v>
      </c>
      <c r="B1600" t="s">
        <v>121</v>
      </c>
      <c r="C1600" t="s">
        <v>122</v>
      </c>
      <c r="D1600" t="s">
        <v>19</v>
      </c>
      <c r="E1600">
        <v>11000317162</v>
      </c>
      <c r="F1600">
        <v>8</v>
      </c>
      <c r="G1600">
        <v>2018</v>
      </c>
    </row>
    <row r="1601" spans="1:9" x14ac:dyDescent="0.25">
      <c r="A1601" t="s">
        <v>93</v>
      </c>
      <c r="B1601" t="s">
        <v>94</v>
      </c>
      <c r="C1601" t="s">
        <v>95</v>
      </c>
      <c r="D1601" t="s">
        <v>19</v>
      </c>
      <c r="E1601">
        <v>11000442614</v>
      </c>
      <c r="F1601">
        <v>8</v>
      </c>
      <c r="G1601">
        <v>2018</v>
      </c>
    </row>
    <row r="1602" spans="1:9" x14ac:dyDescent="0.25">
      <c r="A1602" t="s">
        <v>111</v>
      </c>
      <c r="B1602" t="s">
        <v>112</v>
      </c>
      <c r="C1602" t="s">
        <v>113</v>
      </c>
      <c r="D1602" t="s">
        <v>19</v>
      </c>
      <c r="E1602">
        <v>11000258099</v>
      </c>
      <c r="F1602">
        <v>8</v>
      </c>
      <c r="G1602">
        <v>2018</v>
      </c>
    </row>
    <row r="1603" spans="1:9" x14ac:dyDescent="0.25">
      <c r="A1603" t="s">
        <v>59</v>
      </c>
      <c r="B1603" t="s">
        <v>60</v>
      </c>
      <c r="C1603" t="s">
        <v>61</v>
      </c>
      <c r="D1603" t="s">
        <v>19</v>
      </c>
      <c r="E1603">
        <v>11000258385</v>
      </c>
      <c r="F1603">
        <v>8</v>
      </c>
      <c r="G1603">
        <v>2018</v>
      </c>
    </row>
    <row r="1604" spans="1:9" x14ac:dyDescent="0.25">
      <c r="A1604" t="s">
        <v>85</v>
      </c>
      <c r="B1604" t="s">
        <v>86</v>
      </c>
      <c r="C1604" t="s">
        <v>87</v>
      </c>
      <c r="D1604" t="s">
        <v>19</v>
      </c>
      <c r="E1604">
        <v>11000357783</v>
      </c>
      <c r="F1604">
        <v>8</v>
      </c>
      <c r="G1604">
        <v>2018</v>
      </c>
    </row>
    <row r="1605" spans="1:9" x14ac:dyDescent="0.25">
      <c r="A1605" t="s">
        <v>117</v>
      </c>
      <c r="B1605" t="s">
        <v>118</v>
      </c>
      <c r="C1605" t="s">
        <v>119</v>
      </c>
      <c r="D1605" t="s">
        <v>19</v>
      </c>
      <c r="E1605">
        <v>11000247890</v>
      </c>
      <c r="F1605">
        <v>8</v>
      </c>
      <c r="G1605">
        <v>2018</v>
      </c>
    </row>
    <row r="1606" spans="1:9" x14ac:dyDescent="0.25">
      <c r="A1606" t="s">
        <v>16</v>
      </c>
      <c r="B1606" t="s">
        <v>17</v>
      </c>
      <c r="C1606" t="s">
        <v>18</v>
      </c>
      <c r="D1606" t="s">
        <v>12</v>
      </c>
      <c r="E1606">
        <v>2119590000</v>
      </c>
      <c r="F1606">
        <v>6</v>
      </c>
      <c r="G1606">
        <v>2018</v>
      </c>
      <c r="H1606">
        <v>10846</v>
      </c>
      <c r="I1606">
        <v>0</v>
      </c>
    </row>
    <row r="1607" spans="1:9" x14ac:dyDescent="0.25">
      <c r="A1607" t="s">
        <v>114</v>
      </c>
      <c r="B1607" t="s">
        <v>115</v>
      </c>
      <c r="C1607" t="s">
        <v>116</v>
      </c>
      <c r="D1607" t="s">
        <v>19</v>
      </c>
      <c r="E1607">
        <v>11000290508</v>
      </c>
      <c r="F1607">
        <v>8</v>
      </c>
      <c r="G1607">
        <v>2018</v>
      </c>
    </row>
    <row r="1608" spans="1:9" x14ac:dyDescent="0.25">
      <c r="A1608" t="s">
        <v>53</v>
      </c>
      <c r="B1608" t="s">
        <v>54</v>
      </c>
      <c r="C1608" t="s">
        <v>55</v>
      </c>
      <c r="D1608" t="s">
        <v>19</v>
      </c>
      <c r="E1608">
        <v>11000290907</v>
      </c>
      <c r="F1608">
        <v>8</v>
      </c>
      <c r="G1608">
        <v>2018</v>
      </c>
    </row>
    <row r="1609" spans="1:9" x14ac:dyDescent="0.25">
      <c r="A1609" t="s">
        <v>123</v>
      </c>
      <c r="B1609" t="s">
        <v>124</v>
      </c>
      <c r="C1609" t="s">
        <v>49</v>
      </c>
      <c r="D1609" t="s">
        <v>19</v>
      </c>
      <c r="E1609">
        <v>11000434585</v>
      </c>
      <c r="F1609">
        <v>8</v>
      </c>
      <c r="G1609">
        <v>2018</v>
      </c>
    </row>
    <row r="1610" spans="1:9" x14ac:dyDescent="0.25">
      <c r="A1610" t="s">
        <v>71</v>
      </c>
      <c r="B1610" t="s">
        <v>72</v>
      </c>
      <c r="C1610" t="s">
        <v>49</v>
      </c>
      <c r="D1610" t="s">
        <v>19</v>
      </c>
      <c r="E1610">
        <v>11000434585</v>
      </c>
      <c r="F1610">
        <v>8</v>
      </c>
      <c r="G1610">
        <v>2018</v>
      </c>
    </row>
    <row r="1611" spans="1:9" x14ac:dyDescent="0.25">
      <c r="A1611" t="s">
        <v>47</v>
      </c>
      <c r="B1611" t="s">
        <v>48</v>
      </c>
      <c r="C1611" t="s">
        <v>49</v>
      </c>
      <c r="D1611" t="s">
        <v>19</v>
      </c>
      <c r="E1611">
        <v>11000434585</v>
      </c>
      <c r="F1611">
        <v>8</v>
      </c>
      <c r="G1611">
        <v>2018</v>
      </c>
    </row>
    <row r="1612" spans="1:9" x14ac:dyDescent="0.25">
      <c r="A1612" t="s">
        <v>59</v>
      </c>
      <c r="B1612" t="s">
        <v>60</v>
      </c>
      <c r="C1612" t="s">
        <v>61</v>
      </c>
      <c r="D1612" t="s">
        <v>19</v>
      </c>
      <c r="E1612">
        <v>11000163735</v>
      </c>
      <c r="F1612">
        <v>8</v>
      </c>
      <c r="G1612">
        <v>2018</v>
      </c>
    </row>
    <row r="1613" spans="1:9" x14ac:dyDescent="0.25">
      <c r="A1613" t="s">
        <v>26</v>
      </c>
      <c r="B1613" t="s">
        <v>27</v>
      </c>
      <c r="C1613" t="s">
        <v>28</v>
      </c>
      <c r="D1613" t="s">
        <v>19</v>
      </c>
      <c r="E1613">
        <v>11000421059</v>
      </c>
      <c r="F1613">
        <v>8</v>
      </c>
      <c r="G1613">
        <v>2018</v>
      </c>
    </row>
    <row r="1614" spans="1:9" x14ac:dyDescent="0.25">
      <c r="A1614" t="s">
        <v>62</v>
      </c>
      <c r="B1614" t="s">
        <v>63</v>
      </c>
      <c r="C1614" t="s">
        <v>64</v>
      </c>
      <c r="D1614" t="s">
        <v>19</v>
      </c>
      <c r="E1614">
        <v>11000429891</v>
      </c>
      <c r="F1614">
        <v>8</v>
      </c>
      <c r="G1614">
        <v>2018</v>
      </c>
    </row>
    <row r="1615" spans="1:9" x14ac:dyDescent="0.25">
      <c r="A1615" t="s">
        <v>125</v>
      </c>
      <c r="B1615" t="s">
        <v>126</v>
      </c>
      <c r="C1615" t="s">
        <v>127</v>
      </c>
      <c r="D1615" t="s">
        <v>19</v>
      </c>
      <c r="E1615">
        <v>11000290294</v>
      </c>
      <c r="F1615">
        <v>8</v>
      </c>
      <c r="G1615">
        <v>2018</v>
      </c>
    </row>
    <row r="1616" spans="1:9" x14ac:dyDescent="0.25">
      <c r="A1616" t="s">
        <v>62</v>
      </c>
      <c r="B1616" t="s">
        <v>63</v>
      </c>
      <c r="C1616" t="s">
        <v>64</v>
      </c>
      <c r="D1616" t="s">
        <v>19</v>
      </c>
      <c r="E1616">
        <v>11000429889</v>
      </c>
      <c r="F1616">
        <v>8</v>
      </c>
      <c r="G1616">
        <v>2018</v>
      </c>
    </row>
    <row r="1617" spans="1:7" x14ac:dyDescent="0.25">
      <c r="A1617" t="s">
        <v>123</v>
      </c>
      <c r="B1617" t="s">
        <v>124</v>
      </c>
      <c r="C1617" t="s">
        <v>49</v>
      </c>
      <c r="D1617" t="s">
        <v>19</v>
      </c>
      <c r="E1617">
        <v>11000434583</v>
      </c>
      <c r="F1617">
        <v>8</v>
      </c>
      <c r="G1617">
        <v>2018</v>
      </c>
    </row>
    <row r="1618" spans="1:7" x14ac:dyDescent="0.25">
      <c r="A1618" t="s">
        <v>71</v>
      </c>
      <c r="B1618" t="s">
        <v>72</v>
      </c>
      <c r="C1618" t="s">
        <v>49</v>
      </c>
      <c r="D1618" t="s">
        <v>19</v>
      </c>
      <c r="E1618">
        <v>11000434583</v>
      </c>
      <c r="F1618">
        <v>8</v>
      </c>
      <c r="G1618">
        <v>2018</v>
      </c>
    </row>
    <row r="1619" spans="1:7" x14ac:dyDescent="0.25">
      <c r="A1619" t="s">
        <v>47</v>
      </c>
      <c r="B1619" t="s">
        <v>48</v>
      </c>
      <c r="C1619" t="s">
        <v>49</v>
      </c>
      <c r="D1619" t="s">
        <v>19</v>
      </c>
      <c r="E1619">
        <v>11000434583</v>
      </c>
      <c r="F1619">
        <v>8</v>
      </c>
      <c r="G1619">
        <v>2018</v>
      </c>
    </row>
    <row r="1620" spans="1:7" x14ac:dyDescent="0.25">
      <c r="A1620" t="s">
        <v>20</v>
      </c>
      <c r="B1620" t="s">
        <v>21</v>
      </c>
      <c r="C1620" t="s">
        <v>22</v>
      </c>
      <c r="D1620" t="s">
        <v>19</v>
      </c>
      <c r="E1620">
        <v>11000257197</v>
      </c>
      <c r="F1620">
        <v>8</v>
      </c>
      <c r="G1620">
        <v>2018</v>
      </c>
    </row>
    <row r="1621" spans="1:7" x14ac:dyDescent="0.25">
      <c r="A1621" t="s">
        <v>128</v>
      </c>
      <c r="B1621" t="s">
        <v>129</v>
      </c>
      <c r="C1621" t="s">
        <v>40</v>
      </c>
      <c r="D1621" t="s">
        <v>19</v>
      </c>
      <c r="E1621">
        <v>11000257228</v>
      </c>
      <c r="F1621">
        <v>8</v>
      </c>
      <c r="G1621">
        <v>2018</v>
      </c>
    </row>
    <row r="1622" spans="1:7" x14ac:dyDescent="0.25">
      <c r="A1622" t="s">
        <v>38</v>
      </c>
      <c r="B1622" t="s">
        <v>39</v>
      </c>
      <c r="C1622" t="s">
        <v>40</v>
      </c>
      <c r="D1622" t="s">
        <v>19</v>
      </c>
      <c r="E1622">
        <v>11000257228</v>
      </c>
      <c r="F1622">
        <v>8</v>
      </c>
      <c r="G1622">
        <v>2018</v>
      </c>
    </row>
    <row r="1623" spans="1:7" x14ac:dyDescent="0.25">
      <c r="A1623" t="s">
        <v>79</v>
      </c>
      <c r="B1623" t="s">
        <v>80</v>
      </c>
      <c r="C1623" t="s">
        <v>81</v>
      </c>
      <c r="D1623" t="s">
        <v>19</v>
      </c>
      <c r="E1623">
        <v>11000258333</v>
      </c>
      <c r="F1623">
        <v>8</v>
      </c>
      <c r="G1623">
        <v>2018</v>
      </c>
    </row>
    <row r="1624" spans="1:7" x14ac:dyDescent="0.25">
      <c r="A1624" t="s">
        <v>85</v>
      </c>
      <c r="B1624" t="s">
        <v>86</v>
      </c>
      <c r="C1624" t="s">
        <v>87</v>
      </c>
      <c r="D1624" t="s">
        <v>19</v>
      </c>
      <c r="E1624">
        <v>11000357782</v>
      </c>
      <c r="F1624">
        <v>8</v>
      </c>
      <c r="G1624">
        <v>2018</v>
      </c>
    </row>
    <row r="1625" spans="1:7" x14ac:dyDescent="0.25">
      <c r="A1625" t="s">
        <v>120</v>
      </c>
      <c r="B1625" t="s">
        <v>121</v>
      </c>
      <c r="C1625" t="s">
        <v>122</v>
      </c>
      <c r="D1625" t="s">
        <v>19</v>
      </c>
      <c r="E1625">
        <v>11000317162</v>
      </c>
      <c r="F1625">
        <v>7</v>
      </c>
      <c r="G1625">
        <v>2018</v>
      </c>
    </row>
    <row r="1626" spans="1:7" x14ac:dyDescent="0.25">
      <c r="A1626" t="s">
        <v>93</v>
      </c>
      <c r="B1626" t="s">
        <v>94</v>
      </c>
      <c r="C1626" t="s">
        <v>95</v>
      </c>
      <c r="D1626" t="s">
        <v>19</v>
      </c>
      <c r="E1626">
        <v>11000442614</v>
      </c>
      <c r="F1626">
        <v>7</v>
      </c>
      <c r="G1626">
        <v>2018</v>
      </c>
    </row>
    <row r="1627" spans="1:7" x14ac:dyDescent="0.25">
      <c r="A1627" t="s">
        <v>111</v>
      </c>
      <c r="B1627" t="s">
        <v>112</v>
      </c>
      <c r="C1627" t="s">
        <v>113</v>
      </c>
      <c r="D1627" t="s">
        <v>19</v>
      </c>
      <c r="E1627">
        <v>11000258099</v>
      </c>
      <c r="F1627">
        <v>7</v>
      </c>
      <c r="G1627">
        <v>2018</v>
      </c>
    </row>
    <row r="1628" spans="1:7" x14ac:dyDescent="0.25">
      <c r="A1628" t="s">
        <v>59</v>
      </c>
      <c r="B1628" t="s">
        <v>60</v>
      </c>
      <c r="C1628" t="s">
        <v>61</v>
      </c>
      <c r="D1628" t="s">
        <v>19</v>
      </c>
      <c r="E1628">
        <v>11000258385</v>
      </c>
      <c r="F1628">
        <v>7</v>
      </c>
      <c r="G1628">
        <v>2018</v>
      </c>
    </row>
    <row r="1629" spans="1:7" x14ac:dyDescent="0.25">
      <c r="A1629" t="s">
        <v>85</v>
      </c>
      <c r="B1629" t="s">
        <v>86</v>
      </c>
      <c r="C1629" t="s">
        <v>87</v>
      </c>
      <c r="D1629" t="s">
        <v>19</v>
      </c>
      <c r="E1629">
        <v>11000357783</v>
      </c>
      <c r="F1629">
        <v>7</v>
      </c>
      <c r="G1629">
        <v>2018</v>
      </c>
    </row>
    <row r="1630" spans="1:7" x14ac:dyDescent="0.25">
      <c r="A1630" t="s">
        <v>99</v>
      </c>
      <c r="B1630" t="s">
        <v>100</v>
      </c>
      <c r="C1630" t="s">
        <v>101</v>
      </c>
      <c r="D1630" t="s">
        <v>19</v>
      </c>
      <c r="E1630">
        <v>11000349225</v>
      </c>
      <c r="F1630">
        <v>7</v>
      </c>
      <c r="G1630">
        <v>2018</v>
      </c>
    </row>
    <row r="1631" spans="1:7" x14ac:dyDescent="0.25">
      <c r="A1631" t="s">
        <v>117</v>
      </c>
      <c r="B1631" t="s">
        <v>118</v>
      </c>
      <c r="C1631" t="s">
        <v>119</v>
      </c>
      <c r="D1631" t="s">
        <v>19</v>
      </c>
      <c r="E1631">
        <v>11000247890</v>
      </c>
      <c r="F1631">
        <v>7</v>
      </c>
      <c r="G1631">
        <v>2018</v>
      </c>
    </row>
    <row r="1632" spans="1:7" x14ac:dyDescent="0.25">
      <c r="A1632" t="s">
        <v>16</v>
      </c>
      <c r="B1632" t="s">
        <v>17</v>
      </c>
      <c r="C1632" t="s">
        <v>18</v>
      </c>
      <c r="D1632" t="s">
        <v>19</v>
      </c>
      <c r="E1632">
        <v>11000258330</v>
      </c>
      <c r="F1632">
        <v>6</v>
      </c>
      <c r="G1632">
        <v>2018</v>
      </c>
    </row>
    <row r="1633" spans="1:7" x14ac:dyDescent="0.25">
      <c r="A1633" t="s">
        <v>114</v>
      </c>
      <c r="B1633" t="s">
        <v>115</v>
      </c>
      <c r="C1633" t="s">
        <v>116</v>
      </c>
      <c r="D1633" t="s">
        <v>19</v>
      </c>
      <c r="E1633">
        <v>11000290508</v>
      </c>
      <c r="F1633">
        <v>7</v>
      </c>
      <c r="G1633">
        <v>2018</v>
      </c>
    </row>
    <row r="1634" spans="1:7" x14ac:dyDescent="0.25">
      <c r="A1634" t="s">
        <v>120</v>
      </c>
      <c r="B1634" t="s">
        <v>121</v>
      </c>
      <c r="C1634" t="s">
        <v>122</v>
      </c>
      <c r="D1634" t="s">
        <v>19</v>
      </c>
      <c r="E1634">
        <v>11000257159</v>
      </c>
      <c r="F1634">
        <v>7</v>
      </c>
      <c r="G1634">
        <v>2018</v>
      </c>
    </row>
    <row r="1635" spans="1:7" x14ac:dyDescent="0.25">
      <c r="A1635" t="s">
        <v>53</v>
      </c>
      <c r="B1635" t="s">
        <v>54</v>
      </c>
      <c r="C1635" t="s">
        <v>55</v>
      </c>
      <c r="D1635" t="s">
        <v>19</v>
      </c>
      <c r="E1635">
        <v>11000290907</v>
      </c>
      <c r="F1635">
        <v>7</v>
      </c>
      <c r="G1635">
        <v>2018</v>
      </c>
    </row>
    <row r="1636" spans="1:7" x14ac:dyDescent="0.25">
      <c r="A1636" t="s">
        <v>59</v>
      </c>
      <c r="B1636" t="s">
        <v>60</v>
      </c>
      <c r="C1636" t="s">
        <v>61</v>
      </c>
      <c r="D1636" t="s">
        <v>19</v>
      </c>
      <c r="E1636">
        <v>11000163735</v>
      </c>
      <c r="F1636">
        <v>7</v>
      </c>
      <c r="G1636">
        <v>2018</v>
      </c>
    </row>
    <row r="1637" spans="1:7" x14ac:dyDescent="0.25">
      <c r="A1637" t="s">
        <v>123</v>
      </c>
      <c r="B1637" t="s">
        <v>124</v>
      </c>
      <c r="C1637" t="s">
        <v>49</v>
      </c>
      <c r="D1637" t="s">
        <v>19</v>
      </c>
      <c r="E1637">
        <v>11000434585</v>
      </c>
      <c r="F1637">
        <v>7</v>
      </c>
      <c r="G1637">
        <v>2018</v>
      </c>
    </row>
    <row r="1638" spans="1:7" x14ac:dyDescent="0.25">
      <c r="A1638" t="s">
        <v>71</v>
      </c>
      <c r="B1638" t="s">
        <v>72</v>
      </c>
      <c r="C1638" t="s">
        <v>49</v>
      </c>
      <c r="D1638" t="s">
        <v>19</v>
      </c>
      <c r="E1638">
        <v>11000434585</v>
      </c>
      <c r="F1638">
        <v>7</v>
      </c>
      <c r="G1638">
        <v>2018</v>
      </c>
    </row>
    <row r="1639" spans="1:7" x14ac:dyDescent="0.25">
      <c r="A1639" t="s">
        <v>47</v>
      </c>
      <c r="B1639" t="s">
        <v>48</v>
      </c>
      <c r="C1639" t="s">
        <v>49</v>
      </c>
      <c r="D1639" t="s">
        <v>19</v>
      </c>
      <c r="E1639">
        <v>11000434585</v>
      </c>
      <c r="F1639">
        <v>7</v>
      </c>
      <c r="G1639">
        <v>2018</v>
      </c>
    </row>
    <row r="1640" spans="1:7" x14ac:dyDescent="0.25">
      <c r="A1640" t="s">
        <v>26</v>
      </c>
      <c r="B1640" t="s">
        <v>27</v>
      </c>
      <c r="C1640" t="s">
        <v>28</v>
      </c>
      <c r="D1640" t="s">
        <v>19</v>
      </c>
      <c r="E1640">
        <v>11000421059</v>
      </c>
      <c r="F1640">
        <v>7</v>
      </c>
      <c r="G1640">
        <v>2018</v>
      </c>
    </row>
    <row r="1641" spans="1:7" x14ac:dyDescent="0.25">
      <c r="A1641" t="s">
        <v>62</v>
      </c>
      <c r="B1641" t="s">
        <v>63</v>
      </c>
      <c r="C1641" t="s">
        <v>64</v>
      </c>
      <c r="D1641" t="s">
        <v>19</v>
      </c>
      <c r="E1641">
        <v>11000429891</v>
      </c>
      <c r="F1641">
        <v>7</v>
      </c>
      <c r="G1641">
        <v>2018</v>
      </c>
    </row>
    <row r="1642" spans="1:7" x14ac:dyDescent="0.25">
      <c r="A1642" t="s">
        <v>125</v>
      </c>
      <c r="B1642" t="s">
        <v>126</v>
      </c>
      <c r="C1642" t="s">
        <v>127</v>
      </c>
      <c r="D1642" t="s">
        <v>19</v>
      </c>
      <c r="E1642">
        <v>11000290294</v>
      </c>
      <c r="F1642">
        <v>7</v>
      </c>
      <c r="G1642">
        <v>2018</v>
      </c>
    </row>
    <row r="1643" spans="1:7" x14ac:dyDescent="0.25">
      <c r="A1643" t="s">
        <v>123</v>
      </c>
      <c r="B1643" t="s">
        <v>124</v>
      </c>
      <c r="C1643" t="s">
        <v>49</v>
      </c>
      <c r="D1643" t="s">
        <v>19</v>
      </c>
      <c r="E1643">
        <v>11000434583</v>
      </c>
      <c r="F1643">
        <v>7</v>
      </c>
      <c r="G1643">
        <v>2018</v>
      </c>
    </row>
    <row r="1644" spans="1:7" x14ac:dyDescent="0.25">
      <c r="A1644" t="s">
        <v>71</v>
      </c>
      <c r="B1644" t="s">
        <v>72</v>
      </c>
      <c r="C1644" t="s">
        <v>49</v>
      </c>
      <c r="D1644" t="s">
        <v>19</v>
      </c>
      <c r="E1644">
        <v>11000434583</v>
      </c>
      <c r="F1644">
        <v>7</v>
      </c>
      <c r="G1644">
        <v>2018</v>
      </c>
    </row>
    <row r="1645" spans="1:7" x14ac:dyDescent="0.25">
      <c r="A1645" t="s">
        <v>47</v>
      </c>
      <c r="B1645" t="s">
        <v>48</v>
      </c>
      <c r="C1645" t="s">
        <v>49</v>
      </c>
      <c r="D1645" t="s">
        <v>19</v>
      </c>
      <c r="E1645">
        <v>11000434583</v>
      </c>
      <c r="F1645">
        <v>7</v>
      </c>
      <c r="G1645">
        <v>2018</v>
      </c>
    </row>
    <row r="1646" spans="1:7" x14ac:dyDescent="0.25">
      <c r="A1646" t="s">
        <v>62</v>
      </c>
      <c r="B1646" t="s">
        <v>63</v>
      </c>
      <c r="C1646" t="s">
        <v>64</v>
      </c>
      <c r="D1646" t="s">
        <v>19</v>
      </c>
      <c r="E1646">
        <v>11000429889</v>
      </c>
      <c r="F1646">
        <v>7</v>
      </c>
      <c r="G1646">
        <v>2018</v>
      </c>
    </row>
    <row r="1647" spans="1:7" x14ac:dyDescent="0.25">
      <c r="A1647" t="s">
        <v>128</v>
      </c>
      <c r="B1647" t="s">
        <v>129</v>
      </c>
      <c r="C1647" t="s">
        <v>40</v>
      </c>
      <c r="D1647" t="s">
        <v>19</v>
      </c>
      <c r="E1647">
        <v>11000257228</v>
      </c>
      <c r="F1647">
        <v>7</v>
      </c>
      <c r="G1647">
        <v>2018</v>
      </c>
    </row>
    <row r="1648" spans="1:7" x14ac:dyDescent="0.25">
      <c r="A1648" t="s">
        <v>38</v>
      </c>
      <c r="B1648" t="s">
        <v>39</v>
      </c>
      <c r="C1648" t="s">
        <v>40</v>
      </c>
      <c r="D1648" t="s">
        <v>19</v>
      </c>
      <c r="E1648">
        <v>11000257228</v>
      </c>
      <c r="F1648">
        <v>7</v>
      </c>
      <c r="G1648">
        <v>2018</v>
      </c>
    </row>
    <row r="1649" spans="1:9" x14ac:dyDescent="0.25">
      <c r="A1649" t="s">
        <v>79</v>
      </c>
      <c r="B1649" t="s">
        <v>80</v>
      </c>
      <c r="C1649" t="s">
        <v>81</v>
      </c>
      <c r="D1649" t="s">
        <v>19</v>
      </c>
      <c r="E1649">
        <v>11000258333</v>
      </c>
      <c r="F1649">
        <v>7</v>
      </c>
      <c r="G1649">
        <v>2018</v>
      </c>
    </row>
    <row r="1650" spans="1:9" x14ac:dyDescent="0.25">
      <c r="A1650" t="s">
        <v>85</v>
      </c>
      <c r="B1650" t="s">
        <v>86</v>
      </c>
      <c r="C1650" t="s">
        <v>87</v>
      </c>
      <c r="D1650" t="s">
        <v>19</v>
      </c>
      <c r="E1650">
        <v>11000357782</v>
      </c>
      <c r="F1650">
        <v>7</v>
      </c>
      <c r="G1650">
        <v>2018</v>
      </c>
    </row>
    <row r="1651" spans="1:9" x14ac:dyDescent="0.25">
      <c r="A1651" t="s">
        <v>114</v>
      </c>
      <c r="B1651" t="s">
        <v>115</v>
      </c>
      <c r="C1651" t="s">
        <v>116</v>
      </c>
      <c r="D1651" t="s">
        <v>19</v>
      </c>
      <c r="E1651">
        <v>11000358466</v>
      </c>
      <c r="F1651">
        <v>7</v>
      </c>
      <c r="G1651">
        <v>2018</v>
      </c>
    </row>
    <row r="1652" spans="1:9" x14ac:dyDescent="0.25">
      <c r="A1652" t="s">
        <v>120</v>
      </c>
      <c r="B1652" t="s">
        <v>121</v>
      </c>
      <c r="C1652" t="s">
        <v>122</v>
      </c>
      <c r="D1652" t="s">
        <v>19</v>
      </c>
      <c r="E1652">
        <v>11000317162</v>
      </c>
      <c r="F1652">
        <v>6</v>
      </c>
      <c r="G1652">
        <v>2018</v>
      </c>
    </row>
    <row r="1653" spans="1:9" x14ac:dyDescent="0.25">
      <c r="A1653" t="s">
        <v>93</v>
      </c>
      <c r="B1653" t="s">
        <v>94</v>
      </c>
      <c r="C1653" t="s">
        <v>95</v>
      </c>
      <c r="D1653" t="s">
        <v>19</v>
      </c>
      <c r="E1653">
        <v>11000442614</v>
      </c>
      <c r="F1653">
        <v>6</v>
      </c>
      <c r="G1653">
        <v>2018</v>
      </c>
    </row>
    <row r="1654" spans="1:9" x14ac:dyDescent="0.25">
      <c r="A1654" t="s">
        <v>111</v>
      </c>
      <c r="B1654" t="s">
        <v>112</v>
      </c>
      <c r="C1654" t="s">
        <v>113</v>
      </c>
      <c r="D1654" t="s">
        <v>19</v>
      </c>
      <c r="E1654">
        <v>11000258099</v>
      </c>
      <c r="F1654">
        <v>6</v>
      </c>
      <c r="G1654">
        <v>2018</v>
      </c>
    </row>
    <row r="1655" spans="1:9" x14ac:dyDescent="0.25">
      <c r="A1655" t="s">
        <v>59</v>
      </c>
      <c r="B1655" t="s">
        <v>60</v>
      </c>
      <c r="C1655" t="s">
        <v>61</v>
      </c>
      <c r="D1655" t="s">
        <v>19</v>
      </c>
      <c r="E1655">
        <v>11000258385</v>
      </c>
      <c r="F1655">
        <v>6</v>
      </c>
      <c r="G1655">
        <v>2018</v>
      </c>
    </row>
    <row r="1656" spans="1:9" x14ac:dyDescent="0.25">
      <c r="A1656" t="s">
        <v>117</v>
      </c>
      <c r="B1656" t="s">
        <v>118</v>
      </c>
      <c r="C1656" t="s">
        <v>119</v>
      </c>
      <c r="D1656" t="s">
        <v>19</v>
      </c>
      <c r="E1656">
        <v>11000247890</v>
      </c>
      <c r="F1656">
        <v>6</v>
      </c>
      <c r="G1656">
        <v>2018</v>
      </c>
    </row>
    <row r="1657" spans="1:9" x14ac:dyDescent="0.25">
      <c r="A1657" t="s">
        <v>120</v>
      </c>
      <c r="B1657" t="s">
        <v>121</v>
      </c>
      <c r="C1657" t="s">
        <v>122</v>
      </c>
      <c r="D1657" t="s">
        <v>19</v>
      </c>
      <c r="E1657">
        <v>11000257159</v>
      </c>
      <c r="F1657">
        <v>6</v>
      </c>
      <c r="G1657">
        <v>2018</v>
      </c>
    </row>
    <row r="1658" spans="1:9" x14ac:dyDescent="0.25">
      <c r="A1658" t="s">
        <v>114</v>
      </c>
      <c r="B1658" t="s">
        <v>115</v>
      </c>
      <c r="C1658" t="s">
        <v>116</v>
      </c>
      <c r="D1658" t="s">
        <v>19</v>
      </c>
      <c r="E1658">
        <v>11000290508</v>
      </c>
      <c r="F1658">
        <v>6</v>
      </c>
      <c r="G1658">
        <v>2018</v>
      </c>
    </row>
    <row r="1659" spans="1:9" x14ac:dyDescent="0.25">
      <c r="A1659" t="s">
        <v>53</v>
      </c>
      <c r="B1659" t="s">
        <v>54</v>
      </c>
      <c r="C1659" t="s">
        <v>55</v>
      </c>
      <c r="D1659" t="s">
        <v>19</v>
      </c>
      <c r="E1659">
        <v>11000290907</v>
      </c>
      <c r="F1659">
        <v>6</v>
      </c>
      <c r="G1659">
        <v>2018</v>
      </c>
    </row>
    <row r="1660" spans="1:9" x14ac:dyDescent="0.25">
      <c r="A1660" t="s">
        <v>16</v>
      </c>
      <c r="B1660" t="s">
        <v>17</v>
      </c>
      <c r="C1660" t="s">
        <v>18</v>
      </c>
      <c r="D1660" t="s">
        <v>12</v>
      </c>
      <c r="E1660">
        <v>2119590000</v>
      </c>
      <c r="F1660">
        <v>6</v>
      </c>
      <c r="G1660">
        <v>2017</v>
      </c>
      <c r="H1660">
        <v>8982</v>
      </c>
      <c r="I1660">
        <v>0</v>
      </c>
    </row>
    <row r="1661" spans="1:9" x14ac:dyDescent="0.25">
      <c r="A1661" t="s">
        <v>59</v>
      </c>
      <c r="B1661" t="s">
        <v>60</v>
      </c>
      <c r="C1661" t="s">
        <v>61</v>
      </c>
      <c r="D1661" t="s">
        <v>19</v>
      </c>
      <c r="E1661">
        <v>11000163735</v>
      </c>
      <c r="F1661">
        <v>6</v>
      </c>
      <c r="G1661">
        <v>2018</v>
      </c>
    </row>
    <row r="1662" spans="1:9" x14ac:dyDescent="0.25">
      <c r="A1662" t="s">
        <v>123</v>
      </c>
      <c r="B1662" t="s">
        <v>124</v>
      </c>
      <c r="C1662" t="s">
        <v>49</v>
      </c>
      <c r="D1662" t="s">
        <v>19</v>
      </c>
      <c r="E1662">
        <v>11000434585</v>
      </c>
      <c r="F1662">
        <v>6</v>
      </c>
      <c r="G1662">
        <v>2018</v>
      </c>
    </row>
    <row r="1663" spans="1:9" x14ac:dyDescent="0.25">
      <c r="A1663" t="s">
        <v>71</v>
      </c>
      <c r="B1663" t="s">
        <v>72</v>
      </c>
      <c r="C1663" t="s">
        <v>49</v>
      </c>
      <c r="D1663" t="s">
        <v>19</v>
      </c>
      <c r="E1663">
        <v>11000434585</v>
      </c>
      <c r="F1663">
        <v>6</v>
      </c>
      <c r="G1663">
        <v>2018</v>
      </c>
    </row>
    <row r="1664" spans="1:9" x14ac:dyDescent="0.25">
      <c r="A1664" t="s">
        <v>47</v>
      </c>
      <c r="B1664" t="s">
        <v>48</v>
      </c>
      <c r="C1664" t="s">
        <v>49</v>
      </c>
      <c r="D1664" t="s">
        <v>19</v>
      </c>
      <c r="E1664">
        <v>11000434585</v>
      </c>
      <c r="F1664">
        <v>6</v>
      </c>
      <c r="G1664">
        <v>2018</v>
      </c>
    </row>
    <row r="1665" spans="1:7" x14ac:dyDescent="0.25">
      <c r="A1665" t="s">
        <v>26</v>
      </c>
      <c r="B1665" t="s">
        <v>27</v>
      </c>
      <c r="C1665" t="s">
        <v>28</v>
      </c>
      <c r="D1665" t="s">
        <v>19</v>
      </c>
      <c r="E1665">
        <v>11000421059</v>
      </c>
      <c r="F1665">
        <v>6</v>
      </c>
      <c r="G1665">
        <v>2018</v>
      </c>
    </row>
    <row r="1666" spans="1:7" x14ac:dyDescent="0.25">
      <c r="A1666" t="s">
        <v>62</v>
      </c>
      <c r="B1666" t="s">
        <v>63</v>
      </c>
      <c r="C1666" t="s">
        <v>64</v>
      </c>
      <c r="D1666" t="s">
        <v>19</v>
      </c>
      <c r="E1666">
        <v>11000429891</v>
      </c>
      <c r="F1666">
        <v>6</v>
      </c>
      <c r="G1666">
        <v>2018</v>
      </c>
    </row>
    <row r="1667" spans="1:7" x14ac:dyDescent="0.25">
      <c r="A1667" t="s">
        <v>125</v>
      </c>
      <c r="B1667" t="s">
        <v>126</v>
      </c>
      <c r="C1667" t="s">
        <v>127</v>
      </c>
      <c r="D1667" t="s">
        <v>19</v>
      </c>
      <c r="E1667">
        <v>11000290294</v>
      </c>
      <c r="F1667">
        <v>6</v>
      </c>
      <c r="G1667">
        <v>2018</v>
      </c>
    </row>
    <row r="1668" spans="1:7" x14ac:dyDescent="0.25">
      <c r="A1668" t="s">
        <v>62</v>
      </c>
      <c r="B1668" t="s">
        <v>63</v>
      </c>
      <c r="C1668" t="s">
        <v>64</v>
      </c>
      <c r="D1668" t="s">
        <v>19</v>
      </c>
      <c r="E1668">
        <v>11000429889</v>
      </c>
      <c r="F1668">
        <v>6</v>
      </c>
      <c r="G1668">
        <v>2018</v>
      </c>
    </row>
    <row r="1669" spans="1:7" x14ac:dyDescent="0.25">
      <c r="A1669" t="s">
        <v>123</v>
      </c>
      <c r="B1669" t="s">
        <v>124</v>
      </c>
      <c r="C1669" t="s">
        <v>49</v>
      </c>
      <c r="D1669" t="s">
        <v>19</v>
      </c>
      <c r="E1669">
        <v>11000434583</v>
      </c>
      <c r="F1669">
        <v>6</v>
      </c>
      <c r="G1669">
        <v>2018</v>
      </c>
    </row>
    <row r="1670" spans="1:7" x14ac:dyDescent="0.25">
      <c r="A1670" t="s">
        <v>71</v>
      </c>
      <c r="B1670" t="s">
        <v>72</v>
      </c>
      <c r="C1670" t="s">
        <v>49</v>
      </c>
      <c r="D1670" t="s">
        <v>19</v>
      </c>
      <c r="E1670">
        <v>11000434583</v>
      </c>
      <c r="F1670">
        <v>6</v>
      </c>
      <c r="G1670">
        <v>2018</v>
      </c>
    </row>
    <row r="1671" spans="1:7" x14ac:dyDescent="0.25">
      <c r="A1671" t="s">
        <v>47</v>
      </c>
      <c r="B1671" t="s">
        <v>48</v>
      </c>
      <c r="C1671" t="s">
        <v>49</v>
      </c>
      <c r="D1671" t="s">
        <v>19</v>
      </c>
      <c r="E1671">
        <v>11000434583</v>
      </c>
      <c r="F1671">
        <v>6</v>
      </c>
      <c r="G1671">
        <v>2018</v>
      </c>
    </row>
    <row r="1672" spans="1:7" x14ac:dyDescent="0.25">
      <c r="A1672" t="s">
        <v>26</v>
      </c>
      <c r="B1672" t="s">
        <v>27</v>
      </c>
      <c r="C1672" t="s">
        <v>28</v>
      </c>
      <c r="D1672" t="s">
        <v>19</v>
      </c>
      <c r="E1672">
        <v>11000421057</v>
      </c>
      <c r="F1672">
        <v>6</v>
      </c>
      <c r="G1672">
        <v>2018</v>
      </c>
    </row>
    <row r="1673" spans="1:7" x14ac:dyDescent="0.25">
      <c r="A1673" t="s">
        <v>128</v>
      </c>
      <c r="B1673" t="s">
        <v>129</v>
      </c>
      <c r="C1673" t="s">
        <v>40</v>
      </c>
      <c r="D1673" t="s">
        <v>19</v>
      </c>
      <c r="E1673">
        <v>11000257228</v>
      </c>
      <c r="F1673">
        <v>6</v>
      </c>
      <c r="G1673">
        <v>2018</v>
      </c>
    </row>
    <row r="1674" spans="1:7" x14ac:dyDescent="0.25">
      <c r="A1674" t="s">
        <v>38</v>
      </c>
      <c r="B1674" t="s">
        <v>39</v>
      </c>
      <c r="C1674" t="s">
        <v>40</v>
      </c>
      <c r="D1674" t="s">
        <v>19</v>
      </c>
      <c r="E1674">
        <v>11000257228</v>
      </c>
      <c r="F1674">
        <v>6</v>
      </c>
      <c r="G1674">
        <v>2018</v>
      </c>
    </row>
    <row r="1675" spans="1:7" x14ac:dyDescent="0.25">
      <c r="A1675" t="s">
        <v>79</v>
      </c>
      <c r="B1675" t="s">
        <v>80</v>
      </c>
      <c r="C1675" t="s">
        <v>81</v>
      </c>
      <c r="D1675" t="s">
        <v>19</v>
      </c>
      <c r="E1675">
        <v>11000258333</v>
      </c>
      <c r="F1675">
        <v>6</v>
      </c>
      <c r="G1675">
        <v>2018</v>
      </c>
    </row>
    <row r="1676" spans="1:7" x14ac:dyDescent="0.25">
      <c r="A1676" t="s">
        <v>85</v>
      </c>
      <c r="B1676" t="s">
        <v>86</v>
      </c>
      <c r="C1676" t="s">
        <v>87</v>
      </c>
      <c r="D1676" t="s">
        <v>19</v>
      </c>
      <c r="E1676">
        <v>11000357782</v>
      </c>
      <c r="F1676">
        <v>6</v>
      </c>
      <c r="G1676">
        <v>2018</v>
      </c>
    </row>
    <row r="1677" spans="1:7" x14ac:dyDescent="0.25">
      <c r="A1677" t="s">
        <v>114</v>
      </c>
      <c r="B1677" t="s">
        <v>115</v>
      </c>
      <c r="C1677" t="s">
        <v>116</v>
      </c>
      <c r="D1677" t="s">
        <v>19</v>
      </c>
      <c r="E1677">
        <v>11000358466</v>
      </c>
      <c r="F1677">
        <v>6</v>
      </c>
      <c r="G1677">
        <v>2018</v>
      </c>
    </row>
    <row r="1678" spans="1:7" x14ac:dyDescent="0.25">
      <c r="A1678" t="s">
        <v>111</v>
      </c>
      <c r="B1678" t="s">
        <v>112</v>
      </c>
      <c r="C1678" t="s">
        <v>113</v>
      </c>
      <c r="D1678" t="s">
        <v>19</v>
      </c>
      <c r="E1678">
        <v>11000258099</v>
      </c>
      <c r="F1678">
        <v>5</v>
      </c>
      <c r="G1678">
        <v>2018</v>
      </c>
    </row>
    <row r="1679" spans="1:7" x14ac:dyDescent="0.25">
      <c r="A1679" t="s">
        <v>117</v>
      </c>
      <c r="B1679" t="s">
        <v>118</v>
      </c>
      <c r="C1679" t="s">
        <v>119</v>
      </c>
      <c r="D1679" t="s">
        <v>19</v>
      </c>
      <c r="E1679">
        <v>11000247890</v>
      </c>
      <c r="F1679">
        <v>5</v>
      </c>
      <c r="G1679">
        <v>2018</v>
      </c>
    </row>
    <row r="1680" spans="1:7" x14ac:dyDescent="0.25">
      <c r="A1680" t="s">
        <v>120</v>
      </c>
      <c r="B1680" t="s">
        <v>121</v>
      </c>
      <c r="C1680" t="s">
        <v>122</v>
      </c>
      <c r="D1680" t="s">
        <v>19</v>
      </c>
      <c r="E1680">
        <v>11000257159</v>
      </c>
      <c r="F1680">
        <v>5</v>
      </c>
      <c r="G1680">
        <v>2018</v>
      </c>
    </row>
    <row r="1681" spans="1:9" x14ac:dyDescent="0.25">
      <c r="A1681" t="s">
        <v>114</v>
      </c>
      <c r="B1681" t="s">
        <v>115</v>
      </c>
      <c r="C1681" t="s">
        <v>116</v>
      </c>
      <c r="D1681" t="s">
        <v>19</v>
      </c>
      <c r="E1681">
        <v>11000290508</v>
      </c>
      <c r="F1681">
        <v>5</v>
      </c>
      <c r="G1681">
        <v>2018</v>
      </c>
    </row>
    <row r="1682" spans="1:9" x14ac:dyDescent="0.25">
      <c r="A1682" t="s">
        <v>53</v>
      </c>
      <c r="B1682" t="s">
        <v>54</v>
      </c>
      <c r="C1682" t="s">
        <v>55</v>
      </c>
      <c r="D1682" t="s">
        <v>19</v>
      </c>
      <c r="E1682">
        <v>11000290907</v>
      </c>
      <c r="F1682">
        <v>5</v>
      </c>
      <c r="G1682">
        <v>2018</v>
      </c>
    </row>
    <row r="1683" spans="1:9" x14ac:dyDescent="0.25">
      <c r="A1683" t="s">
        <v>16</v>
      </c>
      <c r="B1683" t="s">
        <v>17</v>
      </c>
      <c r="C1683" t="s">
        <v>18</v>
      </c>
      <c r="D1683" t="s">
        <v>12</v>
      </c>
      <c r="E1683">
        <v>2119590000</v>
      </c>
      <c r="F1683">
        <v>5</v>
      </c>
      <c r="G1683">
        <v>2019</v>
      </c>
      <c r="H1683">
        <v>7594</v>
      </c>
      <c r="I1683">
        <v>0</v>
      </c>
    </row>
    <row r="1684" spans="1:9" x14ac:dyDescent="0.25">
      <c r="A1684" t="s">
        <v>59</v>
      </c>
      <c r="B1684" t="s">
        <v>60</v>
      </c>
      <c r="C1684" t="s">
        <v>61</v>
      </c>
      <c r="D1684" t="s">
        <v>19</v>
      </c>
      <c r="E1684">
        <v>11000163735</v>
      </c>
      <c r="F1684">
        <v>5</v>
      </c>
      <c r="G1684">
        <v>2018</v>
      </c>
    </row>
    <row r="1685" spans="1:9" x14ac:dyDescent="0.25">
      <c r="A1685" t="s">
        <v>99</v>
      </c>
      <c r="B1685" t="s">
        <v>100</v>
      </c>
      <c r="C1685" t="s">
        <v>101</v>
      </c>
      <c r="D1685" t="s">
        <v>19</v>
      </c>
      <c r="E1685">
        <v>11000349225</v>
      </c>
      <c r="F1685">
        <v>5</v>
      </c>
      <c r="G1685">
        <v>2018</v>
      </c>
    </row>
    <row r="1686" spans="1:9" x14ac:dyDescent="0.25">
      <c r="A1686" t="s">
        <v>123</v>
      </c>
      <c r="B1686" t="s">
        <v>124</v>
      </c>
      <c r="C1686" t="s">
        <v>49</v>
      </c>
      <c r="D1686" t="s">
        <v>19</v>
      </c>
      <c r="E1686">
        <v>11000434585</v>
      </c>
      <c r="F1686">
        <v>5</v>
      </c>
      <c r="G1686">
        <v>2018</v>
      </c>
    </row>
    <row r="1687" spans="1:9" x14ac:dyDescent="0.25">
      <c r="A1687" t="s">
        <v>71</v>
      </c>
      <c r="B1687" t="s">
        <v>72</v>
      </c>
      <c r="C1687" t="s">
        <v>49</v>
      </c>
      <c r="D1687" t="s">
        <v>19</v>
      </c>
      <c r="E1687">
        <v>11000434585</v>
      </c>
      <c r="F1687">
        <v>5</v>
      </c>
      <c r="G1687">
        <v>2018</v>
      </c>
    </row>
    <row r="1688" spans="1:9" x14ac:dyDescent="0.25">
      <c r="A1688" t="s">
        <v>47</v>
      </c>
      <c r="B1688" t="s">
        <v>48</v>
      </c>
      <c r="C1688" t="s">
        <v>49</v>
      </c>
      <c r="D1688" t="s">
        <v>19</v>
      </c>
      <c r="E1688">
        <v>11000434585</v>
      </c>
      <c r="F1688">
        <v>5</v>
      </c>
      <c r="G1688">
        <v>2018</v>
      </c>
    </row>
    <row r="1689" spans="1:9" x14ac:dyDescent="0.25">
      <c r="A1689" t="s">
        <v>26</v>
      </c>
      <c r="B1689" t="s">
        <v>27</v>
      </c>
      <c r="C1689" t="s">
        <v>28</v>
      </c>
      <c r="D1689" t="s">
        <v>19</v>
      </c>
      <c r="E1689">
        <v>11000421059</v>
      </c>
      <c r="F1689">
        <v>5</v>
      </c>
      <c r="G1689">
        <v>2018</v>
      </c>
    </row>
    <row r="1690" spans="1:9" x14ac:dyDescent="0.25">
      <c r="A1690" t="s">
        <v>62</v>
      </c>
      <c r="B1690" t="s">
        <v>63</v>
      </c>
      <c r="C1690" t="s">
        <v>64</v>
      </c>
      <c r="D1690" t="s">
        <v>19</v>
      </c>
      <c r="E1690">
        <v>11000429891</v>
      </c>
      <c r="F1690">
        <v>5</v>
      </c>
      <c r="G1690">
        <v>2018</v>
      </c>
    </row>
    <row r="1691" spans="1:9" x14ac:dyDescent="0.25">
      <c r="A1691" t="s">
        <v>125</v>
      </c>
      <c r="B1691" t="s">
        <v>126</v>
      </c>
      <c r="C1691" t="s">
        <v>127</v>
      </c>
      <c r="D1691" t="s">
        <v>19</v>
      </c>
      <c r="E1691">
        <v>11000290294</v>
      </c>
      <c r="F1691">
        <v>5</v>
      </c>
      <c r="G1691">
        <v>2018</v>
      </c>
    </row>
    <row r="1692" spans="1:9" x14ac:dyDescent="0.25">
      <c r="A1692" t="s">
        <v>26</v>
      </c>
      <c r="B1692" t="s">
        <v>27</v>
      </c>
      <c r="C1692" t="s">
        <v>28</v>
      </c>
      <c r="D1692" t="s">
        <v>19</v>
      </c>
      <c r="E1692">
        <v>11000421057</v>
      </c>
      <c r="F1692">
        <v>5</v>
      </c>
      <c r="G1692">
        <v>2018</v>
      </c>
    </row>
    <row r="1693" spans="1:9" x14ac:dyDescent="0.25">
      <c r="A1693" t="s">
        <v>62</v>
      </c>
      <c r="B1693" t="s">
        <v>63</v>
      </c>
      <c r="C1693" t="s">
        <v>64</v>
      </c>
      <c r="D1693" t="s">
        <v>19</v>
      </c>
      <c r="E1693">
        <v>11000429889</v>
      </c>
      <c r="F1693">
        <v>5</v>
      </c>
      <c r="G1693">
        <v>2018</v>
      </c>
    </row>
    <row r="1694" spans="1:9" x14ac:dyDescent="0.25">
      <c r="A1694" t="s">
        <v>123</v>
      </c>
      <c r="B1694" t="s">
        <v>124</v>
      </c>
      <c r="C1694" t="s">
        <v>49</v>
      </c>
      <c r="D1694" t="s">
        <v>19</v>
      </c>
      <c r="E1694">
        <v>11000434583</v>
      </c>
      <c r="F1694">
        <v>5</v>
      </c>
      <c r="G1694">
        <v>2018</v>
      </c>
    </row>
    <row r="1695" spans="1:9" x14ac:dyDescent="0.25">
      <c r="A1695" t="s">
        <v>71</v>
      </c>
      <c r="B1695" t="s">
        <v>72</v>
      </c>
      <c r="C1695" t="s">
        <v>49</v>
      </c>
      <c r="D1695" t="s">
        <v>19</v>
      </c>
      <c r="E1695">
        <v>11000434583</v>
      </c>
      <c r="F1695">
        <v>5</v>
      </c>
      <c r="G1695">
        <v>2018</v>
      </c>
    </row>
    <row r="1696" spans="1:9" x14ac:dyDescent="0.25">
      <c r="A1696" t="s">
        <v>47</v>
      </c>
      <c r="B1696" t="s">
        <v>48</v>
      </c>
      <c r="C1696" t="s">
        <v>49</v>
      </c>
      <c r="D1696" t="s">
        <v>19</v>
      </c>
      <c r="E1696">
        <v>11000434583</v>
      </c>
      <c r="F1696">
        <v>5</v>
      </c>
      <c r="G1696">
        <v>2018</v>
      </c>
    </row>
    <row r="1697" spans="1:9" x14ac:dyDescent="0.25">
      <c r="A1697" t="s">
        <v>128</v>
      </c>
      <c r="B1697" t="s">
        <v>129</v>
      </c>
      <c r="C1697" t="s">
        <v>40</v>
      </c>
      <c r="D1697" t="s">
        <v>19</v>
      </c>
      <c r="E1697">
        <v>11000257228</v>
      </c>
      <c r="F1697">
        <v>5</v>
      </c>
      <c r="G1697">
        <v>2018</v>
      </c>
    </row>
    <row r="1698" spans="1:9" x14ac:dyDescent="0.25">
      <c r="A1698" t="s">
        <v>38</v>
      </c>
      <c r="B1698" t="s">
        <v>39</v>
      </c>
      <c r="C1698" t="s">
        <v>40</v>
      </c>
      <c r="D1698" t="s">
        <v>19</v>
      </c>
      <c r="E1698">
        <v>11000257228</v>
      </c>
      <c r="F1698">
        <v>5</v>
      </c>
      <c r="G1698">
        <v>2018</v>
      </c>
    </row>
    <row r="1699" spans="1:9" x14ac:dyDescent="0.25">
      <c r="A1699" t="s">
        <v>114</v>
      </c>
      <c r="B1699" t="s">
        <v>115</v>
      </c>
      <c r="C1699" t="s">
        <v>116</v>
      </c>
      <c r="D1699" t="s">
        <v>19</v>
      </c>
      <c r="E1699">
        <v>11000358466</v>
      </c>
      <c r="F1699">
        <v>5</v>
      </c>
      <c r="G1699">
        <v>2018</v>
      </c>
    </row>
    <row r="1700" spans="1:9" x14ac:dyDescent="0.25">
      <c r="A1700" t="s">
        <v>79</v>
      </c>
      <c r="B1700" t="s">
        <v>80</v>
      </c>
      <c r="C1700" t="s">
        <v>81</v>
      </c>
      <c r="D1700" t="s">
        <v>19</v>
      </c>
      <c r="E1700">
        <v>11000258333</v>
      </c>
      <c r="F1700">
        <v>5</v>
      </c>
      <c r="G1700">
        <v>2018</v>
      </c>
    </row>
    <row r="1701" spans="1:9" x14ac:dyDescent="0.25">
      <c r="A1701" t="s">
        <v>85</v>
      </c>
      <c r="B1701" t="s">
        <v>86</v>
      </c>
      <c r="C1701" t="s">
        <v>87</v>
      </c>
      <c r="D1701" t="s">
        <v>19</v>
      </c>
      <c r="E1701">
        <v>11000357782</v>
      </c>
      <c r="F1701">
        <v>5</v>
      </c>
      <c r="G1701">
        <v>2018</v>
      </c>
    </row>
    <row r="1702" spans="1:9" x14ac:dyDescent="0.25">
      <c r="A1702" t="s">
        <v>120</v>
      </c>
      <c r="B1702" t="s">
        <v>121</v>
      </c>
      <c r="C1702" t="s">
        <v>122</v>
      </c>
      <c r="D1702" t="s">
        <v>19</v>
      </c>
      <c r="E1702">
        <v>11000317162</v>
      </c>
      <c r="F1702">
        <v>4</v>
      </c>
      <c r="G1702">
        <v>2018</v>
      </c>
    </row>
    <row r="1703" spans="1:9" x14ac:dyDescent="0.25">
      <c r="A1703" t="s">
        <v>93</v>
      </c>
      <c r="B1703" t="s">
        <v>94</v>
      </c>
      <c r="C1703" t="s">
        <v>95</v>
      </c>
      <c r="D1703" t="s">
        <v>19</v>
      </c>
      <c r="E1703">
        <v>11000442614</v>
      </c>
      <c r="F1703">
        <v>4</v>
      </c>
      <c r="G1703">
        <v>2018</v>
      </c>
    </row>
    <row r="1704" spans="1:9" x14ac:dyDescent="0.25">
      <c r="A1704" t="s">
        <v>59</v>
      </c>
      <c r="B1704" t="s">
        <v>60</v>
      </c>
      <c r="C1704" t="s">
        <v>61</v>
      </c>
      <c r="D1704" t="s">
        <v>19</v>
      </c>
      <c r="E1704">
        <v>11000258385</v>
      </c>
      <c r="F1704">
        <v>4</v>
      </c>
      <c r="G1704">
        <v>2018</v>
      </c>
    </row>
    <row r="1705" spans="1:9" x14ac:dyDescent="0.25">
      <c r="A1705" t="s">
        <v>111</v>
      </c>
      <c r="B1705" t="s">
        <v>112</v>
      </c>
      <c r="C1705" t="s">
        <v>113</v>
      </c>
      <c r="D1705" t="s">
        <v>19</v>
      </c>
      <c r="E1705">
        <v>11000258099</v>
      </c>
      <c r="F1705">
        <v>3</v>
      </c>
      <c r="G1705">
        <v>2018</v>
      </c>
    </row>
    <row r="1706" spans="1:9" x14ac:dyDescent="0.25">
      <c r="A1706" t="s">
        <v>59</v>
      </c>
      <c r="B1706" t="s">
        <v>60</v>
      </c>
      <c r="C1706" t="s">
        <v>61</v>
      </c>
      <c r="D1706" t="s">
        <v>19</v>
      </c>
      <c r="E1706">
        <v>11000258385</v>
      </c>
      <c r="F1706">
        <v>3</v>
      </c>
      <c r="G1706">
        <v>2018</v>
      </c>
    </row>
    <row r="1707" spans="1:9" x14ac:dyDescent="0.25">
      <c r="A1707" t="s">
        <v>85</v>
      </c>
      <c r="B1707" t="s">
        <v>86</v>
      </c>
      <c r="C1707" t="s">
        <v>87</v>
      </c>
      <c r="D1707" t="s">
        <v>19</v>
      </c>
      <c r="E1707">
        <v>11000357783</v>
      </c>
      <c r="F1707">
        <v>3</v>
      </c>
      <c r="G1707">
        <v>2018</v>
      </c>
    </row>
    <row r="1708" spans="1:9" x14ac:dyDescent="0.25">
      <c r="A1708" t="s">
        <v>117</v>
      </c>
      <c r="B1708" t="s">
        <v>118</v>
      </c>
      <c r="C1708" t="s">
        <v>119</v>
      </c>
      <c r="D1708" t="s">
        <v>19</v>
      </c>
      <c r="E1708">
        <v>11000247890</v>
      </c>
      <c r="F1708">
        <v>3</v>
      </c>
      <c r="G1708">
        <v>2018</v>
      </c>
    </row>
    <row r="1709" spans="1:9" x14ac:dyDescent="0.25">
      <c r="A1709" t="s">
        <v>120</v>
      </c>
      <c r="B1709" t="s">
        <v>121</v>
      </c>
      <c r="C1709" t="s">
        <v>122</v>
      </c>
      <c r="D1709" t="s">
        <v>19</v>
      </c>
      <c r="E1709">
        <v>11000257159</v>
      </c>
      <c r="F1709">
        <v>3</v>
      </c>
      <c r="G1709">
        <v>2018</v>
      </c>
    </row>
    <row r="1710" spans="1:9" x14ac:dyDescent="0.25">
      <c r="A1710" t="s">
        <v>16</v>
      </c>
      <c r="B1710" t="s">
        <v>17</v>
      </c>
      <c r="C1710" t="s">
        <v>18</v>
      </c>
      <c r="D1710" t="s">
        <v>12</v>
      </c>
      <c r="E1710">
        <v>2119590000</v>
      </c>
      <c r="F1710">
        <v>5</v>
      </c>
      <c r="G1710">
        <v>2018</v>
      </c>
      <c r="H1710">
        <v>8415</v>
      </c>
      <c r="I1710">
        <v>0</v>
      </c>
    </row>
    <row r="1711" spans="1:9" x14ac:dyDescent="0.25">
      <c r="A1711" t="s">
        <v>114</v>
      </c>
      <c r="B1711" t="s">
        <v>115</v>
      </c>
      <c r="C1711" t="s">
        <v>116</v>
      </c>
      <c r="D1711" t="s">
        <v>19</v>
      </c>
      <c r="E1711">
        <v>11000290508</v>
      </c>
      <c r="F1711">
        <v>3</v>
      </c>
      <c r="G1711">
        <v>2018</v>
      </c>
    </row>
    <row r="1712" spans="1:9" x14ac:dyDescent="0.25">
      <c r="A1712" t="s">
        <v>53</v>
      </c>
      <c r="B1712" t="s">
        <v>54</v>
      </c>
      <c r="C1712" t="s">
        <v>55</v>
      </c>
      <c r="D1712" t="s">
        <v>19</v>
      </c>
      <c r="E1712">
        <v>11000290907</v>
      </c>
      <c r="F1712">
        <v>3</v>
      </c>
      <c r="G1712">
        <v>2018</v>
      </c>
    </row>
    <row r="1713" spans="1:7" x14ac:dyDescent="0.25">
      <c r="A1713" t="s">
        <v>99</v>
      </c>
      <c r="B1713" t="s">
        <v>100</v>
      </c>
      <c r="C1713" t="s">
        <v>101</v>
      </c>
      <c r="D1713" t="s">
        <v>19</v>
      </c>
      <c r="E1713">
        <v>11000349225</v>
      </c>
      <c r="F1713">
        <v>3</v>
      </c>
      <c r="G1713">
        <v>2018</v>
      </c>
    </row>
    <row r="1714" spans="1:7" x14ac:dyDescent="0.25">
      <c r="A1714" t="s">
        <v>59</v>
      </c>
      <c r="B1714" t="s">
        <v>60</v>
      </c>
      <c r="C1714" t="s">
        <v>61</v>
      </c>
      <c r="D1714" t="s">
        <v>19</v>
      </c>
      <c r="E1714">
        <v>11000163735</v>
      </c>
      <c r="F1714">
        <v>3</v>
      </c>
      <c r="G1714">
        <v>2018</v>
      </c>
    </row>
    <row r="1715" spans="1:7" x14ac:dyDescent="0.25">
      <c r="A1715" t="s">
        <v>123</v>
      </c>
      <c r="B1715" t="s">
        <v>124</v>
      </c>
      <c r="C1715" t="s">
        <v>49</v>
      </c>
      <c r="D1715" t="s">
        <v>19</v>
      </c>
      <c r="E1715">
        <v>11000434585</v>
      </c>
      <c r="F1715">
        <v>3</v>
      </c>
      <c r="G1715">
        <v>2018</v>
      </c>
    </row>
    <row r="1716" spans="1:7" x14ac:dyDescent="0.25">
      <c r="A1716" t="s">
        <v>71</v>
      </c>
      <c r="B1716" t="s">
        <v>72</v>
      </c>
      <c r="C1716" t="s">
        <v>49</v>
      </c>
      <c r="D1716" t="s">
        <v>19</v>
      </c>
      <c r="E1716">
        <v>11000434585</v>
      </c>
      <c r="F1716">
        <v>3</v>
      </c>
      <c r="G1716">
        <v>2018</v>
      </c>
    </row>
    <row r="1717" spans="1:7" x14ac:dyDescent="0.25">
      <c r="A1717" t="s">
        <v>47</v>
      </c>
      <c r="B1717" t="s">
        <v>48</v>
      </c>
      <c r="C1717" t="s">
        <v>49</v>
      </c>
      <c r="D1717" t="s">
        <v>19</v>
      </c>
      <c r="E1717">
        <v>11000434585</v>
      </c>
      <c r="F1717">
        <v>3</v>
      </c>
      <c r="G1717">
        <v>2018</v>
      </c>
    </row>
    <row r="1718" spans="1:7" x14ac:dyDescent="0.25">
      <c r="A1718" t="s">
        <v>26</v>
      </c>
      <c r="B1718" t="s">
        <v>27</v>
      </c>
      <c r="C1718" t="s">
        <v>28</v>
      </c>
      <c r="D1718" t="s">
        <v>19</v>
      </c>
      <c r="E1718">
        <v>11000421059</v>
      </c>
      <c r="F1718">
        <v>3</v>
      </c>
      <c r="G1718">
        <v>2018</v>
      </c>
    </row>
    <row r="1719" spans="1:7" x14ac:dyDescent="0.25">
      <c r="A1719" t="s">
        <v>62</v>
      </c>
      <c r="B1719" t="s">
        <v>63</v>
      </c>
      <c r="C1719" t="s">
        <v>64</v>
      </c>
      <c r="D1719" t="s">
        <v>19</v>
      </c>
      <c r="E1719">
        <v>11000429891</v>
      </c>
      <c r="F1719">
        <v>3</v>
      </c>
      <c r="G1719">
        <v>2018</v>
      </c>
    </row>
    <row r="1720" spans="1:7" x14ac:dyDescent="0.25">
      <c r="A1720" t="s">
        <v>125</v>
      </c>
      <c r="B1720" t="s">
        <v>126</v>
      </c>
      <c r="C1720" t="s">
        <v>127</v>
      </c>
      <c r="D1720" t="s">
        <v>19</v>
      </c>
      <c r="E1720">
        <v>11000290294</v>
      </c>
      <c r="F1720">
        <v>3</v>
      </c>
      <c r="G1720">
        <v>2018</v>
      </c>
    </row>
    <row r="1721" spans="1:7" x14ac:dyDescent="0.25">
      <c r="A1721" t="s">
        <v>62</v>
      </c>
      <c r="B1721" t="s">
        <v>63</v>
      </c>
      <c r="C1721" t="s">
        <v>64</v>
      </c>
      <c r="D1721" t="s">
        <v>19</v>
      </c>
      <c r="E1721">
        <v>11000429889</v>
      </c>
      <c r="F1721">
        <v>3</v>
      </c>
      <c r="G1721">
        <v>2018</v>
      </c>
    </row>
    <row r="1722" spans="1:7" x14ac:dyDescent="0.25">
      <c r="A1722" t="s">
        <v>123</v>
      </c>
      <c r="B1722" t="s">
        <v>124</v>
      </c>
      <c r="C1722" t="s">
        <v>49</v>
      </c>
      <c r="D1722" t="s">
        <v>19</v>
      </c>
      <c r="E1722">
        <v>11000434583</v>
      </c>
      <c r="F1722">
        <v>3</v>
      </c>
      <c r="G1722">
        <v>2018</v>
      </c>
    </row>
    <row r="1723" spans="1:7" x14ac:dyDescent="0.25">
      <c r="A1723" t="s">
        <v>71</v>
      </c>
      <c r="B1723" t="s">
        <v>72</v>
      </c>
      <c r="C1723" t="s">
        <v>49</v>
      </c>
      <c r="D1723" t="s">
        <v>19</v>
      </c>
      <c r="E1723">
        <v>11000434583</v>
      </c>
      <c r="F1723">
        <v>3</v>
      </c>
      <c r="G1723">
        <v>2018</v>
      </c>
    </row>
    <row r="1724" spans="1:7" x14ac:dyDescent="0.25">
      <c r="A1724" t="s">
        <v>47</v>
      </c>
      <c r="B1724" t="s">
        <v>48</v>
      </c>
      <c r="C1724" t="s">
        <v>49</v>
      </c>
      <c r="D1724" t="s">
        <v>19</v>
      </c>
      <c r="E1724">
        <v>11000434583</v>
      </c>
      <c r="F1724">
        <v>3</v>
      </c>
      <c r="G1724">
        <v>2018</v>
      </c>
    </row>
    <row r="1725" spans="1:7" x14ac:dyDescent="0.25">
      <c r="A1725" t="s">
        <v>20</v>
      </c>
      <c r="B1725" t="s">
        <v>21</v>
      </c>
      <c r="C1725" t="s">
        <v>22</v>
      </c>
      <c r="D1725" t="s">
        <v>19</v>
      </c>
      <c r="E1725">
        <v>11000257197</v>
      </c>
      <c r="F1725">
        <v>3</v>
      </c>
      <c r="G1725">
        <v>2018</v>
      </c>
    </row>
    <row r="1726" spans="1:7" x14ac:dyDescent="0.25">
      <c r="A1726" t="s">
        <v>128</v>
      </c>
      <c r="B1726" t="s">
        <v>129</v>
      </c>
      <c r="C1726" t="s">
        <v>40</v>
      </c>
      <c r="D1726" t="s">
        <v>19</v>
      </c>
      <c r="E1726">
        <v>11000257228</v>
      </c>
      <c r="F1726">
        <v>3</v>
      </c>
      <c r="G1726">
        <v>2018</v>
      </c>
    </row>
    <row r="1727" spans="1:7" x14ac:dyDescent="0.25">
      <c r="A1727" t="s">
        <v>38</v>
      </c>
      <c r="B1727" t="s">
        <v>39</v>
      </c>
      <c r="C1727" t="s">
        <v>40</v>
      </c>
      <c r="D1727" t="s">
        <v>19</v>
      </c>
      <c r="E1727">
        <v>11000257228</v>
      </c>
      <c r="F1727">
        <v>3</v>
      </c>
      <c r="G1727">
        <v>2018</v>
      </c>
    </row>
    <row r="1728" spans="1:7" x14ac:dyDescent="0.25">
      <c r="A1728" t="s">
        <v>79</v>
      </c>
      <c r="B1728" t="s">
        <v>80</v>
      </c>
      <c r="C1728" t="s">
        <v>81</v>
      </c>
      <c r="D1728" t="s">
        <v>19</v>
      </c>
      <c r="E1728">
        <v>11000258333</v>
      </c>
      <c r="F1728">
        <v>3</v>
      </c>
      <c r="G1728">
        <v>2018</v>
      </c>
    </row>
    <row r="1729" spans="1:7" x14ac:dyDescent="0.25">
      <c r="A1729" t="s">
        <v>85</v>
      </c>
      <c r="B1729" t="s">
        <v>86</v>
      </c>
      <c r="C1729" t="s">
        <v>87</v>
      </c>
      <c r="D1729" t="s">
        <v>19</v>
      </c>
      <c r="E1729">
        <v>11000357782</v>
      </c>
      <c r="F1729">
        <v>3</v>
      </c>
      <c r="G1729">
        <v>2018</v>
      </c>
    </row>
    <row r="1730" spans="1:7" x14ac:dyDescent="0.25">
      <c r="A1730" t="s">
        <v>114</v>
      </c>
      <c r="B1730" t="s">
        <v>115</v>
      </c>
      <c r="C1730" t="s">
        <v>116</v>
      </c>
      <c r="D1730" t="s">
        <v>19</v>
      </c>
      <c r="E1730">
        <v>11000358466</v>
      </c>
      <c r="F1730">
        <v>3</v>
      </c>
      <c r="G1730">
        <v>2018</v>
      </c>
    </row>
    <row r="1731" spans="1:7" x14ac:dyDescent="0.25">
      <c r="A1731" t="s">
        <v>114</v>
      </c>
      <c r="B1731" t="s">
        <v>115</v>
      </c>
      <c r="C1731" t="s">
        <v>116</v>
      </c>
      <c r="D1731" t="s">
        <v>19</v>
      </c>
      <c r="E1731">
        <v>11000358466</v>
      </c>
      <c r="F1731">
        <v>3</v>
      </c>
      <c r="G1731">
        <v>2018</v>
      </c>
    </row>
    <row r="1732" spans="1:7" x14ac:dyDescent="0.25">
      <c r="A1732" t="s">
        <v>62</v>
      </c>
      <c r="B1732" t="s">
        <v>63</v>
      </c>
      <c r="C1732" t="s">
        <v>64</v>
      </c>
      <c r="D1732" t="s">
        <v>19</v>
      </c>
      <c r="E1732">
        <v>11000163860</v>
      </c>
      <c r="F1732">
        <v>2</v>
      </c>
      <c r="G1732">
        <v>2018</v>
      </c>
    </row>
    <row r="1733" spans="1:7" x14ac:dyDescent="0.25">
      <c r="A1733" t="s">
        <v>120</v>
      </c>
      <c r="B1733" t="s">
        <v>121</v>
      </c>
      <c r="C1733" t="s">
        <v>122</v>
      </c>
      <c r="D1733" t="s">
        <v>19</v>
      </c>
      <c r="E1733">
        <v>11000317162</v>
      </c>
      <c r="F1733">
        <v>2</v>
      </c>
      <c r="G1733">
        <v>2018</v>
      </c>
    </row>
    <row r="1734" spans="1:7" x14ac:dyDescent="0.25">
      <c r="A1734" t="s">
        <v>93</v>
      </c>
      <c r="B1734" t="s">
        <v>94</v>
      </c>
      <c r="C1734" t="s">
        <v>95</v>
      </c>
      <c r="D1734" t="s">
        <v>19</v>
      </c>
      <c r="E1734">
        <v>11000442614</v>
      </c>
      <c r="F1734">
        <v>2</v>
      </c>
      <c r="G1734">
        <v>2018</v>
      </c>
    </row>
    <row r="1735" spans="1:7" x14ac:dyDescent="0.25">
      <c r="A1735" t="s">
        <v>111</v>
      </c>
      <c r="B1735" t="s">
        <v>112</v>
      </c>
      <c r="C1735" t="s">
        <v>113</v>
      </c>
      <c r="D1735" t="s">
        <v>19</v>
      </c>
      <c r="E1735">
        <v>11000258099</v>
      </c>
      <c r="F1735">
        <v>2</v>
      </c>
      <c r="G1735">
        <v>2018</v>
      </c>
    </row>
    <row r="1736" spans="1:7" x14ac:dyDescent="0.25">
      <c r="A1736" t="s">
        <v>59</v>
      </c>
      <c r="B1736" t="s">
        <v>60</v>
      </c>
      <c r="C1736" t="s">
        <v>61</v>
      </c>
      <c r="D1736" t="s">
        <v>19</v>
      </c>
      <c r="E1736">
        <v>11000258385</v>
      </c>
      <c r="F1736">
        <v>2</v>
      </c>
      <c r="G1736">
        <v>2018</v>
      </c>
    </row>
    <row r="1737" spans="1:7" x14ac:dyDescent="0.25">
      <c r="A1737" t="s">
        <v>120</v>
      </c>
      <c r="B1737" t="s">
        <v>121</v>
      </c>
      <c r="C1737" t="s">
        <v>122</v>
      </c>
      <c r="D1737" t="s">
        <v>19</v>
      </c>
      <c r="E1737">
        <v>11000257159</v>
      </c>
      <c r="F1737">
        <v>2</v>
      </c>
      <c r="G1737">
        <v>2018</v>
      </c>
    </row>
    <row r="1738" spans="1:7" x14ac:dyDescent="0.25">
      <c r="A1738" t="s">
        <v>114</v>
      </c>
      <c r="B1738" t="s">
        <v>115</v>
      </c>
      <c r="C1738" t="s">
        <v>116</v>
      </c>
      <c r="D1738" t="s">
        <v>19</v>
      </c>
      <c r="E1738">
        <v>11000290508</v>
      </c>
      <c r="F1738">
        <v>2</v>
      </c>
      <c r="G1738">
        <v>2018</v>
      </c>
    </row>
    <row r="1739" spans="1:7" x14ac:dyDescent="0.25">
      <c r="A1739" t="s">
        <v>53</v>
      </c>
      <c r="B1739" t="s">
        <v>54</v>
      </c>
      <c r="C1739" t="s">
        <v>55</v>
      </c>
      <c r="D1739" t="s">
        <v>19</v>
      </c>
      <c r="E1739">
        <v>11000290907</v>
      </c>
      <c r="F1739">
        <v>2</v>
      </c>
      <c r="G1739">
        <v>2018</v>
      </c>
    </row>
    <row r="1740" spans="1:7" x14ac:dyDescent="0.25">
      <c r="A1740" t="s">
        <v>59</v>
      </c>
      <c r="B1740" t="s">
        <v>60</v>
      </c>
      <c r="C1740" t="s">
        <v>61</v>
      </c>
      <c r="D1740" t="s">
        <v>19</v>
      </c>
      <c r="E1740">
        <v>11000163735</v>
      </c>
      <c r="F1740">
        <v>2</v>
      </c>
      <c r="G1740">
        <v>2018</v>
      </c>
    </row>
    <row r="1741" spans="1:7" x14ac:dyDescent="0.25">
      <c r="A1741" t="s">
        <v>16</v>
      </c>
      <c r="B1741" t="s">
        <v>17</v>
      </c>
      <c r="C1741" t="s">
        <v>18</v>
      </c>
      <c r="D1741" t="s">
        <v>19</v>
      </c>
      <c r="E1741">
        <v>11000258330</v>
      </c>
      <c r="F1741">
        <v>5</v>
      </c>
      <c r="G1741">
        <v>2018</v>
      </c>
    </row>
    <row r="1742" spans="1:7" x14ac:dyDescent="0.25">
      <c r="A1742" t="s">
        <v>99</v>
      </c>
      <c r="B1742" t="s">
        <v>100</v>
      </c>
      <c r="C1742" t="s">
        <v>101</v>
      </c>
      <c r="D1742" t="s">
        <v>19</v>
      </c>
      <c r="E1742">
        <v>11000349225</v>
      </c>
      <c r="F1742">
        <v>2</v>
      </c>
      <c r="G1742">
        <v>2018</v>
      </c>
    </row>
    <row r="1743" spans="1:7" x14ac:dyDescent="0.25">
      <c r="A1743" t="s">
        <v>123</v>
      </c>
      <c r="B1743" t="s">
        <v>124</v>
      </c>
      <c r="C1743" t="s">
        <v>49</v>
      </c>
      <c r="D1743" t="s">
        <v>19</v>
      </c>
      <c r="E1743">
        <v>11000434585</v>
      </c>
      <c r="F1743">
        <v>2</v>
      </c>
      <c r="G1743">
        <v>2018</v>
      </c>
    </row>
    <row r="1744" spans="1:7" x14ac:dyDescent="0.25">
      <c r="A1744" t="s">
        <v>71</v>
      </c>
      <c r="B1744" t="s">
        <v>72</v>
      </c>
      <c r="C1744" t="s">
        <v>49</v>
      </c>
      <c r="D1744" t="s">
        <v>19</v>
      </c>
      <c r="E1744">
        <v>11000434585</v>
      </c>
      <c r="F1744">
        <v>2</v>
      </c>
      <c r="G1744">
        <v>2018</v>
      </c>
    </row>
    <row r="1745" spans="1:7" x14ac:dyDescent="0.25">
      <c r="A1745" t="s">
        <v>47</v>
      </c>
      <c r="B1745" t="s">
        <v>48</v>
      </c>
      <c r="C1745" t="s">
        <v>49</v>
      </c>
      <c r="D1745" t="s">
        <v>19</v>
      </c>
      <c r="E1745">
        <v>11000434585</v>
      </c>
      <c r="F1745">
        <v>2</v>
      </c>
      <c r="G1745">
        <v>2018</v>
      </c>
    </row>
    <row r="1746" spans="1:7" x14ac:dyDescent="0.25">
      <c r="A1746" t="s">
        <v>26</v>
      </c>
      <c r="B1746" t="s">
        <v>27</v>
      </c>
      <c r="C1746" t="s">
        <v>28</v>
      </c>
      <c r="D1746" t="s">
        <v>19</v>
      </c>
      <c r="E1746">
        <v>11000421059</v>
      </c>
      <c r="F1746">
        <v>2</v>
      </c>
      <c r="G1746">
        <v>2018</v>
      </c>
    </row>
    <row r="1747" spans="1:7" x14ac:dyDescent="0.25">
      <c r="A1747" t="s">
        <v>62</v>
      </c>
      <c r="B1747" t="s">
        <v>63</v>
      </c>
      <c r="C1747" t="s">
        <v>64</v>
      </c>
      <c r="D1747" t="s">
        <v>19</v>
      </c>
      <c r="E1747">
        <v>11000429891</v>
      </c>
      <c r="F1747">
        <v>2</v>
      </c>
      <c r="G1747">
        <v>2018</v>
      </c>
    </row>
    <row r="1748" spans="1:7" x14ac:dyDescent="0.25">
      <c r="A1748" t="s">
        <v>26</v>
      </c>
      <c r="B1748" t="s">
        <v>27</v>
      </c>
      <c r="C1748" t="s">
        <v>28</v>
      </c>
      <c r="D1748" t="s">
        <v>19</v>
      </c>
      <c r="E1748">
        <v>11000421057</v>
      </c>
      <c r="F1748">
        <v>2</v>
      </c>
      <c r="G1748">
        <v>2018</v>
      </c>
    </row>
    <row r="1749" spans="1:7" x14ac:dyDescent="0.25">
      <c r="A1749" t="s">
        <v>123</v>
      </c>
      <c r="B1749" t="s">
        <v>124</v>
      </c>
      <c r="C1749" t="s">
        <v>49</v>
      </c>
      <c r="D1749" t="s">
        <v>19</v>
      </c>
      <c r="E1749">
        <v>11000434583</v>
      </c>
      <c r="F1749">
        <v>2</v>
      </c>
      <c r="G1749">
        <v>2018</v>
      </c>
    </row>
    <row r="1750" spans="1:7" x14ac:dyDescent="0.25">
      <c r="A1750" t="s">
        <v>71</v>
      </c>
      <c r="B1750" t="s">
        <v>72</v>
      </c>
      <c r="C1750" t="s">
        <v>49</v>
      </c>
      <c r="D1750" t="s">
        <v>19</v>
      </c>
      <c r="E1750">
        <v>11000434583</v>
      </c>
      <c r="F1750">
        <v>2</v>
      </c>
      <c r="G1750">
        <v>2018</v>
      </c>
    </row>
    <row r="1751" spans="1:7" x14ac:dyDescent="0.25">
      <c r="A1751" t="s">
        <v>47</v>
      </c>
      <c r="B1751" t="s">
        <v>48</v>
      </c>
      <c r="C1751" t="s">
        <v>49</v>
      </c>
      <c r="D1751" t="s">
        <v>19</v>
      </c>
      <c r="E1751">
        <v>11000434583</v>
      </c>
      <c r="F1751">
        <v>2</v>
      </c>
      <c r="G1751">
        <v>2018</v>
      </c>
    </row>
    <row r="1752" spans="1:7" x14ac:dyDescent="0.25">
      <c r="A1752" t="s">
        <v>62</v>
      </c>
      <c r="B1752" t="s">
        <v>63</v>
      </c>
      <c r="C1752" t="s">
        <v>64</v>
      </c>
      <c r="D1752" t="s">
        <v>19</v>
      </c>
      <c r="E1752">
        <v>11000429889</v>
      </c>
      <c r="F1752">
        <v>2</v>
      </c>
      <c r="G1752">
        <v>2018</v>
      </c>
    </row>
    <row r="1753" spans="1:7" x14ac:dyDescent="0.25">
      <c r="A1753" t="s">
        <v>20</v>
      </c>
      <c r="B1753" t="s">
        <v>21</v>
      </c>
      <c r="C1753" t="s">
        <v>22</v>
      </c>
      <c r="D1753" t="s">
        <v>19</v>
      </c>
      <c r="E1753">
        <v>11000257197</v>
      </c>
      <c r="F1753">
        <v>2</v>
      </c>
      <c r="G1753">
        <v>2018</v>
      </c>
    </row>
    <row r="1754" spans="1:7" x14ac:dyDescent="0.25">
      <c r="A1754" t="s">
        <v>128</v>
      </c>
      <c r="B1754" t="s">
        <v>129</v>
      </c>
      <c r="C1754" t="s">
        <v>40</v>
      </c>
      <c r="D1754" t="s">
        <v>19</v>
      </c>
      <c r="E1754">
        <v>11000257228</v>
      </c>
      <c r="F1754">
        <v>2</v>
      </c>
      <c r="G1754">
        <v>2018</v>
      </c>
    </row>
    <row r="1755" spans="1:7" x14ac:dyDescent="0.25">
      <c r="A1755" t="s">
        <v>38</v>
      </c>
      <c r="B1755" t="s">
        <v>39</v>
      </c>
      <c r="C1755" t="s">
        <v>40</v>
      </c>
      <c r="D1755" t="s">
        <v>19</v>
      </c>
      <c r="E1755">
        <v>11000257228</v>
      </c>
      <c r="F1755">
        <v>2</v>
      </c>
      <c r="G1755">
        <v>2018</v>
      </c>
    </row>
    <row r="1756" spans="1:7" x14ac:dyDescent="0.25">
      <c r="A1756" t="s">
        <v>79</v>
      </c>
      <c r="B1756" t="s">
        <v>80</v>
      </c>
      <c r="C1756" t="s">
        <v>81</v>
      </c>
      <c r="D1756" t="s">
        <v>19</v>
      </c>
      <c r="E1756">
        <v>11000258333</v>
      </c>
      <c r="F1756">
        <v>2</v>
      </c>
      <c r="G1756">
        <v>2018</v>
      </c>
    </row>
    <row r="1757" spans="1:7" x14ac:dyDescent="0.25">
      <c r="A1757" t="s">
        <v>85</v>
      </c>
      <c r="B1757" t="s">
        <v>86</v>
      </c>
      <c r="C1757" t="s">
        <v>87</v>
      </c>
      <c r="D1757" t="s">
        <v>19</v>
      </c>
      <c r="E1757">
        <v>11000357782</v>
      </c>
      <c r="F1757">
        <v>2</v>
      </c>
      <c r="G1757">
        <v>2018</v>
      </c>
    </row>
    <row r="1758" spans="1:7" x14ac:dyDescent="0.25">
      <c r="A1758" t="s">
        <v>62</v>
      </c>
      <c r="B1758" t="s">
        <v>63</v>
      </c>
      <c r="C1758" t="s">
        <v>64</v>
      </c>
      <c r="D1758" t="s">
        <v>19</v>
      </c>
      <c r="E1758">
        <v>11000163860</v>
      </c>
      <c r="F1758">
        <v>1</v>
      </c>
      <c r="G1758">
        <v>2018</v>
      </c>
    </row>
    <row r="1759" spans="1:7" x14ac:dyDescent="0.25">
      <c r="A1759" t="s">
        <v>120</v>
      </c>
      <c r="B1759" t="s">
        <v>121</v>
      </c>
      <c r="C1759" t="s">
        <v>122</v>
      </c>
      <c r="D1759" t="s">
        <v>19</v>
      </c>
      <c r="E1759">
        <v>11000317162</v>
      </c>
      <c r="F1759">
        <v>1</v>
      </c>
      <c r="G1759">
        <v>2018</v>
      </c>
    </row>
    <row r="1760" spans="1:7" x14ac:dyDescent="0.25">
      <c r="A1760" t="s">
        <v>93</v>
      </c>
      <c r="B1760" t="s">
        <v>94</v>
      </c>
      <c r="C1760" t="s">
        <v>95</v>
      </c>
      <c r="D1760" t="s">
        <v>19</v>
      </c>
      <c r="E1760">
        <v>11000442614</v>
      </c>
      <c r="F1760">
        <v>1</v>
      </c>
      <c r="G1760">
        <v>2018</v>
      </c>
    </row>
    <row r="1761" spans="1:7" x14ac:dyDescent="0.25">
      <c r="A1761" t="s">
        <v>59</v>
      </c>
      <c r="B1761" t="s">
        <v>60</v>
      </c>
      <c r="C1761" t="s">
        <v>61</v>
      </c>
      <c r="D1761" t="s">
        <v>19</v>
      </c>
      <c r="E1761">
        <v>11000258385</v>
      </c>
      <c r="F1761">
        <v>1</v>
      </c>
      <c r="G1761">
        <v>2018</v>
      </c>
    </row>
    <row r="1762" spans="1:7" x14ac:dyDescent="0.25">
      <c r="A1762" t="s">
        <v>99</v>
      </c>
      <c r="B1762" t="s">
        <v>100</v>
      </c>
      <c r="C1762" t="s">
        <v>101</v>
      </c>
      <c r="D1762" t="s">
        <v>19</v>
      </c>
      <c r="E1762">
        <v>11000349225</v>
      </c>
      <c r="F1762">
        <v>1</v>
      </c>
      <c r="G1762">
        <v>2018</v>
      </c>
    </row>
    <row r="1763" spans="1:7" x14ac:dyDescent="0.25">
      <c r="A1763" t="s">
        <v>123</v>
      </c>
      <c r="B1763" t="s">
        <v>124</v>
      </c>
      <c r="C1763" t="s">
        <v>49</v>
      </c>
      <c r="D1763" t="s">
        <v>19</v>
      </c>
      <c r="E1763">
        <v>11000434585</v>
      </c>
      <c r="F1763">
        <v>1</v>
      </c>
      <c r="G1763">
        <v>2018</v>
      </c>
    </row>
    <row r="1764" spans="1:7" x14ac:dyDescent="0.25">
      <c r="A1764" t="s">
        <v>71</v>
      </c>
      <c r="B1764" t="s">
        <v>72</v>
      </c>
      <c r="C1764" t="s">
        <v>49</v>
      </c>
      <c r="D1764" t="s">
        <v>19</v>
      </c>
      <c r="E1764">
        <v>11000434585</v>
      </c>
      <c r="F1764">
        <v>1</v>
      </c>
      <c r="G1764">
        <v>2018</v>
      </c>
    </row>
    <row r="1765" spans="1:7" x14ac:dyDescent="0.25">
      <c r="A1765" t="s">
        <v>47</v>
      </c>
      <c r="B1765" t="s">
        <v>48</v>
      </c>
      <c r="C1765" t="s">
        <v>49</v>
      </c>
      <c r="D1765" t="s">
        <v>19</v>
      </c>
      <c r="E1765">
        <v>11000434585</v>
      </c>
      <c r="F1765">
        <v>1</v>
      </c>
      <c r="G1765">
        <v>2018</v>
      </c>
    </row>
    <row r="1766" spans="1:7" x14ac:dyDescent="0.25">
      <c r="A1766" t="s">
        <v>26</v>
      </c>
      <c r="B1766" t="s">
        <v>27</v>
      </c>
      <c r="C1766" t="s">
        <v>28</v>
      </c>
      <c r="D1766" t="s">
        <v>19</v>
      </c>
      <c r="E1766">
        <v>11000421059</v>
      </c>
      <c r="F1766">
        <v>1</v>
      </c>
      <c r="G1766">
        <v>2018</v>
      </c>
    </row>
    <row r="1767" spans="1:7" x14ac:dyDescent="0.25">
      <c r="A1767" t="s">
        <v>62</v>
      </c>
      <c r="B1767" t="s">
        <v>63</v>
      </c>
      <c r="C1767" t="s">
        <v>64</v>
      </c>
      <c r="D1767" t="s">
        <v>19</v>
      </c>
      <c r="E1767">
        <v>11000429891</v>
      </c>
      <c r="F1767">
        <v>1</v>
      </c>
      <c r="G1767">
        <v>2018</v>
      </c>
    </row>
    <row r="1768" spans="1:7" x14ac:dyDescent="0.25">
      <c r="A1768" t="s">
        <v>26</v>
      </c>
      <c r="B1768" t="s">
        <v>27</v>
      </c>
      <c r="C1768" t="s">
        <v>28</v>
      </c>
      <c r="D1768" t="s">
        <v>19</v>
      </c>
      <c r="E1768">
        <v>11000421057</v>
      </c>
      <c r="F1768">
        <v>1</v>
      </c>
      <c r="G1768">
        <v>2018</v>
      </c>
    </row>
    <row r="1769" spans="1:7" x14ac:dyDescent="0.25">
      <c r="A1769" t="s">
        <v>123</v>
      </c>
      <c r="B1769" t="s">
        <v>124</v>
      </c>
      <c r="C1769" t="s">
        <v>49</v>
      </c>
      <c r="D1769" t="s">
        <v>19</v>
      </c>
      <c r="E1769">
        <v>11000434583</v>
      </c>
      <c r="F1769">
        <v>1</v>
      </c>
      <c r="G1769">
        <v>2018</v>
      </c>
    </row>
    <row r="1770" spans="1:7" x14ac:dyDescent="0.25">
      <c r="A1770" t="s">
        <v>71</v>
      </c>
      <c r="B1770" t="s">
        <v>72</v>
      </c>
      <c r="C1770" t="s">
        <v>49</v>
      </c>
      <c r="D1770" t="s">
        <v>19</v>
      </c>
      <c r="E1770">
        <v>11000434583</v>
      </c>
      <c r="F1770">
        <v>1</v>
      </c>
      <c r="G1770">
        <v>2018</v>
      </c>
    </row>
    <row r="1771" spans="1:7" x14ac:dyDescent="0.25">
      <c r="A1771" t="s">
        <v>47</v>
      </c>
      <c r="B1771" t="s">
        <v>48</v>
      </c>
      <c r="C1771" t="s">
        <v>49</v>
      </c>
      <c r="D1771" t="s">
        <v>19</v>
      </c>
      <c r="E1771">
        <v>11000434583</v>
      </c>
      <c r="F1771">
        <v>1</v>
      </c>
      <c r="G1771">
        <v>2018</v>
      </c>
    </row>
    <row r="1772" spans="1:7" x14ac:dyDescent="0.25">
      <c r="A1772" t="s">
        <v>62</v>
      </c>
      <c r="B1772" t="s">
        <v>63</v>
      </c>
      <c r="C1772" t="s">
        <v>64</v>
      </c>
      <c r="D1772" t="s">
        <v>19</v>
      </c>
      <c r="E1772">
        <v>11000429889</v>
      </c>
      <c r="F1772">
        <v>1</v>
      </c>
      <c r="G1772">
        <v>2018</v>
      </c>
    </row>
    <row r="1773" spans="1:7" x14ac:dyDescent="0.25">
      <c r="A1773" t="s">
        <v>128</v>
      </c>
      <c r="B1773" t="s">
        <v>129</v>
      </c>
      <c r="C1773" t="s">
        <v>40</v>
      </c>
      <c r="D1773" t="s">
        <v>19</v>
      </c>
      <c r="E1773">
        <v>11000257228</v>
      </c>
      <c r="F1773">
        <v>1</v>
      </c>
      <c r="G1773">
        <v>2018</v>
      </c>
    </row>
    <row r="1774" spans="1:7" x14ac:dyDescent="0.25">
      <c r="A1774" t="s">
        <v>38</v>
      </c>
      <c r="B1774" t="s">
        <v>39</v>
      </c>
      <c r="C1774" t="s">
        <v>40</v>
      </c>
      <c r="D1774" t="s">
        <v>19</v>
      </c>
      <c r="E1774">
        <v>11000257228</v>
      </c>
      <c r="F1774">
        <v>1</v>
      </c>
      <c r="G1774">
        <v>2018</v>
      </c>
    </row>
    <row r="1775" spans="1:7" x14ac:dyDescent="0.25">
      <c r="A1775" t="s">
        <v>79</v>
      </c>
      <c r="B1775" t="s">
        <v>80</v>
      </c>
      <c r="C1775" t="s">
        <v>81</v>
      </c>
      <c r="D1775" t="s">
        <v>19</v>
      </c>
      <c r="E1775">
        <v>11000258333</v>
      </c>
      <c r="F1775">
        <v>1</v>
      </c>
      <c r="G1775">
        <v>2018</v>
      </c>
    </row>
    <row r="1776" spans="1:7" x14ac:dyDescent="0.25">
      <c r="A1776" t="s">
        <v>85</v>
      </c>
      <c r="B1776" t="s">
        <v>86</v>
      </c>
      <c r="C1776" t="s">
        <v>87</v>
      </c>
      <c r="D1776" t="s">
        <v>19</v>
      </c>
      <c r="E1776">
        <v>11000357782</v>
      </c>
      <c r="F1776">
        <v>1</v>
      </c>
      <c r="G1776">
        <v>2018</v>
      </c>
    </row>
    <row r="1777" spans="1:9" x14ac:dyDescent="0.25">
      <c r="A1777" t="s">
        <v>114</v>
      </c>
      <c r="B1777" t="s">
        <v>115</v>
      </c>
      <c r="C1777" t="s">
        <v>116</v>
      </c>
      <c r="D1777" t="s">
        <v>19</v>
      </c>
      <c r="E1777">
        <v>11000358466</v>
      </c>
      <c r="F1777">
        <v>12</v>
      </c>
      <c r="G1777">
        <v>2017</v>
      </c>
    </row>
    <row r="1778" spans="1:9" x14ac:dyDescent="0.25">
      <c r="A1778" t="s">
        <v>62</v>
      </c>
      <c r="B1778" t="s">
        <v>63</v>
      </c>
      <c r="C1778" t="s">
        <v>64</v>
      </c>
      <c r="D1778" t="s">
        <v>19</v>
      </c>
      <c r="E1778">
        <v>11000163860</v>
      </c>
      <c r="F1778">
        <v>12</v>
      </c>
      <c r="G1778">
        <v>2017</v>
      </c>
    </row>
    <row r="1779" spans="1:9" x14ac:dyDescent="0.25">
      <c r="A1779" t="s">
        <v>120</v>
      </c>
      <c r="B1779" t="s">
        <v>121</v>
      </c>
      <c r="C1779" t="s">
        <v>122</v>
      </c>
      <c r="D1779" t="s">
        <v>19</v>
      </c>
      <c r="E1779">
        <v>11000317162</v>
      </c>
      <c r="F1779">
        <v>12</v>
      </c>
      <c r="G1779">
        <v>2017</v>
      </c>
    </row>
    <row r="1780" spans="1:9" x14ac:dyDescent="0.25">
      <c r="A1780" t="s">
        <v>93</v>
      </c>
      <c r="B1780" t="s">
        <v>94</v>
      </c>
      <c r="C1780" t="s">
        <v>95</v>
      </c>
      <c r="D1780" t="s">
        <v>19</v>
      </c>
      <c r="E1780">
        <v>11000442614</v>
      </c>
      <c r="F1780">
        <v>12</v>
      </c>
      <c r="G1780">
        <v>2017</v>
      </c>
    </row>
    <row r="1781" spans="1:9" x14ac:dyDescent="0.25">
      <c r="A1781" t="s">
        <v>111</v>
      </c>
      <c r="B1781" t="s">
        <v>112</v>
      </c>
      <c r="C1781" t="s">
        <v>113</v>
      </c>
      <c r="D1781" t="s">
        <v>19</v>
      </c>
      <c r="E1781">
        <v>11000258099</v>
      </c>
      <c r="F1781">
        <v>12</v>
      </c>
      <c r="G1781">
        <v>2017</v>
      </c>
    </row>
    <row r="1782" spans="1:9" x14ac:dyDescent="0.25">
      <c r="A1782" t="s">
        <v>120</v>
      </c>
      <c r="B1782" t="s">
        <v>121</v>
      </c>
      <c r="C1782" t="s">
        <v>122</v>
      </c>
      <c r="D1782" t="s">
        <v>19</v>
      </c>
      <c r="E1782">
        <v>11000257159</v>
      </c>
      <c r="F1782">
        <v>12</v>
      </c>
      <c r="G1782">
        <v>2017</v>
      </c>
    </row>
    <row r="1783" spans="1:9" x14ac:dyDescent="0.25">
      <c r="A1783" t="s">
        <v>114</v>
      </c>
      <c r="B1783" t="s">
        <v>115</v>
      </c>
      <c r="C1783" t="s">
        <v>116</v>
      </c>
      <c r="D1783" t="s">
        <v>19</v>
      </c>
      <c r="E1783">
        <v>11000290508</v>
      </c>
      <c r="F1783">
        <v>12</v>
      </c>
      <c r="G1783">
        <v>2017</v>
      </c>
    </row>
    <row r="1784" spans="1:9" x14ac:dyDescent="0.25">
      <c r="A1784" t="s">
        <v>53</v>
      </c>
      <c r="B1784" t="s">
        <v>54</v>
      </c>
      <c r="C1784" t="s">
        <v>55</v>
      </c>
      <c r="D1784" t="s">
        <v>19</v>
      </c>
      <c r="E1784">
        <v>11000290907</v>
      </c>
      <c r="F1784">
        <v>12</v>
      </c>
      <c r="G1784">
        <v>2017</v>
      </c>
    </row>
    <row r="1785" spans="1:9" x14ac:dyDescent="0.25">
      <c r="A1785" t="s">
        <v>16</v>
      </c>
      <c r="B1785" t="s">
        <v>17</v>
      </c>
      <c r="C1785" t="s">
        <v>18</v>
      </c>
      <c r="D1785" t="s">
        <v>12</v>
      </c>
      <c r="E1785">
        <v>2119590000</v>
      </c>
      <c r="F1785">
        <v>5</v>
      </c>
      <c r="G1785">
        <v>2017</v>
      </c>
      <c r="H1785">
        <v>6247</v>
      </c>
      <c r="I1785">
        <v>0</v>
      </c>
    </row>
    <row r="1786" spans="1:9" x14ac:dyDescent="0.25">
      <c r="A1786" t="s">
        <v>59</v>
      </c>
      <c r="B1786" t="s">
        <v>60</v>
      </c>
      <c r="C1786" t="s">
        <v>61</v>
      </c>
      <c r="D1786" t="s">
        <v>19</v>
      </c>
      <c r="E1786">
        <v>11000163735</v>
      </c>
      <c r="F1786">
        <v>12</v>
      </c>
      <c r="G1786">
        <v>2017</v>
      </c>
    </row>
    <row r="1787" spans="1:9" x14ac:dyDescent="0.25">
      <c r="A1787" t="s">
        <v>26</v>
      </c>
      <c r="B1787" t="s">
        <v>27</v>
      </c>
      <c r="C1787" t="s">
        <v>28</v>
      </c>
      <c r="D1787" t="s">
        <v>19</v>
      </c>
      <c r="E1787">
        <v>11000421057</v>
      </c>
      <c r="F1787">
        <v>12</v>
      </c>
      <c r="G1787">
        <v>2017</v>
      </c>
    </row>
    <row r="1788" spans="1:9" x14ac:dyDescent="0.25">
      <c r="A1788" t="s">
        <v>20</v>
      </c>
      <c r="B1788" t="s">
        <v>21</v>
      </c>
      <c r="C1788" t="s">
        <v>22</v>
      </c>
      <c r="D1788" t="s">
        <v>19</v>
      </c>
      <c r="E1788">
        <v>11000257197</v>
      </c>
      <c r="F1788">
        <v>12</v>
      </c>
      <c r="G1788">
        <v>2017</v>
      </c>
    </row>
    <row r="1789" spans="1:9" x14ac:dyDescent="0.25">
      <c r="A1789" t="s">
        <v>20</v>
      </c>
      <c r="B1789" t="s">
        <v>21</v>
      </c>
      <c r="C1789" t="s">
        <v>22</v>
      </c>
      <c r="D1789" t="s">
        <v>19</v>
      </c>
      <c r="E1789">
        <v>11000257197</v>
      </c>
      <c r="F1789">
        <v>12</v>
      </c>
      <c r="G1789">
        <v>2017</v>
      </c>
    </row>
    <row r="1790" spans="1:9" x14ac:dyDescent="0.25">
      <c r="A1790" t="s">
        <v>128</v>
      </c>
      <c r="B1790" t="s">
        <v>129</v>
      </c>
      <c r="C1790" t="s">
        <v>40</v>
      </c>
      <c r="D1790" t="s">
        <v>19</v>
      </c>
      <c r="E1790">
        <v>11000257228</v>
      </c>
      <c r="F1790">
        <v>12</v>
      </c>
      <c r="G1790">
        <v>2017</v>
      </c>
    </row>
    <row r="1791" spans="1:9" x14ac:dyDescent="0.25">
      <c r="A1791" t="s">
        <v>38</v>
      </c>
      <c r="B1791" t="s">
        <v>39</v>
      </c>
      <c r="C1791" t="s">
        <v>40</v>
      </c>
      <c r="D1791" t="s">
        <v>19</v>
      </c>
      <c r="E1791">
        <v>11000257228</v>
      </c>
      <c r="F1791">
        <v>12</v>
      </c>
      <c r="G1791">
        <v>2017</v>
      </c>
    </row>
    <row r="1792" spans="1:9" x14ac:dyDescent="0.25">
      <c r="A1792" t="s">
        <v>79</v>
      </c>
      <c r="B1792" t="s">
        <v>80</v>
      </c>
      <c r="C1792" t="s">
        <v>81</v>
      </c>
      <c r="D1792" t="s">
        <v>19</v>
      </c>
      <c r="E1792">
        <v>11000258333</v>
      </c>
      <c r="F1792">
        <v>12</v>
      </c>
      <c r="G1792">
        <v>2017</v>
      </c>
    </row>
    <row r="1793" spans="1:9" x14ac:dyDescent="0.25">
      <c r="A1793" t="s">
        <v>85</v>
      </c>
      <c r="B1793" t="s">
        <v>86</v>
      </c>
      <c r="C1793" t="s">
        <v>87</v>
      </c>
      <c r="D1793" t="s">
        <v>19</v>
      </c>
      <c r="E1793">
        <v>11000357782</v>
      </c>
      <c r="F1793">
        <v>12</v>
      </c>
      <c r="G1793">
        <v>2017</v>
      </c>
    </row>
    <row r="1794" spans="1:9" x14ac:dyDescent="0.25">
      <c r="A1794" t="s">
        <v>62</v>
      </c>
      <c r="B1794" t="s">
        <v>63</v>
      </c>
      <c r="C1794" t="s">
        <v>64</v>
      </c>
      <c r="D1794" t="s">
        <v>19</v>
      </c>
      <c r="E1794">
        <v>11000163860</v>
      </c>
      <c r="F1794">
        <v>11</v>
      </c>
      <c r="G1794">
        <v>2017</v>
      </c>
    </row>
    <row r="1795" spans="1:9" x14ac:dyDescent="0.25">
      <c r="A1795" t="s">
        <v>120</v>
      </c>
      <c r="B1795" t="s">
        <v>121</v>
      </c>
      <c r="C1795" t="s">
        <v>122</v>
      </c>
      <c r="D1795" t="s">
        <v>19</v>
      </c>
      <c r="E1795">
        <v>11000317162</v>
      </c>
      <c r="F1795">
        <v>11</v>
      </c>
      <c r="G1795">
        <v>2017</v>
      </c>
    </row>
    <row r="1796" spans="1:9" x14ac:dyDescent="0.25">
      <c r="A1796" t="s">
        <v>93</v>
      </c>
      <c r="B1796" t="s">
        <v>94</v>
      </c>
      <c r="C1796" t="s">
        <v>95</v>
      </c>
      <c r="D1796" t="s">
        <v>19</v>
      </c>
      <c r="E1796">
        <v>11000442614</v>
      </c>
      <c r="F1796">
        <v>11</v>
      </c>
      <c r="G1796">
        <v>2017</v>
      </c>
    </row>
    <row r="1797" spans="1:9" x14ac:dyDescent="0.25">
      <c r="A1797" t="s">
        <v>111</v>
      </c>
      <c r="B1797" t="s">
        <v>112</v>
      </c>
      <c r="C1797" t="s">
        <v>113</v>
      </c>
      <c r="D1797" t="s">
        <v>19</v>
      </c>
      <c r="E1797">
        <v>11000258099</v>
      </c>
      <c r="F1797">
        <v>11</v>
      </c>
      <c r="G1797">
        <v>2017</v>
      </c>
    </row>
    <row r="1798" spans="1:9" x14ac:dyDescent="0.25">
      <c r="A1798" t="s">
        <v>59</v>
      </c>
      <c r="B1798" t="s">
        <v>60</v>
      </c>
      <c r="C1798" t="s">
        <v>61</v>
      </c>
      <c r="D1798" t="s">
        <v>19</v>
      </c>
      <c r="E1798">
        <v>11000258385</v>
      </c>
      <c r="F1798">
        <v>11</v>
      </c>
      <c r="G1798">
        <v>2017</v>
      </c>
    </row>
    <row r="1799" spans="1:9" x14ac:dyDescent="0.25">
      <c r="A1799" t="s">
        <v>99</v>
      </c>
      <c r="B1799" t="s">
        <v>100</v>
      </c>
      <c r="C1799" t="s">
        <v>101</v>
      </c>
      <c r="D1799" t="s">
        <v>19</v>
      </c>
      <c r="E1799">
        <v>11000349225</v>
      </c>
      <c r="F1799">
        <v>11</v>
      </c>
      <c r="G1799">
        <v>2017</v>
      </c>
    </row>
    <row r="1800" spans="1:9" x14ac:dyDescent="0.25">
      <c r="A1800" t="s">
        <v>120</v>
      </c>
      <c r="B1800" t="s">
        <v>121</v>
      </c>
      <c r="C1800" t="s">
        <v>122</v>
      </c>
      <c r="D1800" t="s">
        <v>19</v>
      </c>
      <c r="E1800">
        <v>11000257159</v>
      </c>
      <c r="F1800">
        <v>11</v>
      </c>
      <c r="G1800">
        <v>2017</v>
      </c>
    </row>
    <row r="1801" spans="1:9" x14ac:dyDescent="0.25">
      <c r="A1801" t="s">
        <v>16</v>
      </c>
      <c r="B1801" t="s">
        <v>17</v>
      </c>
      <c r="C1801" t="s">
        <v>18</v>
      </c>
      <c r="D1801" t="s">
        <v>12</v>
      </c>
      <c r="E1801">
        <v>2119590000</v>
      </c>
      <c r="F1801">
        <v>4</v>
      </c>
      <c r="G1801">
        <v>2019</v>
      </c>
      <c r="H1801">
        <v>4377</v>
      </c>
      <c r="I1801">
        <v>0</v>
      </c>
    </row>
    <row r="1802" spans="1:9" x14ac:dyDescent="0.25">
      <c r="A1802" t="s">
        <v>114</v>
      </c>
      <c r="B1802" t="s">
        <v>115</v>
      </c>
      <c r="C1802" t="s">
        <v>116</v>
      </c>
      <c r="D1802" t="s">
        <v>19</v>
      </c>
      <c r="E1802">
        <v>11000290508</v>
      </c>
      <c r="F1802">
        <v>11</v>
      </c>
      <c r="G1802">
        <v>2017</v>
      </c>
    </row>
    <row r="1803" spans="1:9" x14ac:dyDescent="0.25">
      <c r="A1803" t="s">
        <v>53</v>
      </c>
      <c r="B1803" t="s">
        <v>54</v>
      </c>
      <c r="C1803" t="s">
        <v>55</v>
      </c>
      <c r="D1803" t="s">
        <v>19</v>
      </c>
      <c r="E1803">
        <v>11000290907</v>
      </c>
      <c r="F1803">
        <v>11</v>
      </c>
      <c r="G1803">
        <v>2017</v>
      </c>
    </row>
    <row r="1804" spans="1:9" x14ac:dyDescent="0.25">
      <c r="A1804" t="s">
        <v>59</v>
      </c>
      <c r="B1804" t="s">
        <v>60</v>
      </c>
      <c r="C1804" t="s">
        <v>61</v>
      </c>
      <c r="D1804" t="s">
        <v>19</v>
      </c>
      <c r="E1804">
        <v>11000163735</v>
      </c>
      <c r="F1804">
        <v>11</v>
      </c>
      <c r="G1804">
        <v>2017</v>
      </c>
    </row>
    <row r="1805" spans="1:9" x14ac:dyDescent="0.25">
      <c r="A1805" t="s">
        <v>123</v>
      </c>
      <c r="B1805" t="s">
        <v>124</v>
      </c>
      <c r="C1805" t="s">
        <v>49</v>
      </c>
      <c r="D1805" t="s">
        <v>19</v>
      </c>
      <c r="E1805">
        <v>11000434585</v>
      </c>
      <c r="F1805">
        <v>11</v>
      </c>
      <c r="G1805">
        <v>2017</v>
      </c>
    </row>
    <row r="1806" spans="1:9" x14ac:dyDescent="0.25">
      <c r="A1806" t="s">
        <v>71</v>
      </c>
      <c r="B1806" t="s">
        <v>72</v>
      </c>
      <c r="C1806" t="s">
        <v>49</v>
      </c>
      <c r="D1806" t="s">
        <v>19</v>
      </c>
      <c r="E1806">
        <v>11000434585</v>
      </c>
      <c r="F1806">
        <v>11</v>
      </c>
      <c r="G1806">
        <v>2017</v>
      </c>
    </row>
    <row r="1807" spans="1:9" x14ac:dyDescent="0.25">
      <c r="A1807" t="s">
        <v>47</v>
      </c>
      <c r="B1807" t="s">
        <v>48</v>
      </c>
      <c r="C1807" t="s">
        <v>49</v>
      </c>
      <c r="D1807" t="s">
        <v>19</v>
      </c>
      <c r="E1807">
        <v>11000434585</v>
      </c>
      <c r="F1807">
        <v>11</v>
      </c>
      <c r="G1807">
        <v>2017</v>
      </c>
    </row>
    <row r="1808" spans="1:9" x14ac:dyDescent="0.25">
      <c r="A1808" t="s">
        <v>26</v>
      </c>
      <c r="B1808" t="s">
        <v>27</v>
      </c>
      <c r="C1808" t="s">
        <v>28</v>
      </c>
      <c r="D1808" t="s">
        <v>19</v>
      </c>
      <c r="E1808">
        <v>11000421059</v>
      </c>
      <c r="F1808">
        <v>11</v>
      </c>
      <c r="G1808">
        <v>2017</v>
      </c>
    </row>
    <row r="1809" spans="1:7" x14ac:dyDescent="0.25">
      <c r="A1809" t="s">
        <v>62</v>
      </c>
      <c r="B1809" t="s">
        <v>63</v>
      </c>
      <c r="C1809" t="s">
        <v>64</v>
      </c>
      <c r="D1809" t="s">
        <v>19</v>
      </c>
      <c r="E1809">
        <v>11000429891</v>
      </c>
      <c r="F1809">
        <v>11</v>
      </c>
      <c r="G1809">
        <v>2017</v>
      </c>
    </row>
    <row r="1810" spans="1:7" x14ac:dyDescent="0.25">
      <c r="A1810" t="s">
        <v>26</v>
      </c>
      <c r="B1810" t="s">
        <v>27</v>
      </c>
      <c r="C1810" t="s">
        <v>28</v>
      </c>
      <c r="D1810" t="s">
        <v>19</v>
      </c>
      <c r="E1810">
        <v>11000421057</v>
      </c>
      <c r="F1810">
        <v>11</v>
      </c>
      <c r="G1810">
        <v>2017</v>
      </c>
    </row>
    <row r="1811" spans="1:7" x14ac:dyDescent="0.25">
      <c r="A1811" t="s">
        <v>123</v>
      </c>
      <c r="B1811" t="s">
        <v>124</v>
      </c>
      <c r="C1811" t="s">
        <v>49</v>
      </c>
      <c r="D1811" t="s">
        <v>19</v>
      </c>
      <c r="E1811">
        <v>11000434583</v>
      </c>
      <c r="F1811">
        <v>11</v>
      </c>
      <c r="G1811">
        <v>2017</v>
      </c>
    </row>
    <row r="1812" spans="1:7" x14ac:dyDescent="0.25">
      <c r="A1812" t="s">
        <v>71</v>
      </c>
      <c r="B1812" t="s">
        <v>72</v>
      </c>
      <c r="C1812" t="s">
        <v>49</v>
      </c>
      <c r="D1812" t="s">
        <v>19</v>
      </c>
      <c r="E1812">
        <v>11000434583</v>
      </c>
      <c r="F1812">
        <v>11</v>
      </c>
      <c r="G1812">
        <v>2017</v>
      </c>
    </row>
    <row r="1813" spans="1:7" x14ac:dyDescent="0.25">
      <c r="A1813" t="s">
        <v>47</v>
      </c>
      <c r="B1813" t="s">
        <v>48</v>
      </c>
      <c r="C1813" t="s">
        <v>49</v>
      </c>
      <c r="D1813" t="s">
        <v>19</v>
      </c>
      <c r="E1813">
        <v>11000434583</v>
      </c>
      <c r="F1813">
        <v>11</v>
      </c>
      <c r="G1813">
        <v>2017</v>
      </c>
    </row>
    <row r="1814" spans="1:7" x14ac:dyDescent="0.25">
      <c r="A1814" t="s">
        <v>128</v>
      </c>
      <c r="B1814" t="s">
        <v>129</v>
      </c>
      <c r="C1814" t="s">
        <v>40</v>
      </c>
      <c r="D1814" t="s">
        <v>19</v>
      </c>
      <c r="E1814">
        <v>11000257228</v>
      </c>
      <c r="F1814">
        <v>11</v>
      </c>
      <c r="G1814">
        <v>2017</v>
      </c>
    </row>
    <row r="1815" spans="1:7" x14ac:dyDescent="0.25">
      <c r="A1815" t="s">
        <v>38</v>
      </c>
      <c r="B1815" t="s">
        <v>39</v>
      </c>
      <c r="C1815" t="s">
        <v>40</v>
      </c>
      <c r="D1815" t="s">
        <v>19</v>
      </c>
      <c r="E1815">
        <v>11000257228</v>
      </c>
      <c r="F1815">
        <v>11</v>
      </c>
      <c r="G1815">
        <v>2017</v>
      </c>
    </row>
    <row r="1816" spans="1:7" x14ac:dyDescent="0.25">
      <c r="A1816" t="s">
        <v>62</v>
      </c>
      <c r="B1816" t="s">
        <v>63</v>
      </c>
      <c r="C1816" t="s">
        <v>64</v>
      </c>
      <c r="D1816" t="s">
        <v>19</v>
      </c>
      <c r="E1816">
        <v>11000429889</v>
      </c>
      <c r="F1816">
        <v>11</v>
      </c>
      <c r="G1816">
        <v>2017</v>
      </c>
    </row>
    <row r="1817" spans="1:7" x14ac:dyDescent="0.25">
      <c r="A1817" t="s">
        <v>20</v>
      </c>
      <c r="B1817" t="s">
        <v>21</v>
      </c>
      <c r="C1817" t="s">
        <v>22</v>
      </c>
      <c r="D1817" t="s">
        <v>19</v>
      </c>
      <c r="E1817">
        <v>11000257197</v>
      </c>
      <c r="F1817">
        <v>11</v>
      </c>
      <c r="G1817">
        <v>2017</v>
      </c>
    </row>
    <row r="1818" spans="1:7" x14ac:dyDescent="0.25">
      <c r="A1818" t="s">
        <v>79</v>
      </c>
      <c r="B1818" t="s">
        <v>80</v>
      </c>
      <c r="C1818" t="s">
        <v>81</v>
      </c>
      <c r="D1818" t="s">
        <v>19</v>
      </c>
      <c r="E1818">
        <v>11000258333</v>
      </c>
      <c r="F1818">
        <v>11</v>
      </c>
      <c r="G1818">
        <v>2017</v>
      </c>
    </row>
    <row r="1819" spans="1:7" x14ac:dyDescent="0.25">
      <c r="A1819" t="s">
        <v>85</v>
      </c>
      <c r="B1819" t="s">
        <v>86</v>
      </c>
      <c r="C1819" t="s">
        <v>87</v>
      </c>
      <c r="D1819" t="s">
        <v>19</v>
      </c>
      <c r="E1819">
        <v>11000357782</v>
      </c>
      <c r="F1819">
        <v>11</v>
      </c>
      <c r="G1819">
        <v>2017</v>
      </c>
    </row>
    <row r="1820" spans="1:7" x14ac:dyDescent="0.25">
      <c r="A1820" t="s">
        <v>114</v>
      </c>
      <c r="B1820" t="s">
        <v>115</v>
      </c>
      <c r="C1820" t="s">
        <v>116</v>
      </c>
      <c r="D1820" t="s">
        <v>19</v>
      </c>
      <c r="E1820">
        <v>11000358466</v>
      </c>
      <c r="F1820">
        <v>11</v>
      </c>
      <c r="G1820">
        <v>2017</v>
      </c>
    </row>
    <row r="1821" spans="1:7" x14ac:dyDescent="0.25">
      <c r="A1821" t="s">
        <v>62</v>
      </c>
      <c r="B1821" t="s">
        <v>63</v>
      </c>
      <c r="C1821" t="s">
        <v>64</v>
      </c>
      <c r="D1821" t="s">
        <v>19</v>
      </c>
      <c r="E1821">
        <v>11000163860</v>
      </c>
      <c r="F1821">
        <v>10</v>
      </c>
      <c r="G1821">
        <v>2017</v>
      </c>
    </row>
    <row r="1822" spans="1:7" x14ac:dyDescent="0.25">
      <c r="A1822" t="s">
        <v>120</v>
      </c>
      <c r="B1822" t="s">
        <v>121</v>
      </c>
      <c r="C1822" t="s">
        <v>122</v>
      </c>
      <c r="D1822" t="s">
        <v>19</v>
      </c>
      <c r="E1822">
        <v>11000317162</v>
      </c>
      <c r="F1822">
        <v>10</v>
      </c>
      <c r="G1822">
        <v>2017</v>
      </c>
    </row>
    <row r="1823" spans="1:7" x14ac:dyDescent="0.25">
      <c r="A1823" t="s">
        <v>93</v>
      </c>
      <c r="B1823" t="s">
        <v>94</v>
      </c>
      <c r="C1823" t="s">
        <v>95</v>
      </c>
      <c r="D1823" t="s">
        <v>19</v>
      </c>
      <c r="E1823">
        <v>11000442614</v>
      </c>
      <c r="F1823">
        <v>10</v>
      </c>
      <c r="G1823">
        <v>2017</v>
      </c>
    </row>
    <row r="1824" spans="1:7" x14ac:dyDescent="0.25">
      <c r="A1824" t="s">
        <v>111</v>
      </c>
      <c r="B1824" t="s">
        <v>112</v>
      </c>
      <c r="C1824" t="s">
        <v>113</v>
      </c>
      <c r="D1824" t="s">
        <v>19</v>
      </c>
      <c r="E1824">
        <v>11000258099</v>
      </c>
      <c r="F1824">
        <v>10</v>
      </c>
      <c r="G1824">
        <v>2017</v>
      </c>
    </row>
    <row r="1825" spans="1:9" x14ac:dyDescent="0.25">
      <c r="A1825" t="s">
        <v>59</v>
      </c>
      <c r="B1825" t="s">
        <v>60</v>
      </c>
      <c r="C1825" t="s">
        <v>61</v>
      </c>
      <c r="D1825" t="s">
        <v>19</v>
      </c>
      <c r="E1825">
        <v>11000258385</v>
      </c>
      <c r="F1825">
        <v>10</v>
      </c>
      <c r="G1825">
        <v>2017</v>
      </c>
    </row>
    <row r="1826" spans="1:9" x14ac:dyDescent="0.25">
      <c r="A1826" t="s">
        <v>99</v>
      </c>
      <c r="B1826" t="s">
        <v>100</v>
      </c>
      <c r="C1826" t="s">
        <v>101</v>
      </c>
      <c r="D1826" t="s">
        <v>19</v>
      </c>
      <c r="E1826">
        <v>11000349225</v>
      </c>
      <c r="F1826">
        <v>10</v>
      </c>
      <c r="G1826">
        <v>2017</v>
      </c>
    </row>
    <row r="1827" spans="1:9" x14ac:dyDescent="0.25">
      <c r="A1827" t="s">
        <v>99</v>
      </c>
      <c r="B1827" t="s">
        <v>100</v>
      </c>
      <c r="C1827" t="s">
        <v>101</v>
      </c>
      <c r="D1827" t="s">
        <v>19</v>
      </c>
      <c r="E1827">
        <v>11000349225</v>
      </c>
      <c r="F1827">
        <v>10</v>
      </c>
      <c r="G1827">
        <v>2017</v>
      </c>
    </row>
    <row r="1828" spans="1:9" x14ac:dyDescent="0.25">
      <c r="A1828" t="s">
        <v>16</v>
      </c>
      <c r="B1828" t="s">
        <v>17</v>
      </c>
      <c r="C1828" t="s">
        <v>18</v>
      </c>
      <c r="D1828" t="s">
        <v>12</v>
      </c>
      <c r="E1828">
        <v>2119590000</v>
      </c>
      <c r="F1828">
        <v>4</v>
      </c>
      <c r="G1828">
        <v>2018</v>
      </c>
      <c r="H1828">
        <v>5088</v>
      </c>
      <c r="I1828">
        <v>0</v>
      </c>
    </row>
    <row r="1829" spans="1:9" x14ac:dyDescent="0.25">
      <c r="A1829" t="s">
        <v>114</v>
      </c>
      <c r="B1829" t="s">
        <v>115</v>
      </c>
      <c r="C1829" t="s">
        <v>116</v>
      </c>
      <c r="D1829" t="s">
        <v>19</v>
      </c>
      <c r="E1829">
        <v>11000290508</v>
      </c>
      <c r="F1829">
        <v>10</v>
      </c>
      <c r="G1829">
        <v>2017</v>
      </c>
    </row>
    <row r="1830" spans="1:9" x14ac:dyDescent="0.25">
      <c r="A1830" t="s">
        <v>53</v>
      </c>
      <c r="B1830" t="s">
        <v>54</v>
      </c>
      <c r="C1830" t="s">
        <v>55</v>
      </c>
      <c r="D1830" t="s">
        <v>19</v>
      </c>
      <c r="E1830">
        <v>11000290907</v>
      </c>
      <c r="F1830">
        <v>10</v>
      </c>
      <c r="G1830">
        <v>2017</v>
      </c>
    </row>
    <row r="1831" spans="1:9" x14ac:dyDescent="0.25">
      <c r="A1831" t="s">
        <v>59</v>
      </c>
      <c r="B1831" t="s">
        <v>60</v>
      </c>
      <c r="C1831" t="s">
        <v>61</v>
      </c>
      <c r="D1831" t="s">
        <v>19</v>
      </c>
      <c r="E1831">
        <v>11000163735</v>
      </c>
      <c r="F1831">
        <v>10</v>
      </c>
      <c r="G1831">
        <v>2017</v>
      </c>
    </row>
    <row r="1832" spans="1:9" x14ac:dyDescent="0.25">
      <c r="A1832" t="s">
        <v>123</v>
      </c>
      <c r="B1832" t="s">
        <v>124</v>
      </c>
      <c r="C1832" t="s">
        <v>49</v>
      </c>
      <c r="D1832" t="s">
        <v>19</v>
      </c>
      <c r="E1832">
        <v>11000434585</v>
      </c>
      <c r="F1832">
        <v>10</v>
      </c>
      <c r="G1832">
        <v>2017</v>
      </c>
    </row>
    <row r="1833" spans="1:9" x14ac:dyDescent="0.25">
      <c r="A1833" t="s">
        <v>71</v>
      </c>
      <c r="B1833" t="s">
        <v>72</v>
      </c>
      <c r="C1833" t="s">
        <v>49</v>
      </c>
      <c r="D1833" t="s">
        <v>19</v>
      </c>
      <c r="E1833">
        <v>11000434585</v>
      </c>
      <c r="F1833">
        <v>10</v>
      </c>
      <c r="G1833">
        <v>2017</v>
      </c>
    </row>
    <row r="1834" spans="1:9" x14ac:dyDescent="0.25">
      <c r="A1834" t="s">
        <v>47</v>
      </c>
      <c r="B1834" t="s">
        <v>48</v>
      </c>
      <c r="C1834" t="s">
        <v>49</v>
      </c>
      <c r="D1834" t="s">
        <v>19</v>
      </c>
      <c r="E1834">
        <v>11000434585</v>
      </c>
      <c r="F1834">
        <v>10</v>
      </c>
      <c r="G1834">
        <v>2017</v>
      </c>
    </row>
    <row r="1835" spans="1:9" x14ac:dyDescent="0.25">
      <c r="A1835" t="s">
        <v>26</v>
      </c>
      <c r="B1835" t="s">
        <v>27</v>
      </c>
      <c r="C1835" t="s">
        <v>28</v>
      </c>
      <c r="D1835" t="s">
        <v>19</v>
      </c>
      <c r="E1835">
        <v>11000421059</v>
      </c>
      <c r="F1835">
        <v>10</v>
      </c>
      <c r="G1835">
        <v>2017</v>
      </c>
    </row>
    <row r="1836" spans="1:9" x14ac:dyDescent="0.25">
      <c r="A1836" t="s">
        <v>62</v>
      </c>
      <c r="B1836" t="s">
        <v>63</v>
      </c>
      <c r="C1836" t="s">
        <v>64</v>
      </c>
      <c r="D1836" t="s">
        <v>19</v>
      </c>
      <c r="E1836">
        <v>11000429891</v>
      </c>
      <c r="F1836">
        <v>10</v>
      </c>
      <c r="G1836">
        <v>2017</v>
      </c>
    </row>
    <row r="1837" spans="1:9" x14ac:dyDescent="0.25">
      <c r="A1837" t="s">
        <v>26</v>
      </c>
      <c r="B1837" t="s">
        <v>27</v>
      </c>
      <c r="C1837" t="s">
        <v>28</v>
      </c>
      <c r="D1837" t="s">
        <v>19</v>
      </c>
      <c r="E1837">
        <v>11000421057</v>
      </c>
      <c r="F1837">
        <v>10</v>
      </c>
      <c r="G1837">
        <v>2017</v>
      </c>
    </row>
    <row r="1838" spans="1:9" x14ac:dyDescent="0.25">
      <c r="A1838" t="s">
        <v>123</v>
      </c>
      <c r="B1838" t="s">
        <v>124</v>
      </c>
      <c r="C1838" t="s">
        <v>49</v>
      </c>
      <c r="D1838" t="s">
        <v>19</v>
      </c>
      <c r="E1838">
        <v>11000434583</v>
      </c>
      <c r="F1838">
        <v>10</v>
      </c>
      <c r="G1838">
        <v>2017</v>
      </c>
    </row>
    <row r="1839" spans="1:9" x14ac:dyDescent="0.25">
      <c r="A1839" t="s">
        <v>71</v>
      </c>
      <c r="B1839" t="s">
        <v>72</v>
      </c>
      <c r="C1839" t="s">
        <v>49</v>
      </c>
      <c r="D1839" t="s">
        <v>19</v>
      </c>
      <c r="E1839">
        <v>11000434583</v>
      </c>
      <c r="F1839">
        <v>10</v>
      </c>
      <c r="G1839">
        <v>2017</v>
      </c>
    </row>
    <row r="1840" spans="1:9" x14ac:dyDescent="0.25">
      <c r="A1840" t="s">
        <v>47</v>
      </c>
      <c r="B1840" t="s">
        <v>48</v>
      </c>
      <c r="C1840" t="s">
        <v>49</v>
      </c>
      <c r="D1840" t="s">
        <v>19</v>
      </c>
      <c r="E1840">
        <v>11000434583</v>
      </c>
      <c r="F1840">
        <v>10</v>
      </c>
      <c r="G1840">
        <v>2017</v>
      </c>
    </row>
    <row r="1841" spans="1:7" x14ac:dyDescent="0.25">
      <c r="A1841" t="s">
        <v>62</v>
      </c>
      <c r="B1841" t="s">
        <v>63</v>
      </c>
      <c r="C1841" t="s">
        <v>64</v>
      </c>
      <c r="D1841" t="s">
        <v>19</v>
      </c>
      <c r="E1841">
        <v>11000429889</v>
      </c>
      <c r="F1841">
        <v>10</v>
      </c>
      <c r="G1841">
        <v>2017</v>
      </c>
    </row>
    <row r="1842" spans="1:7" x14ac:dyDescent="0.25">
      <c r="A1842" t="s">
        <v>79</v>
      </c>
      <c r="B1842" t="s">
        <v>80</v>
      </c>
      <c r="C1842" t="s">
        <v>81</v>
      </c>
      <c r="D1842" t="s">
        <v>19</v>
      </c>
      <c r="E1842">
        <v>11000258333</v>
      </c>
      <c r="F1842">
        <v>10</v>
      </c>
      <c r="G1842">
        <v>2017</v>
      </c>
    </row>
    <row r="1843" spans="1:7" x14ac:dyDescent="0.25">
      <c r="A1843" t="s">
        <v>85</v>
      </c>
      <c r="B1843" t="s">
        <v>86</v>
      </c>
      <c r="C1843" t="s">
        <v>87</v>
      </c>
      <c r="D1843" t="s">
        <v>19</v>
      </c>
      <c r="E1843">
        <v>11000357782</v>
      </c>
      <c r="F1843">
        <v>10</v>
      </c>
      <c r="G1843">
        <v>2017</v>
      </c>
    </row>
    <row r="1844" spans="1:7" x14ac:dyDescent="0.25">
      <c r="A1844" t="s">
        <v>114</v>
      </c>
      <c r="B1844" t="s">
        <v>115</v>
      </c>
      <c r="C1844" t="s">
        <v>116</v>
      </c>
      <c r="D1844" t="s">
        <v>19</v>
      </c>
      <c r="E1844">
        <v>11000358466</v>
      </c>
      <c r="F1844">
        <v>10</v>
      </c>
      <c r="G1844">
        <v>2017</v>
      </c>
    </row>
    <row r="1845" spans="1:7" x14ac:dyDescent="0.25">
      <c r="A1845" t="s">
        <v>62</v>
      </c>
      <c r="B1845" t="s">
        <v>63</v>
      </c>
      <c r="C1845" t="s">
        <v>64</v>
      </c>
      <c r="D1845" t="s">
        <v>19</v>
      </c>
      <c r="E1845">
        <v>11000163860</v>
      </c>
      <c r="F1845">
        <v>9</v>
      </c>
      <c r="G1845">
        <v>2017</v>
      </c>
    </row>
    <row r="1846" spans="1:7" x14ac:dyDescent="0.25">
      <c r="A1846" t="s">
        <v>59</v>
      </c>
      <c r="B1846" t="s">
        <v>60</v>
      </c>
      <c r="C1846" t="s">
        <v>61</v>
      </c>
      <c r="D1846" t="s">
        <v>19</v>
      </c>
      <c r="E1846">
        <v>11000258385</v>
      </c>
      <c r="F1846">
        <v>9</v>
      </c>
      <c r="G1846">
        <v>2017</v>
      </c>
    </row>
    <row r="1847" spans="1:7" x14ac:dyDescent="0.25">
      <c r="A1847" t="s">
        <v>111</v>
      </c>
      <c r="B1847" t="s">
        <v>112</v>
      </c>
      <c r="C1847" t="s">
        <v>113</v>
      </c>
      <c r="D1847" t="s">
        <v>19</v>
      </c>
      <c r="E1847">
        <v>11000258099</v>
      </c>
      <c r="F1847">
        <v>9</v>
      </c>
      <c r="G1847">
        <v>2017</v>
      </c>
    </row>
    <row r="1848" spans="1:7" x14ac:dyDescent="0.25">
      <c r="A1848" t="s">
        <v>120</v>
      </c>
      <c r="B1848" t="s">
        <v>121</v>
      </c>
      <c r="C1848" t="s">
        <v>122</v>
      </c>
      <c r="D1848" t="s">
        <v>19</v>
      </c>
      <c r="E1848">
        <v>11000257159</v>
      </c>
      <c r="F1848">
        <v>9</v>
      </c>
      <c r="G1848">
        <v>2017</v>
      </c>
    </row>
    <row r="1849" spans="1:7" x14ac:dyDescent="0.25">
      <c r="A1849" t="s">
        <v>114</v>
      </c>
      <c r="B1849" t="s">
        <v>115</v>
      </c>
      <c r="C1849" t="s">
        <v>116</v>
      </c>
      <c r="D1849" t="s">
        <v>19</v>
      </c>
      <c r="E1849">
        <v>11000290508</v>
      </c>
      <c r="F1849">
        <v>9</v>
      </c>
      <c r="G1849">
        <v>2017</v>
      </c>
    </row>
    <row r="1850" spans="1:7" x14ac:dyDescent="0.25">
      <c r="A1850" t="s">
        <v>53</v>
      </c>
      <c r="B1850" t="s">
        <v>54</v>
      </c>
      <c r="C1850" t="s">
        <v>55</v>
      </c>
      <c r="D1850" t="s">
        <v>19</v>
      </c>
      <c r="E1850">
        <v>11000290907</v>
      </c>
      <c r="F1850">
        <v>9</v>
      </c>
      <c r="G1850">
        <v>2017</v>
      </c>
    </row>
    <row r="1851" spans="1:7" x14ac:dyDescent="0.25">
      <c r="A1851" t="s">
        <v>16</v>
      </c>
      <c r="B1851" t="s">
        <v>17</v>
      </c>
      <c r="C1851" t="s">
        <v>18</v>
      </c>
      <c r="D1851" t="s">
        <v>19</v>
      </c>
      <c r="E1851">
        <v>11000258330</v>
      </c>
      <c r="F1851">
        <v>4</v>
      </c>
      <c r="G1851">
        <v>2019</v>
      </c>
    </row>
    <row r="1852" spans="1:7" x14ac:dyDescent="0.25">
      <c r="A1852" t="s">
        <v>59</v>
      </c>
      <c r="B1852" t="s">
        <v>60</v>
      </c>
      <c r="C1852" t="s">
        <v>61</v>
      </c>
      <c r="D1852" t="s">
        <v>19</v>
      </c>
      <c r="E1852">
        <v>11000163735</v>
      </c>
      <c r="F1852">
        <v>9</v>
      </c>
      <c r="G1852">
        <v>2017</v>
      </c>
    </row>
    <row r="1853" spans="1:7" x14ac:dyDescent="0.25">
      <c r="A1853" t="s">
        <v>123</v>
      </c>
      <c r="B1853" t="s">
        <v>124</v>
      </c>
      <c r="C1853" t="s">
        <v>49</v>
      </c>
      <c r="D1853" t="s">
        <v>19</v>
      </c>
      <c r="E1853">
        <v>11000434585</v>
      </c>
      <c r="F1853">
        <v>9</v>
      </c>
      <c r="G1853">
        <v>2017</v>
      </c>
    </row>
    <row r="1854" spans="1:7" x14ac:dyDescent="0.25">
      <c r="A1854" t="s">
        <v>71</v>
      </c>
      <c r="B1854" t="s">
        <v>72</v>
      </c>
      <c r="C1854" t="s">
        <v>49</v>
      </c>
      <c r="D1854" t="s">
        <v>19</v>
      </c>
      <c r="E1854">
        <v>11000434585</v>
      </c>
      <c r="F1854">
        <v>9</v>
      </c>
      <c r="G1854">
        <v>2017</v>
      </c>
    </row>
    <row r="1855" spans="1:7" x14ac:dyDescent="0.25">
      <c r="A1855" t="s">
        <v>47</v>
      </c>
      <c r="B1855" t="s">
        <v>48</v>
      </c>
      <c r="C1855" t="s">
        <v>49</v>
      </c>
      <c r="D1855" t="s">
        <v>19</v>
      </c>
      <c r="E1855">
        <v>11000434585</v>
      </c>
      <c r="F1855">
        <v>9</v>
      </c>
      <c r="G1855">
        <v>2017</v>
      </c>
    </row>
    <row r="1856" spans="1:7" x14ac:dyDescent="0.25">
      <c r="A1856" t="s">
        <v>26</v>
      </c>
      <c r="B1856" t="s">
        <v>27</v>
      </c>
      <c r="C1856" t="s">
        <v>28</v>
      </c>
      <c r="D1856" t="s">
        <v>19</v>
      </c>
      <c r="E1856">
        <v>11000421059</v>
      </c>
      <c r="F1856">
        <v>9</v>
      </c>
      <c r="G1856">
        <v>2017</v>
      </c>
    </row>
    <row r="1857" spans="1:7" x14ac:dyDescent="0.25">
      <c r="A1857" t="s">
        <v>62</v>
      </c>
      <c r="B1857" t="s">
        <v>63</v>
      </c>
      <c r="C1857" t="s">
        <v>64</v>
      </c>
      <c r="D1857" t="s">
        <v>19</v>
      </c>
      <c r="E1857">
        <v>11000429891</v>
      </c>
      <c r="F1857">
        <v>9</v>
      </c>
      <c r="G1857">
        <v>2017</v>
      </c>
    </row>
    <row r="1858" spans="1:7" x14ac:dyDescent="0.25">
      <c r="A1858" t="s">
        <v>20</v>
      </c>
      <c r="B1858" t="s">
        <v>21</v>
      </c>
      <c r="C1858" t="s">
        <v>22</v>
      </c>
      <c r="D1858" t="s">
        <v>19</v>
      </c>
      <c r="E1858">
        <v>11000257197</v>
      </c>
      <c r="F1858">
        <v>9</v>
      </c>
      <c r="G1858">
        <v>2017</v>
      </c>
    </row>
    <row r="1859" spans="1:7" x14ac:dyDescent="0.25">
      <c r="A1859" t="s">
        <v>128</v>
      </c>
      <c r="B1859" t="s">
        <v>129</v>
      </c>
      <c r="C1859" t="s">
        <v>40</v>
      </c>
      <c r="D1859" t="s">
        <v>19</v>
      </c>
      <c r="E1859">
        <v>11000257228</v>
      </c>
      <c r="F1859">
        <v>9</v>
      </c>
      <c r="G1859">
        <v>2017</v>
      </c>
    </row>
    <row r="1860" spans="1:7" x14ac:dyDescent="0.25">
      <c r="A1860" t="s">
        <v>38</v>
      </c>
      <c r="B1860" t="s">
        <v>39</v>
      </c>
      <c r="C1860" t="s">
        <v>40</v>
      </c>
      <c r="D1860" t="s">
        <v>19</v>
      </c>
      <c r="E1860">
        <v>11000257228</v>
      </c>
      <c r="F1860">
        <v>9</v>
      </c>
      <c r="G1860">
        <v>2017</v>
      </c>
    </row>
    <row r="1861" spans="1:7" x14ac:dyDescent="0.25">
      <c r="A1861" t="s">
        <v>20</v>
      </c>
      <c r="B1861" t="s">
        <v>21</v>
      </c>
      <c r="C1861" t="s">
        <v>22</v>
      </c>
      <c r="D1861" t="s">
        <v>19</v>
      </c>
      <c r="E1861">
        <v>11000257197</v>
      </c>
      <c r="F1861">
        <v>9</v>
      </c>
      <c r="G1861">
        <v>2017</v>
      </c>
    </row>
    <row r="1862" spans="1:7" x14ac:dyDescent="0.25">
      <c r="A1862" t="s">
        <v>62</v>
      </c>
      <c r="B1862" t="s">
        <v>63</v>
      </c>
      <c r="C1862" t="s">
        <v>64</v>
      </c>
      <c r="D1862" t="s">
        <v>19</v>
      </c>
      <c r="E1862">
        <v>11000163860</v>
      </c>
      <c r="F1862">
        <v>8</v>
      </c>
      <c r="G1862">
        <v>2017</v>
      </c>
    </row>
    <row r="1863" spans="1:7" x14ac:dyDescent="0.25">
      <c r="A1863" t="s">
        <v>120</v>
      </c>
      <c r="B1863" t="s">
        <v>121</v>
      </c>
      <c r="C1863" t="s">
        <v>122</v>
      </c>
      <c r="D1863" t="s">
        <v>19</v>
      </c>
      <c r="E1863">
        <v>11000317162</v>
      </c>
      <c r="F1863">
        <v>8</v>
      </c>
      <c r="G1863">
        <v>2017</v>
      </c>
    </row>
    <row r="1864" spans="1:7" x14ac:dyDescent="0.25">
      <c r="A1864" t="s">
        <v>93</v>
      </c>
      <c r="B1864" t="s">
        <v>94</v>
      </c>
      <c r="C1864" t="s">
        <v>95</v>
      </c>
      <c r="D1864" t="s">
        <v>19</v>
      </c>
      <c r="E1864">
        <v>11000442614</v>
      </c>
      <c r="F1864">
        <v>8</v>
      </c>
      <c r="G1864">
        <v>2017</v>
      </c>
    </row>
    <row r="1865" spans="1:7" x14ac:dyDescent="0.25">
      <c r="A1865" t="s">
        <v>59</v>
      </c>
      <c r="B1865" t="s">
        <v>60</v>
      </c>
      <c r="C1865" t="s">
        <v>61</v>
      </c>
      <c r="D1865" t="s">
        <v>19</v>
      </c>
      <c r="E1865">
        <v>11000258385</v>
      </c>
      <c r="F1865">
        <v>8</v>
      </c>
      <c r="G1865">
        <v>2017</v>
      </c>
    </row>
    <row r="1866" spans="1:7" x14ac:dyDescent="0.25">
      <c r="A1866" t="s">
        <v>128</v>
      </c>
      <c r="B1866" t="s">
        <v>129</v>
      </c>
      <c r="C1866" t="s">
        <v>40</v>
      </c>
      <c r="D1866" t="s">
        <v>19</v>
      </c>
      <c r="E1866">
        <v>11000257228</v>
      </c>
      <c r="F1866">
        <v>8</v>
      </c>
      <c r="G1866">
        <v>2017</v>
      </c>
    </row>
    <row r="1867" spans="1:7" x14ac:dyDescent="0.25">
      <c r="A1867" t="s">
        <v>38</v>
      </c>
      <c r="B1867" t="s">
        <v>39</v>
      </c>
      <c r="C1867" t="s">
        <v>40</v>
      </c>
      <c r="D1867" t="s">
        <v>19</v>
      </c>
      <c r="E1867">
        <v>11000257228</v>
      </c>
      <c r="F1867">
        <v>8</v>
      </c>
      <c r="G1867">
        <v>2017</v>
      </c>
    </row>
    <row r="1868" spans="1:7" x14ac:dyDescent="0.25">
      <c r="A1868" t="s">
        <v>79</v>
      </c>
      <c r="B1868" t="s">
        <v>80</v>
      </c>
      <c r="C1868" t="s">
        <v>81</v>
      </c>
      <c r="D1868" t="s">
        <v>19</v>
      </c>
      <c r="E1868">
        <v>11000258333</v>
      </c>
      <c r="F1868">
        <v>8</v>
      </c>
      <c r="G1868">
        <v>2017</v>
      </c>
    </row>
    <row r="1869" spans="1:7" x14ac:dyDescent="0.25">
      <c r="A1869" t="s">
        <v>85</v>
      </c>
      <c r="B1869" t="s">
        <v>86</v>
      </c>
      <c r="C1869" t="s">
        <v>87</v>
      </c>
      <c r="D1869" t="s">
        <v>19</v>
      </c>
      <c r="E1869">
        <v>11000357782</v>
      </c>
      <c r="F1869">
        <v>8</v>
      </c>
      <c r="G1869">
        <v>2017</v>
      </c>
    </row>
    <row r="1870" spans="1:7" x14ac:dyDescent="0.25">
      <c r="A1870" t="s">
        <v>62</v>
      </c>
      <c r="B1870" t="s">
        <v>63</v>
      </c>
      <c r="C1870" t="s">
        <v>64</v>
      </c>
      <c r="D1870" t="s">
        <v>19</v>
      </c>
      <c r="E1870">
        <v>11000429889</v>
      </c>
      <c r="F1870">
        <v>8</v>
      </c>
      <c r="G1870">
        <v>2017</v>
      </c>
    </row>
    <row r="1871" spans="1:7" x14ac:dyDescent="0.25">
      <c r="A1871" t="s">
        <v>123</v>
      </c>
      <c r="B1871" t="s">
        <v>124</v>
      </c>
      <c r="C1871" t="s">
        <v>49</v>
      </c>
      <c r="D1871" t="s">
        <v>19</v>
      </c>
      <c r="E1871">
        <v>11000434583</v>
      </c>
      <c r="F1871">
        <v>8</v>
      </c>
      <c r="G1871">
        <v>2017</v>
      </c>
    </row>
    <row r="1872" spans="1:7" x14ac:dyDescent="0.25">
      <c r="A1872" t="s">
        <v>71</v>
      </c>
      <c r="B1872" t="s">
        <v>72</v>
      </c>
      <c r="C1872" t="s">
        <v>49</v>
      </c>
      <c r="D1872" t="s">
        <v>19</v>
      </c>
      <c r="E1872">
        <v>11000434583</v>
      </c>
      <c r="F1872">
        <v>8</v>
      </c>
      <c r="G1872">
        <v>2017</v>
      </c>
    </row>
    <row r="1873" spans="1:7" x14ac:dyDescent="0.25">
      <c r="A1873" t="s">
        <v>47</v>
      </c>
      <c r="B1873" t="s">
        <v>48</v>
      </c>
      <c r="C1873" t="s">
        <v>49</v>
      </c>
      <c r="D1873" t="s">
        <v>19</v>
      </c>
      <c r="E1873">
        <v>11000434583</v>
      </c>
      <c r="F1873">
        <v>8</v>
      </c>
      <c r="G1873">
        <v>2017</v>
      </c>
    </row>
    <row r="1874" spans="1:7" x14ac:dyDescent="0.25">
      <c r="A1874" t="s">
        <v>120</v>
      </c>
      <c r="B1874" t="s">
        <v>121</v>
      </c>
      <c r="C1874" t="s">
        <v>122</v>
      </c>
      <c r="D1874" t="s">
        <v>19</v>
      </c>
      <c r="E1874">
        <v>11000317162</v>
      </c>
      <c r="F1874">
        <v>8</v>
      </c>
      <c r="G1874">
        <v>2017</v>
      </c>
    </row>
    <row r="1875" spans="1:7" x14ac:dyDescent="0.25">
      <c r="A1875" t="s">
        <v>93</v>
      </c>
      <c r="B1875" t="s">
        <v>94</v>
      </c>
      <c r="C1875" t="s">
        <v>95</v>
      </c>
      <c r="D1875" t="s">
        <v>19</v>
      </c>
      <c r="E1875">
        <v>11000442614</v>
      </c>
      <c r="F1875">
        <v>8</v>
      </c>
      <c r="G1875">
        <v>2017</v>
      </c>
    </row>
    <row r="1876" spans="1:7" x14ac:dyDescent="0.25">
      <c r="A1876" t="s">
        <v>53</v>
      </c>
      <c r="B1876" t="s">
        <v>54</v>
      </c>
      <c r="C1876" t="s">
        <v>55</v>
      </c>
      <c r="D1876" t="s">
        <v>19</v>
      </c>
      <c r="E1876">
        <v>11000290907</v>
      </c>
      <c r="F1876">
        <v>8</v>
      </c>
      <c r="G1876">
        <v>2017</v>
      </c>
    </row>
    <row r="1877" spans="1:7" x14ac:dyDescent="0.25">
      <c r="A1877" t="s">
        <v>120</v>
      </c>
      <c r="B1877" t="s">
        <v>121</v>
      </c>
      <c r="C1877" t="s">
        <v>122</v>
      </c>
      <c r="D1877" t="s">
        <v>19</v>
      </c>
      <c r="E1877">
        <v>11000257159</v>
      </c>
      <c r="F1877">
        <v>8</v>
      </c>
      <c r="G1877">
        <v>2017</v>
      </c>
    </row>
    <row r="1878" spans="1:7" x14ac:dyDescent="0.25">
      <c r="A1878" t="s">
        <v>16</v>
      </c>
      <c r="B1878" t="s">
        <v>17</v>
      </c>
      <c r="C1878" t="s">
        <v>18</v>
      </c>
      <c r="D1878" t="s">
        <v>19</v>
      </c>
      <c r="E1878">
        <v>11000258330</v>
      </c>
      <c r="F1878">
        <v>4</v>
      </c>
      <c r="G1878">
        <v>2016</v>
      </c>
    </row>
    <row r="1879" spans="1:7" x14ac:dyDescent="0.25">
      <c r="A1879" t="s">
        <v>114</v>
      </c>
      <c r="B1879" t="s">
        <v>115</v>
      </c>
      <c r="C1879" t="s">
        <v>116</v>
      </c>
      <c r="D1879" t="s">
        <v>19</v>
      </c>
      <c r="E1879">
        <v>11000290508</v>
      </c>
      <c r="F1879">
        <v>8</v>
      </c>
      <c r="G1879">
        <v>2017</v>
      </c>
    </row>
    <row r="1880" spans="1:7" x14ac:dyDescent="0.25">
      <c r="A1880" t="s">
        <v>59</v>
      </c>
      <c r="B1880" t="s">
        <v>60</v>
      </c>
      <c r="C1880" t="s">
        <v>61</v>
      </c>
      <c r="D1880" t="s">
        <v>19</v>
      </c>
      <c r="E1880">
        <v>11000163735</v>
      </c>
      <c r="F1880">
        <v>8</v>
      </c>
      <c r="G1880">
        <v>2017</v>
      </c>
    </row>
    <row r="1881" spans="1:7" x14ac:dyDescent="0.25">
      <c r="A1881" t="s">
        <v>99</v>
      </c>
      <c r="B1881" t="s">
        <v>100</v>
      </c>
      <c r="C1881" t="s">
        <v>101</v>
      </c>
      <c r="D1881" t="s">
        <v>19</v>
      </c>
      <c r="E1881">
        <v>11000349225</v>
      </c>
      <c r="F1881">
        <v>8</v>
      </c>
      <c r="G1881">
        <v>2017</v>
      </c>
    </row>
    <row r="1882" spans="1:7" x14ac:dyDescent="0.25">
      <c r="A1882" t="s">
        <v>26</v>
      </c>
      <c r="B1882" t="s">
        <v>27</v>
      </c>
      <c r="C1882" t="s">
        <v>28</v>
      </c>
      <c r="D1882" t="s">
        <v>19</v>
      </c>
      <c r="E1882">
        <v>11000421057</v>
      </c>
      <c r="F1882">
        <v>8</v>
      </c>
      <c r="G1882">
        <v>2017</v>
      </c>
    </row>
    <row r="1883" spans="1:7" x14ac:dyDescent="0.25">
      <c r="A1883" t="s">
        <v>123</v>
      </c>
      <c r="B1883" t="s">
        <v>124</v>
      </c>
      <c r="C1883" t="s">
        <v>49</v>
      </c>
      <c r="D1883" t="s">
        <v>19</v>
      </c>
      <c r="E1883">
        <v>11000434585</v>
      </c>
      <c r="F1883">
        <v>8</v>
      </c>
      <c r="G1883">
        <v>2017</v>
      </c>
    </row>
    <row r="1884" spans="1:7" x14ac:dyDescent="0.25">
      <c r="A1884" t="s">
        <v>71</v>
      </c>
      <c r="B1884" t="s">
        <v>72</v>
      </c>
      <c r="C1884" t="s">
        <v>49</v>
      </c>
      <c r="D1884" t="s">
        <v>19</v>
      </c>
      <c r="E1884">
        <v>11000434585</v>
      </c>
      <c r="F1884">
        <v>8</v>
      </c>
      <c r="G1884">
        <v>2017</v>
      </c>
    </row>
    <row r="1885" spans="1:7" x14ac:dyDescent="0.25">
      <c r="A1885" t="s">
        <v>47</v>
      </c>
      <c r="B1885" t="s">
        <v>48</v>
      </c>
      <c r="C1885" t="s">
        <v>49</v>
      </c>
      <c r="D1885" t="s">
        <v>19</v>
      </c>
      <c r="E1885">
        <v>11000434585</v>
      </c>
      <c r="F1885">
        <v>8</v>
      </c>
      <c r="G1885">
        <v>2017</v>
      </c>
    </row>
    <row r="1886" spans="1:7" x14ac:dyDescent="0.25">
      <c r="A1886" t="s">
        <v>26</v>
      </c>
      <c r="B1886" t="s">
        <v>27</v>
      </c>
      <c r="C1886" t="s">
        <v>28</v>
      </c>
      <c r="D1886" t="s">
        <v>19</v>
      </c>
      <c r="E1886">
        <v>11000421059</v>
      </c>
      <c r="F1886">
        <v>8</v>
      </c>
      <c r="G1886">
        <v>2017</v>
      </c>
    </row>
    <row r="1887" spans="1:7" x14ac:dyDescent="0.25">
      <c r="A1887" t="s">
        <v>62</v>
      </c>
      <c r="B1887" t="s">
        <v>63</v>
      </c>
      <c r="C1887" t="s">
        <v>64</v>
      </c>
      <c r="D1887" t="s">
        <v>19</v>
      </c>
      <c r="E1887">
        <v>11000429891</v>
      </c>
      <c r="F1887">
        <v>8</v>
      </c>
      <c r="G1887">
        <v>2017</v>
      </c>
    </row>
    <row r="1888" spans="1:7" x14ac:dyDescent="0.25">
      <c r="A1888" t="s">
        <v>62</v>
      </c>
      <c r="B1888" t="s">
        <v>63</v>
      </c>
      <c r="C1888" t="s">
        <v>64</v>
      </c>
      <c r="D1888" t="s">
        <v>19</v>
      </c>
      <c r="E1888">
        <v>11000429889</v>
      </c>
      <c r="F1888">
        <v>8</v>
      </c>
      <c r="G1888">
        <v>2017</v>
      </c>
    </row>
    <row r="1889" spans="1:7" x14ac:dyDescent="0.25">
      <c r="A1889" t="s">
        <v>123</v>
      </c>
      <c r="B1889" t="s">
        <v>124</v>
      </c>
      <c r="C1889" t="s">
        <v>49</v>
      </c>
      <c r="D1889" t="s">
        <v>19</v>
      </c>
      <c r="E1889">
        <v>11000434583</v>
      </c>
      <c r="F1889">
        <v>8</v>
      </c>
      <c r="G1889">
        <v>2017</v>
      </c>
    </row>
    <row r="1890" spans="1:7" x14ac:dyDescent="0.25">
      <c r="A1890" t="s">
        <v>71</v>
      </c>
      <c r="B1890" t="s">
        <v>72</v>
      </c>
      <c r="C1890" t="s">
        <v>49</v>
      </c>
      <c r="D1890" t="s">
        <v>19</v>
      </c>
      <c r="E1890">
        <v>11000434583</v>
      </c>
      <c r="F1890">
        <v>8</v>
      </c>
      <c r="G1890">
        <v>2017</v>
      </c>
    </row>
    <row r="1891" spans="1:7" x14ac:dyDescent="0.25">
      <c r="A1891" t="s">
        <v>47</v>
      </c>
      <c r="B1891" t="s">
        <v>48</v>
      </c>
      <c r="C1891" t="s">
        <v>49</v>
      </c>
      <c r="D1891" t="s">
        <v>19</v>
      </c>
      <c r="E1891">
        <v>11000434583</v>
      </c>
      <c r="F1891">
        <v>8</v>
      </c>
      <c r="G1891">
        <v>2017</v>
      </c>
    </row>
    <row r="1892" spans="1:7" x14ac:dyDescent="0.25">
      <c r="A1892" t="s">
        <v>85</v>
      </c>
      <c r="B1892" t="s">
        <v>86</v>
      </c>
      <c r="C1892" t="s">
        <v>87</v>
      </c>
      <c r="D1892" t="s">
        <v>19</v>
      </c>
      <c r="E1892">
        <v>11000357783</v>
      </c>
      <c r="F1892">
        <v>7</v>
      </c>
      <c r="G1892">
        <v>2017</v>
      </c>
    </row>
    <row r="1893" spans="1:7" x14ac:dyDescent="0.25">
      <c r="A1893" t="s">
        <v>79</v>
      </c>
      <c r="B1893" t="s">
        <v>80</v>
      </c>
      <c r="C1893" t="s">
        <v>81</v>
      </c>
      <c r="D1893" t="s">
        <v>19</v>
      </c>
      <c r="E1893">
        <v>11000258333</v>
      </c>
      <c r="F1893">
        <v>6</v>
      </c>
      <c r="G1893">
        <v>2017</v>
      </c>
    </row>
    <row r="1894" spans="1:7" x14ac:dyDescent="0.25">
      <c r="A1894" t="s">
        <v>85</v>
      </c>
      <c r="B1894" t="s">
        <v>86</v>
      </c>
      <c r="C1894" t="s">
        <v>87</v>
      </c>
      <c r="D1894" t="s">
        <v>19</v>
      </c>
      <c r="E1894">
        <v>11000357782</v>
      </c>
      <c r="F1894">
        <v>6</v>
      </c>
      <c r="G1894">
        <v>2017</v>
      </c>
    </row>
    <row r="1895" spans="1:7" x14ac:dyDescent="0.25">
      <c r="A1895" t="s">
        <v>120</v>
      </c>
      <c r="B1895" t="s">
        <v>121</v>
      </c>
      <c r="C1895" t="s">
        <v>122</v>
      </c>
      <c r="D1895" t="s">
        <v>19</v>
      </c>
      <c r="E1895">
        <v>11000317162</v>
      </c>
      <c r="F1895">
        <v>6</v>
      </c>
      <c r="G1895">
        <v>2017</v>
      </c>
    </row>
    <row r="1896" spans="1:7" x14ac:dyDescent="0.25">
      <c r="A1896" t="s">
        <v>111</v>
      </c>
      <c r="B1896" t="s">
        <v>112</v>
      </c>
      <c r="C1896" t="s">
        <v>113</v>
      </c>
      <c r="D1896" t="s">
        <v>19</v>
      </c>
      <c r="E1896">
        <v>11000258099</v>
      </c>
      <c r="F1896">
        <v>6</v>
      </c>
      <c r="G1896">
        <v>2017</v>
      </c>
    </row>
    <row r="1897" spans="1:7" x14ac:dyDescent="0.25">
      <c r="A1897" t="s">
        <v>59</v>
      </c>
      <c r="B1897" t="s">
        <v>60</v>
      </c>
      <c r="C1897" t="s">
        <v>61</v>
      </c>
      <c r="D1897" t="s">
        <v>19</v>
      </c>
      <c r="E1897">
        <v>11000258385</v>
      </c>
      <c r="F1897">
        <v>6</v>
      </c>
      <c r="G1897">
        <v>2017</v>
      </c>
    </row>
    <row r="1898" spans="1:7" x14ac:dyDescent="0.25">
      <c r="A1898" t="s">
        <v>120</v>
      </c>
      <c r="B1898" t="s">
        <v>121</v>
      </c>
      <c r="C1898" t="s">
        <v>122</v>
      </c>
      <c r="D1898" t="s">
        <v>19</v>
      </c>
      <c r="E1898">
        <v>11000257159</v>
      </c>
      <c r="F1898">
        <v>6</v>
      </c>
      <c r="G1898">
        <v>2017</v>
      </c>
    </row>
    <row r="1899" spans="1:7" x14ac:dyDescent="0.25">
      <c r="A1899" t="s">
        <v>114</v>
      </c>
      <c r="B1899" t="s">
        <v>115</v>
      </c>
      <c r="C1899" t="s">
        <v>116</v>
      </c>
      <c r="D1899" t="s">
        <v>19</v>
      </c>
      <c r="E1899">
        <v>11000290508</v>
      </c>
      <c r="F1899">
        <v>6</v>
      </c>
      <c r="G1899">
        <v>2017</v>
      </c>
    </row>
    <row r="1900" spans="1:7" x14ac:dyDescent="0.25">
      <c r="A1900" t="s">
        <v>99</v>
      </c>
      <c r="B1900" t="s">
        <v>100</v>
      </c>
      <c r="C1900" t="s">
        <v>101</v>
      </c>
      <c r="D1900" t="s">
        <v>19</v>
      </c>
      <c r="E1900">
        <v>11000349225</v>
      </c>
      <c r="F1900">
        <v>6</v>
      </c>
      <c r="G1900">
        <v>2017</v>
      </c>
    </row>
    <row r="1901" spans="1:7" x14ac:dyDescent="0.25">
      <c r="A1901" t="s">
        <v>99</v>
      </c>
      <c r="B1901" t="s">
        <v>100</v>
      </c>
      <c r="C1901" t="s">
        <v>101</v>
      </c>
      <c r="D1901" t="s">
        <v>19</v>
      </c>
      <c r="E1901">
        <v>11000349225</v>
      </c>
      <c r="F1901">
        <v>6</v>
      </c>
      <c r="G1901">
        <v>2017</v>
      </c>
    </row>
    <row r="1902" spans="1:7" x14ac:dyDescent="0.25">
      <c r="A1902" t="s">
        <v>59</v>
      </c>
      <c r="B1902" t="s">
        <v>60</v>
      </c>
      <c r="C1902" t="s">
        <v>61</v>
      </c>
      <c r="D1902" t="s">
        <v>19</v>
      </c>
      <c r="E1902">
        <v>11000163735</v>
      </c>
      <c r="F1902">
        <v>6</v>
      </c>
      <c r="G1902">
        <v>2017</v>
      </c>
    </row>
    <row r="1903" spans="1:7" x14ac:dyDescent="0.25">
      <c r="A1903" t="s">
        <v>26</v>
      </c>
      <c r="B1903" t="s">
        <v>27</v>
      </c>
      <c r="C1903" t="s">
        <v>28</v>
      </c>
      <c r="D1903" t="s">
        <v>19</v>
      </c>
      <c r="E1903">
        <v>11000421059</v>
      </c>
      <c r="F1903">
        <v>6</v>
      </c>
      <c r="G1903">
        <v>2017</v>
      </c>
    </row>
    <row r="1904" spans="1:7" x14ac:dyDescent="0.25">
      <c r="A1904" t="s">
        <v>123</v>
      </c>
      <c r="B1904" t="s">
        <v>124</v>
      </c>
      <c r="C1904" t="s">
        <v>49</v>
      </c>
      <c r="D1904" t="s">
        <v>19</v>
      </c>
      <c r="E1904">
        <v>11000434585</v>
      </c>
      <c r="F1904">
        <v>6</v>
      </c>
      <c r="G1904">
        <v>2017</v>
      </c>
    </row>
    <row r="1905" spans="1:7" x14ac:dyDescent="0.25">
      <c r="A1905" t="s">
        <v>71</v>
      </c>
      <c r="B1905" t="s">
        <v>72</v>
      </c>
      <c r="C1905" t="s">
        <v>49</v>
      </c>
      <c r="D1905" t="s">
        <v>19</v>
      </c>
      <c r="E1905">
        <v>11000434585</v>
      </c>
      <c r="F1905">
        <v>6</v>
      </c>
      <c r="G1905">
        <v>2017</v>
      </c>
    </row>
    <row r="1906" spans="1:7" x14ac:dyDescent="0.25">
      <c r="A1906" t="s">
        <v>47</v>
      </c>
      <c r="B1906" t="s">
        <v>48</v>
      </c>
      <c r="C1906" t="s">
        <v>49</v>
      </c>
      <c r="D1906" t="s">
        <v>19</v>
      </c>
      <c r="E1906">
        <v>11000434585</v>
      </c>
      <c r="F1906">
        <v>6</v>
      </c>
      <c r="G1906">
        <v>2017</v>
      </c>
    </row>
    <row r="1907" spans="1:7" x14ac:dyDescent="0.25">
      <c r="A1907" t="s">
        <v>62</v>
      </c>
      <c r="B1907" t="s">
        <v>63</v>
      </c>
      <c r="C1907" t="s">
        <v>64</v>
      </c>
      <c r="D1907" t="s">
        <v>19</v>
      </c>
      <c r="E1907">
        <v>11000429891</v>
      </c>
      <c r="F1907">
        <v>6</v>
      </c>
      <c r="G1907">
        <v>2017</v>
      </c>
    </row>
    <row r="1908" spans="1:7" x14ac:dyDescent="0.25">
      <c r="A1908" t="s">
        <v>62</v>
      </c>
      <c r="B1908" t="s">
        <v>63</v>
      </c>
      <c r="C1908" t="s">
        <v>64</v>
      </c>
      <c r="D1908" t="s">
        <v>19</v>
      </c>
      <c r="E1908">
        <v>11000429889</v>
      </c>
      <c r="F1908">
        <v>6</v>
      </c>
      <c r="G1908">
        <v>2017</v>
      </c>
    </row>
    <row r="1909" spans="1:7" x14ac:dyDescent="0.25">
      <c r="A1909" t="s">
        <v>123</v>
      </c>
      <c r="B1909" t="s">
        <v>124</v>
      </c>
      <c r="C1909" t="s">
        <v>49</v>
      </c>
      <c r="D1909" t="s">
        <v>19</v>
      </c>
      <c r="E1909">
        <v>11000434583</v>
      </c>
      <c r="F1909">
        <v>6</v>
      </c>
      <c r="G1909">
        <v>2017</v>
      </c>
    </row>
    <row r="1910" spans="1:7" x14ac:dyDescent="0.25">
      <c r="A1910" t="s">
        <v>71</v>
      </c>
      <c r="B1910" t="s">
        <v>72</v>
      </c>
      <c r="C1910" t="s">
        <v>49</v>
      </c>
      <c r="D1910" t="s">
        <v>19</v>
      </c>
      <c r="E1910">
        <v>11000434583</v>
      </c>
      <c r="F1910">
        <v>6</v>
      </c>
      <c r="G1910">
        <v>2017</v>
      </c>
    </row>
    <row r="1911" spans="1:7" x14ac:dyDescent="0.25">
      <c r="A1911" t="s">
        <v>47</v>
      </c>
      <c r="B1911" t="s">
        <v>48</v>
      </c>
      <c r="C1911" t="s">
        <v>49</v>
      </c>
      <c r="D1911" t="s">
        <v>19</v>
      </c>
      <c r="E1911">
        <v>11000434583</v>
      </c>
      <c r="F1911">
        <v>6</v>
      </c>
      <c r="G1911">
        <v>2017</v>
      </c>
    </row>
    <row r="1912" spans="1:7" x14ac:dyDescent="0.25">
      <c r="A1912" t="s">
        <v>93</v>
      </c>
      <c r="B1912" t="s">
        <v>94</v>
      </c>
      <c r="C1912" t="s">
        <v>95</v>
      </c>
      <c r="D1912" t="s">
        <v>19</v>
      </c>
      <c r="E1912">
        <v>11000442614</v>
      </c>
      <c r="F1912">
        <v>6</v>
      </c>
      <c r="G1912">
        <v>2017</v>
      </c>
    </row>
    <row r="1913" spans="1:7" x14ac:dyDescent="0.25">
      <c r="A1913" t="s">
        <v>128</v>
      </c>
      <c r="B1913" t="s">
        <v>129</v>
      </c>
      <c r="C1913" t="s">
        <v>40</v>
      </c>
      <c r="D1913" t="s">
        <v>19</v>
      </c>
      <c r="E1913">
        <v>11000257228</v>
      </c>
      <c r="F1913">
        <v>6</v>
      </c>
      <c r="G1913">
        <v>2017</v>
      </c>
    </row>
    <row r="1914" spans="1:7" x14ac:dyDescent="0.25">
      <c r="A1914" t="s">
        <v>38</v>
      </c>
      <c r="B1914" t="s">
        <v>39</v>
      </c>
      <c r="C1914" t="s">
        <v>40</v>
      </c>
      <c r="D1914" t="s">
        <v>19</v>
      </c>
      <c r="E1914">
        <v>11000257228</v>
      </c>
      <c r="F1914">
        <v>6</v>
      </c>
      <c r="G1914">
        <v>2017</v>
      </c>
    </row>
    <row r="1915" spans="1:7" x14ac:dyDescent="0.25">
      <c r="A1915" t="s">
        <v>26</v>
      </c>
      <c r="B1915" t="s">
        <v>27</v>
      </c>
      <c r="C1915" t="s">
        <v>28</v>
      </c>
      <c r="D1915" t="s">
        <v>19</v>
      </c>
      <c r="E1915">
        <v>11000421057</v>
      </c>
      <c r="F1915">
        <v>5</v>
      </c>
      <c r="G1915">
        <v>2017</v>
      </c>
    </row>
    <row r="1916" spans="1:7" x14ac:dyDescent="0.25">
      <c r="A1916" t="s">
        <v>53</v>
      </c>
      <c r="B1916" t="s">
        <v>54</v>
      </c>
      <c r="C1916" t="s">
        <v>55</v>
      </c>
      <c r="D1916" t="s">
        <v>19</v>
      </c>
      <c r="E1916">
        <v>11000290907</v>
      </c>
      <c r="F1916">
        <v>1</v>
      </c>
      <c r="G1916">
        <v>2017</v>
      </c>
    </row>
    <row r="1917" spans="1:7" x14ac:dyDescent="0.25">
      <c r="A1917" t="s">
        <v>85</v>
      </c>
      <c r="B1917" t="s">
        <v>86</v>
      </c>
      <c r="C1917" t="s">
        <v>87</v>
      </c>
      <c r="D1917" t="s">
        <v>19</v>
      </c>
      <c r="E1917">
        <v>11000357783</v>
      </c>
      <c r="F1917">
        <v>10</v>
      </c>
      <c r="G1917">
        <v>2016</v>
      </c>
    </row>
    <row r="1918" spans="1:7" x14ac:dyDescent="0.25">
      <c r="A1918" t="s">
        <v>62</v>
      </c>
      <c r="B1918" t="s">
        <v>63</v>
      </c>
      <c r="C1918" t="s">
        <v>64</v>
      </c>
      <c r="D1918" t="s">
        <v>19</v>
      </c>
      <c r="E1918">
        <v>11000163860</v>
      </c>
      <c r="F1918">
        <v>9</v>
      </c>
      <c r="G1918">
        <v>2016</v>
      </c>
    </row>
    <row r="1919" spans="1:7" x14ac:dyDescent="0.25">
      <c r="A1919" t="s">
        <v>26</v>
      </c>
      <c r="B1919" t="s">
        <v>27</v>
      </c>
      <c r="C1919" t="s">
        <v>28</v>
      </c>
      <c r="D1919" t="s">
        <v>19</v>
      </c>
      <c r="E1919">
        <v>11000421057</v>
      </c>
      <c r="F1919">
        <v>9</v>
      </c>
      <c r="G1919">
        <v>2016</v>
      </c>
    </row>
    <row r="1920" spans="1:7" x14ac:dyDescent="0.25">
      <c r="A1920" t="s">
        <v>62</v>
      </c>
      <c r="B1920" t="s">
        <v>63</v>
      </c>
      <c r="C1920" t="s">
        <v>64</v>
      </c>
      <c r="D1920" t="s">
        <v>19</v>
      </c>
      <c r="E1920">
        <v>11000429889</v>
      </c>
      <c r="F1920">
        <v>9</v>
      </c>
      <c r="G1920">
        <v>2016</v>
      </c>
    </row>
    <row r="1921" spans="1:7" x14ac:dyDescent="0.25">
      <c r="A1921" t="s">
        <v>128</v>
      </c>
      <c r="B1921" t="s">
        <v>129</v>
      </c>
      <c r="C1921" t="s">
        <v>40</v>
      </c>
      <c r="D1921" t="s">
        <v>19</v>
      </c>
      <c r="E1921">
        <v>11000257228</v>
      </c>
      <c r="F1921">
        <v>9</v>
      </c>
      <c r="G1921">
        <v>2016</v>
      </c>
    </row>
    <row r="1922" spans="1:7" x14ac:dyDescent="0.25">
      <c r="A1922" t="s">
        <v>38</v>
      </c>
      <c r="B1922" t="s">
        <v>39</v>
      </c>
      <c r="C1922" t="s">
        <v>40</v>
      </c>
      <c r="D1922" t="s">
        <v>19</v>
      </c>
      <c r="E1922">
        <v>11000257228</v>
      </c>
      <c r="F1922">
        <v>9</v>
      </c>
      <c r="G1922">
        <v>2016</v>
      </c>
    </row>
    <row r="1923" spans="1:7" x14ac:dyDescent="0.25">
      <c r="A1923" t="s">
        <v>120</v>
      </c>
      <c r="B1923" t="s">
        <v>121</v>
      </c>
      <c r="C1923" t="s">
        <v>122</v>
      </c>
      <c r="D1923" t="s">
        <v>19</v>
      </c>
      <c r="E1923">
        <v>11000317162</v>
      </c>
      <c r="F1923">
        <v>9</v>
      </c>
      <c r="G1923">
        <v>2016</v>
      </c>
    </row>
    <row r="1924" spans="1:7" x14ac:dyDescent="0.25">
      <c r="A1924" t="s">
        <v>53</v>
      </c>
      <c r="B1924" t="s">
        <v>54</v>
      </c>
      <c r="C1924" t="s">
        <v>55</v>
      </c>
      <c r="D1924" t="s">
        <v>19</v>
      </c>
      <c r="E1924">
        <v>11000290907</v>
      </c>
      <c r="F1924">
        <v>9</v>
      </c>
      <c r="G1924">
        <v>2016</v>
      </c>
    </row>
    <row r="1925" spans="1:7" x14ac:dyDescent="0.25">
      <c r="A1925" t="s">
        <v>93</v>
      </c>
      <c r="B1925" t="s">
        <v>94</v>
      </c>
      <c r="C1925" t="s">
        <v>95</v>
      </c>
      <c r="D1925" t="s">
        <v>19</v>
      </c>
      <c r="E1925">
        <v>11000442614</v>
      </c>
      <c r="F1925">
        <v>9</v>
      </c>
      <c r="G1925">
        <v>2016</v>
      </c>
    </row>
    <row r="1926" spans="1:7" x14ac:dyDescent="0.25">
      <c r="A1926" t="s">
        <v>114</v>
      </c>
      <c r="B1926" t="s">
        <v>115</v>
      </c>
      <c r="C1926" t="s">
        <v>116</v>
      </c>
      <c r="D1926" t="s">
        <v>19</v>
      </c>
      <c r="E1926">
        <v>11000290508</v>
      </c>
      <c r="F1926">
        <v>9</v>
      </c>
      <c r="G1926">
        <v>2016</v>
      </c>
    </row>
    <row r="1927" spans="1:7" x14ac:dyDescent="0.25">
      <c r="A1927" t="s">
        <v>120</v>
      </c>
      <c r="B1927" t="s">
        <v>121</v>
      </c>
      <c r="C1927" t="s">
        <v>122</v>
      </c>
      <c r="D1927" t="s">
        <v>19</v>
      </c>
      <c r="E1927">
        <v>11000257159</v>
      </c>
      <c r="F1927">
        <v>9</v>
      </c>
      <c r="G1927">
        <v>2016</v>
      </c>
    </row>
    <row r="1928" spans="1:7" x14ac:dyDescent="0.25">
      <c r="A1928" t="s">
        <v>123</v>
      </c>
      <c r="B1928" t="s">
        <v>124</v>
      </c>
      <c r="C1928" t="s">
        <v>49</v>
      </c>
      <c r="D1928" t="s">
        <v>19</v>
      </c>
      <c r="E1928">
        <v>11000434585</v>
      </c>
      <c r="F1928">
        <v>9</v>
      </c>
      <c r="G1928">
        <v>2016</v>
      </c>
    </row>
    <row r="1929" spans="1:7" x14ac:dyDescent="0.25">
      <c r="A1929" t="s">
        <v>71</v>
      </c>
      <c r="B1929" t="s">
        <v>72</v>
      </c>
      <c r="C1929" t="s">
        <v>49</v>
      </c>
      <c r="D1929" t="s">
        <v>19</v>
      </c>
      <c r="E1929">
        <v>11000434585</v>
      </c>
      <c r="F1929">
        <v>9</v>
      </c>
      <c r="G1929">
        <v>2016</v>
      </c>
    </row>
    <row r="1930" spans="1:7" x14ac:dyDescent="0.25">
      <c r="A1930" t="s">
        <v>47</v>
      </c>
      <c r="B1930" t="s">
        <v>48</v>
      </c>
      <c r="C1930" t="s">
        <v>49</v>
      </c>
      <c r="D1930" t="s">
        <v>19</v>
      </c>
      <c r="E1930">
        <v>11000434585</v>
      </c>
      <c r="F1930">
        <v>9</v>
      </c>
      <c r="G1930">
        <v>2016</v>
      </c>
    </row>
    <row r="1931" spans="1:7" x14ac:dyDescent="0.25">
      <c r="A1931" t="s">
        <v>59</v>
      </c>
      <c r="B1931" t="s">
        <v>60</v>
      </c>
      <c r="C1931" t="s">
        <v>61</v>
      </c>
      <c r="D1931" t="s">
        <v>19</v>
      </c>
      <c r="E1931">
        <v>11000163735</v>
      </c>
      <c r="F1931">
        <v>9</v>
      </c>
      <c r="G1931">
        <v>2016</v>
      </c>
    </row>
    <row r="1932" spans="1:7" x14ac:dyDescent="0.25">
      <c r="A1932" t="s">
        <v>99</v>
      </c>
      <c r="B1932" t="s">
        <v>100</v>
      </c>
      <c r="C1932" t="s">
        <v>101</v>
      </c>
      <c r="D1932" t="s">
        <v>19</v>
      </c>
      <c r="E1932">
        <v>11000349225</v>
      </c>
      <c r="F1932">
        <v>8</v>
      </c>
      <c r="G1932">
        <v>2016</v>
      </c>
    </row>
    <row r="1933" spans="1:7" x14ac:dyDescent="0.25">
      <c r="A1933" t="s">
        <v>26</v>
      </c>
      <c r="B1933" t="s">
        <v>27</v>
      </c>
      <c r="C1933" t="s">
        <v>28</v>
      </c>
      <c r="D1933" t="s">
        <v>19</v>
      </c>
      <c r="E1933">
        <v>11000421059</v>
      </c>
      <c r="F1933">
        <v>7</v>
      </c>
      <c r="G1933">
        <v>2016</v>
      </c>
    </row>
    <row r="1934" spans="1:7" x14ac:dyDescent="0.25">
      <c r="A1934" t="s">
        <v>62</v>
      </c>
      <c r="B1934" t="s">
        <v>63</v>
      </c>
      <c r="C1934" t="s">
        <v>64</v>
      </c>
      <c r="D1934" t="s">
        <v>19</v>
      </c>
      <c r="E1934">
        <v>11000429891</v>
      </c>
      <c r="F1934">
        <v>7</v>
      </c>
      <c r="G1934">
        <v>2016</v>
      </c>
    </row>
    <row r="1935" spans="1:7" x14ac:dyDescent="0.25">
      <c r="A1935" t="s">
        <v>123</v>
      </c>
      <c r="B1935" t="s">
        <v>124</v>
      </c>
      <c r="C1935" t="s">
        <v>49</v>
      </c>
      <c r="D1935" t="s">
        <v>19</v>
      </c>
      <c r="E1935">
        <v>11000434583</v>
      </c>
      <c r="F1935">
        <v>7</v>
      </c>
      <c r="G1935">
        <v>2016</v>
      </c>
    </row>
    <row r="1936" spans="1:7" x14ac:dyDescent="0.25">
      <c r="A1936" t="s">
        <v>71</v>
      </c>
      <c r="B1936" t="s">
        <v>72</v>
      </c>
      <c r="C1936" t="s">
        <v>49</v>
      </c>
      <c r="D1936" t="s">
        <v>19</v>
      </c>
      <c r="E1936">
        <v>11000434583</v>
      </c>
      <c r="F1936">
        <v>7</v>
      </c>
      <c r="G1936">
        <v>2016</v>
      </c>
    </row>
    <row r="1937" spans="1:9" x14ac:dyDescent="0.25">
      <c r="A1937" t="s">
        <v>47</v>
      </c>
      <c r="B1937" t="s">
        <v>48</v>
      </c>
      <c r="C1937" t="s">
        <v>49</v>
      </c>
      <c r="D1937" t="s">
        <v>19</v>
      </c>
      <c r="E1937">
        <v>11000434583</v>
      </c>
      <c r="F1937">
        <v>7</v>
      </c>
      <c r="G1937">
        <v>2016</v>
      </c>
    </row>
    <row r="1938" spans="1:9" x14ac:dyDescent="0.25">
      <c r="A1938" t="s">
        <v>20</v>
      </c>
      <c r="B1938" t="s">
        <v>21</v>
      </c>
      <c r="C1938" t="s">
        <v>22</v>
      </c>
      <c r="D1938" t="s">
        <v>19</v>
      </c>
      <c r="E1938">
        <v>11000257197</v>
      </c>
      <c r="F1938">
        <v>7</v>
      </c>
      <c r="G1938">
        <v>2016</v>
      </c>
    </row>
    <row r="1939" spans="1:9" x14ac:dyDescent="0.25">
      <c r="A1939" t="s">
        <v>20</v>
      </c>
      <c r="B1939" t="s">
        <v>21</v>
      </c>
      <c r="C1939" t="s">
        <v>22</v>
      </c>
      <c r="D1939" t="s">
        <v>19</v>
      </c>
      <c r="E1939">
        <v>11000257197</v>
      </c>
      <c r="F1939">
        <v>7</v>
      </c>
      <c r="G1939">
        <v>2016</v>
      </c>
    </row>
    <row r="1940" spans="1:9" x14ac:dyDescent="0.25">
      <c r="A1940" t="s">
        <v>114</v>
      </c>
      <c r="B1940" t="s">
        <v>115</v>
      </c>
      <c r="C1940" t="s">
        <v>116</v>
      </c>
      <c r="D1940" t="s">
        <v>19</v>
      </c>
      <c r="E1940">
        <v>11000358466</v>
      </c>
      <c r="F1940">
        <v>6</v>
      </c>
      <c r="G1940">
        <v>2016</v>
      </c>
    </row>
    <row r="1941" spans="1:9" x14ac:dyDescent="0.25">
      <c r="A1941" t="s">
        <v>79</v>
      </c>
      <c r="B1941" t="s">
        <v>80</v>
      </c>
      <c r="C1941" t="s">
        <v>81</v>
      </c>
      <c r="D1941" t="s">
        <v>19</v>
      </c>
      <c r="E1941">
        <v>11000258333</v>
      </c>
      <c r="F1941">
        <v>6</v>
      </c>
      <c r="G1941">
        <v>2016</v>
      </c>
    </row>
    <row r="1942" spans="1:9" x14ac:dyDescent="0.25">
      <c r="A1942" t="s">
        <v>59</v>
      </c>
      <c r="B1942" t="s">
        <v>60</v>
      </c>
      <c r="C1942" t="s">
        <v>61</v>
      </c>
      <c r="D1942" t="s">
        <v>19</v>
      </c>
      <c r="E1942">
        <v>11000258385</v>
      </c>
      <c r="F1942">
        <v>6</v>
      </c>
      <c r="G1942">
        <v>2016</v>
      </c>
    </row>
    <row r="1943" spans="1:9" x14ac:dyDescent="0.25">
      <c r="A1943" t="s">
        <v>85</v>
      </c>
      <c r="B1943" t="s">
        <v>86</v>
      </c>
      <c r="C1943" t="s">
        <v>87</v>
      </c>
      <c r="D1943" t="s">
        <v>19</v>
      </c>
      <c r="E1943">
        <v>11000357782</v>
      </c>
      <c r="F1943">
        <v>6</v>
      </c>
      <c r="G1943">
        <v>2016</v>
      </c>
    </row>
    <row r="1944" spans="1:9" x14ac:dyDescent="0.25">
      <c r="A1944" t="s">
        <v>16</v>
      </c>
      <c r="B1944" t="s">
        <v>17</v>
      </c>
      <c r="C1944" t="s">
        <v>18</v>
      </c>
      <c r="D1944" t="s">
        <v>12</v>
      </c>
      <c r="E1944">
        <v>2119590000</v>
      </c>
      <c r="F1944">
        <v>4</v>
      </c>
      <c r="G1944">
        <v>2017</v>
      </c>
      <c r="H1944">
        <v>4400</v>
      </c>
      <c r="I1944">
        <v>0</v>
      </c>
    </row>
    <row r="1945" spans="1:9" x14ac:dyDescent="0.25">
      <c r="A1945" t="s">
        <v>114</v>
      </c>
      <c r="B1945" t="s">
        <v>115</v>
      </c>
      <c r="C1945" t="s">
        <v>116</v>
      </c>
      <c r="D1945" t="s">
        <v>130</v>
      </c>
      <c r="E1945">
        <v>7490536467</v>
      </c>
      <c r="F1945">
        <v>5</v>
      </c>
      <c r="G1945">
        <v>2018</v>
      </c>
    </row>
    <row r="1946" spans="1:9" x14ac:dyDescent="0.25">
      <c r="A1946" t="s">
        <v>114</v>
      </c>
      <c r="B1946" t="s">
        <v>115</v>
      </c>
      <c r="C1946" t="s">
        <v>116</v>
      </c>
      <c r="D1946" t="s">
        <v>130</v>
      </c>
      <c r="E1946">
        <v>7490536467</v>
      </c>
      <c r="F1946">
        <v>6</v>
      </c>
      <c r="G1946">
        <v>2018</v>
      </c>
    </row>
    <row r="1947" spans="1:9" x14ac:dyDescent="0.25">
      <c r="A1947" t="s">
        <v>114</v>
      </c>
      <c r="B1947" t="s">
        <v>115</v>
      </c>
      <c r="C1947" t="s">
        <v>116</v>
      </c>
      <c r="D1947" t="s">
        <v>130</v>
      </c>
      <c r="E1947">
        <v>7490536467</v>
      </c>
      <c r="F1947">
        <v>7</v>
      </c>
      <c r="G1947">
        <v>2018</v>
      </c>
    </row>
    <row r="1948" spans="1:9" x14ac:dyDescent="0.25">
      <c r="A1948" t="s">
        <v>114</v>
      </c>
      <c r="B1948" t="s">
        <v>115</v>
      </c>
      <c r="C1948" t="s">
        <v>116</v>
      </c>
      <c r="D1948" t="s">
        <v>130</v>
      </c>
      <c r="E1948">
        <v>7490536467</v>
      </c>
      <c r="F1948">
        <v>8</v>
      </c>
      <c r="G1948">
        <v>2018</v>
      </c>
    </row>
    <row r="1949" spans="1:9" x14ac:dyDescent="0.25">
      <c r="A1949" t="s">
        <v>114</v>
      </c>
      <c r="B1949" t="s">
        <v>115</v>
      </c>
      <c r="C1949" t="s">
        <v>116</v>
      </c>
      <c r="D1949" t="s">
        <v>130</v>
      </c>
      <c r="E1949">
        <v>7490536467</v>
      </c>
      <c r="F1949">
        <v>9</v>
      </c>
      <c r="G1949">
        <v>2018</v>
      </c>
    </row>
    <row r="1950" spans="1:9" x14ac:dyDescent="0.25">
      <c r="A1950" t="s">
        <v>114</v>
      </c>
      <c r="B1950" t="s">
        <v>115</v>
      </c>
      <c r="C1950" t="s">
        <v>116</v>
      </c>
      <c r="D1950" t="s">
        <v>130</v>
      </c>
      <c r="E1950">
        <v>7490536467</v>
      </c>
      <c r="F1950">
        <v>10</v>
      </c>
      <c r="G1950">
        <v>2018</v>
      </c>
    </row>
    <row r="1951" spans="1:9" x14ac:dyDescent="0.25">
      <c r="A1951" t="s">
        <v>114</v>
      </c>
      <c r="B1951" t="s">
        <v>115</v>
      </c>
      <c r="C1951" t="s">
        <v>116</v>
      </c>
      <c r="D1951" t="s">
        <v>130</v>
      </c>
      <c r="E1951">
        <v>7490536467</v>
      </c>
      <c r="F1951">
        <v>11</v>
      </c>
      <c r="G1951">
        <v>2018</v>
      </c>
    </row>
    <row r="1952" spans="1:9" x14ac:dyDescent="0.25">
      <c r="A1952" t="s">
        <v>114</v>
      </c>
      <c r="B1952" t="s">
        <v>115</v>
      </c>
      <c r="C1952" t="s">
        <v>116</v>
      </c>
      <c r="D1952" t="s">
        <v>130</v>
      </c>
      <c r="E1952">
        <v>7490536467</v>
      </c>
      <c r="F1952">
        <v>12</v>
      </c>
      <c r="G1952">
        <v>2018</v>
      </c>
    </row>
    <row r="1953" spans="1:7" x14ac:dyDescent="0.25">
      <c r="A1953" t="s">
        <v>114</v>
      </c>
      <c r="B1953" t="s">
        <v>115</v>
      </c>
      <c r="C1953" t="s">
        <v>116</v>
      </c>
      <c r="D1953" t="s">
        <v>130</v>
      </c>
      <c r="E1953">
        <v>7490536467</v>
      </c>
      <c r="F1953">
        <v>1</v>
      </c>
      <c r="G1953">
        <v>2019</v>
      </c>
    </row>
    <row r="1954" spans="1:7" x14ac:dyDescent="0.25">
      <c r="A1954" t="s">
        <v>114</v>
      </c>
      <c r="B1954" t="s">
        <v>115</v>
      </c>
      <c r="C1954" t="s">
        <v>116</v>
      </c>
      <c r="D1954" t="s">
        <v>130</v>
      </c>
      <c r="E1954">
        <v>7490536467</v>
      </c>
      <c r="F1954">
        <v>2</v>
      </c>
      <c r="G1954">
        <v>2019</v>
      </c>
    </row>
    <row r="1955" spans="1:7" x14ac:dyDescent="0.25">
      <c r="A1955" t="s">
        <v>114</v>
      </c>
      <c r="B1955" t="s">
        <v>115</v>
      </c>
      <c r="C1955" t="s">
        <v>116</v>
      </c>
      <c r="D1955" t="s">
        <v>130</v>
      </c>
      <c r="E1955">
        <v>7490536467</v>
      </c>
      <c r="F1955">
        <v>3</v>
      </c>
      <c r="G1955">
        <v>2019</v>
      </c>
    </row>
    <row r="1956" spans="1:7" x14ac:dyDescent="0.25">
      <c r="A1956" t="s">
        <v>114</v>
      </c>
      <c r="B1956" t="s">
        <v>115</v>
      </c>
      <c r="C1956" t="s">
        <v>116</v>
      </c>
      <c r="D1956" t="s">
        <v>130</v>
      </c>
      <c r="E1956">
        <v>7490536467</v>
      </c>
      <c r="F1956">
        <v>4</v>
      </c>
      <c r="G1956">
        <v>2019</v>
      </c>
    </row>
    <row r="1957" spans="1:7" x14ac:dyDescent="0.25">
      <c r="A1957" t="s">
        <v>114</v>
      </c>
      <c r="B1957" t="s">
        <v>115</v>
      </c>
      <c r="C1957" t="s">
        <v>116</v>
      </c>
      <c r="D1957" t="s">
        <v>130</v>
      </c>
      <c r="E1957">
        <v>7490536467</v>
      </c>
      <c r="F1957">
        <v>5</v>
      </c>
      <c r="G1957">
        <v>2019</v>
      </c>
    </row>
    <row r="1958" spans="1:7" x14ac:dyDescent="0.25">
      <c r="A1958" t="s">
        <v>131</v>
      </c>
      <c r="B1958" t="s">
        <v>132</v>
      </c>
      <c r="C1958" t="s">
        <v>133</v>
      </c>
      <c r="D1958" t="s">
        <v>134</v>
      </c>
      <c r="E1958">
        <v>2411111043</v>
      </c>
      <c r="F1958">
        <v>5</v>
      </c>
      <c r="G1958">
        <v>2018</v>
      </c>
    </row>
    <row r="1959" spans="1:7" x14ac:dyDescent="0.25">
      <c r="A1959" t="s">
        <v>114</v>
      </c>
      <c r="B1959" t="s">
        <v>115</v>
      </c>
      <c r="C1959" t="s">
        <v>116</v>
      </c>
      <c r="D1959" t="s">
        <v>134</v>
      </c>
      <c r="E1959">
        <v>2411111051</v>
      </c>
      <c r="F1959">
        <v>5</v>
      </c>
      <c r="G1959">
        <v>2018</v>
      </c>
    </row>
    <row r="1960" spans="1:7" x14ac:dyDescent="0.25">
      <c r="A1960" t="s">
        <v>114</v>
      </c>
      <c r="B1960" t="s">
        <v>115</v>
      </c>
      <c r="C1960" t="s">
        <v>116</v>
      </c>
      <c r="D1960" t="s">
        <v>134</v>
      </c>
      <c r="E1960">
        <v>2411111051</v>
      </c>
      <c r="F1960">
        <v>6</v>
      </c>
      <c r="G1960">
        <v>2018</v>
      </c>
    </row>
    <row r="1961" spans="1:7" x14ac:dyDescent="0.25">
      <c r="A1961" t="s">
        <v>131</v>
      </c>
      <c r="B1961" t="s">
        <v>132</v>
      </c>
      <c r="C1961" t="s">
        <v>133</v>
      </c>
      <c r="D1961" t="s">
        <v>134</v>
      </c>
      <c r="E1961">
        <v>2411111043</v>
      </c>
      <c r="F1961">
        <v>6</v>
      </c>
      <c r="G1961">
        <v>2018</v>
      </c>
    </row>
    <row r="1962" spans="1:7" x14ac:dyDescent="0.25">
      <c r="A1962" t="s">
        <v>131</v>
      </c>
      <c r="B1962" t="s">
        <v>132</v>
      </c>
      <c r="C1962" t="s">
        <v>133</v>
      </c>
      <c r="D1962" t="s">
        <v>134</v>
      </c>
      <c r="E1962">
        <v>2411111043</v>
      </c>
      <c r="F1962">
        <v>7</v>
      </c>
      <c r="G1962">
        <v>2018</v>
      </c>
    </row>
    <row r="1963" spans="1:7" x14ac:dyDescent="0.25">
      <c r="A1963" t="s">
        <v>114</v>
      </c>
      <c r="B1963" t="s">
        <v>115</v>
      </c>
      <c r="C1963" t="s">
        <v>116</v>
      </c>
      <c r="D1963" t="s">
        <v>134</v>
      </c>
      <c r="E1963">
        <v>2411111051</v>
      </c>
      <c r="F1963">
        <v>7</v>
      </c>
      <c r="G1963">
        <v>2018</v>
      </c>
    </row>
    <row r="1964" spans="1:7" x14ac:dyDescent="0.25">
      <c r="A1964" t="s">
        <v>114</v>
      </c>
      <c r="B1964" t="s">
        <v>115</v>
      </c>
      <c r="C1964" t="s">
        <v>116</v>
      </c>
      <c r="D1964" t="s">
        <v>134</v>
      </c>
      <c r="E1964">
        <v>2411111051</v>
      </c>
      <c r="F1964">
        <v>8</v>
      </c>
      <c r="G1964">
        <v>2018</v>
      </c>
    </row>
    <row r="1965" spans="1:7" x14ac:dyDescent="0.25">
      <c r="A1965" t="s">
        <v>131</v>
      </c>
      <c r="B1965" t="s">
        <v>132</v>
      </c>
      <c r="C1965" t="s">
        <v>133</v>
      </c>
      <c r="D1965" t="s">
        <v>134</v>
      </c>
      <c r="E1965">
        <v>2411111043</v>
      </c>
      <c r="F1965">
        <v>8</v>
      </c>
      <c r="G1965">
        <v>2018</v>
      </c>
    </row>
    <row r="1966" spans="1:7" x14ac:dyDescent="0.25">
      <c r="A1966" t="s">
        <v>114</v>
      </c>
      <c r="B1966" t="s">
        <v>115</v>
      </c>
      <c r="C1966" t="s">
        <v>116</v>
      </c>
      <c r="D1966" t="s">
        <v>134</v>
      </c>
      <c r="E1966">
        <v>2411111051</v>
      </c>
      <c r="F1966">
        <v>9</v>
      </c>
      <c r="G1966">
        <v>2018</v>
      </c>
    </row>
    <row r="1967" spans="1:7" x14ac:dyDescent="0.25">
      <c r="A1967" t="s">
        <v>131</v>
      </c>
      <c r="B1967" t="s">
        <v>132</v>
      </c>
      <c r="C1967" t="s">
        <v>133</v>
      </c>
      <c r="D1967" t="s">
        <v>134</v>
      </c>
      <c r="E1967">
        <v>2411111043</v>
      </c>
      <c r="F1967">
        <v>9</v>
      </c>
      <c r="G1967">
        <v>2018</v>
      </c>
    </row>
    <row r="1968" spans="1:7" x14ac:dyDescent="0.25">
      <c r="A1968" t="s">
        <v>131</v>
      </c>
      <c r="B1968" t="s">
        <v>132</v>
      </c>
      <c r="C1968" t="s">
        <v>133</v>
      </c>
      <c r="D1968" t="s">
        <v>134</v>
      </c>
      <c r="E1968">
        <v>2411111043</v>
      </c>
      <c r="F1968">
        <v>10</v>
      </c>
      <c r="G1968">
        <v>2018</v>
      </c>
    </row>
    <row r="1969" spans="1:7" x14ac:dyDescent="0.25">
      <c r="A1969" t="s">
        <v>114</v>
      </c>
      <c r="B1969" t="s">
        <v>115</v>
      </c>
      <c r="C1969" t="s">
        <v>116</v>
      </c>
      <c r="D1969" t="s">
        <v>134</v>
      </c>
      <c r="E1969">
        <v>2411111051</v>
      </c>
      <c r="F1969">
        <v>10</v>
      </c>
      <c r="G1969">
        <v>2018</v>
      </c>
    </row>
    <row r="1970" spans="1:7" x14ac:dyDescent="0.25">
      <c r="A1970" t="s">
        <v>131</v>
      </c>
      <c r="B1970" t="s">
        <v>132</v>
      </c>
      <c r="C1970" t="s">
        <v>133</v>
      </c>
      <c r="D1970" t="s">
        <v>134</v>
      </c>
      <c r="E1970">
        <v>2411111043</v>
      </c>
      <c r="F1970">
        <v>11</v>
      </c>
      <c r="G1970">
        <v>2018</v>
      </c>
    </row>
    <row r="1971" spans="1:7" x14ac:dyDescent="0.25">
      <c r="A1971" t="s">
        <v>114</v>
      </c>
      <c r="B1971" t="s">
        <v>115</v>
      </c>
      <c r="C1971" t="s">
        <v>116</v>
      </c>
      <c r="D1971" t="s">
        <v>134</v>
      </c>
      <c r="E1971">
        <v>2411111051</v>
      </c>
      <c r="F1971">
        <v>11</v>
      </c>
      <c r="G1971">
        <v>2018</v>
      </c>
    </row>
    <row r="1972" spans="1:7" x14ac:dyDescent="0.25">
      <c r="A1972" t="s">
        <v>114</v>
      </c>
      <c r="B1972" t="s">
        <v>115</v>
      </c>
      <c r="C1972" t="s">
        <v>116</v>
      </c>
      <c r="D1972" t="s">
        <v>134</v>
      </c>
      <c r="E1972">
        <v>2411111051</v>
      </c>
      <c r="F1972">
        <v>12</v>
      </c>
      <c r="G1972">
        <v>2018</v>
      </c>
    </row>
    <row r="1973" spans="1:7" x14ac:dyDescent="0.25">
      <c r="A1973" t="s">
        <v>131</v>
      </c>
      <c r="B1973" t="s">
        <v>132</v>
      </c>
      <c r="C1973" t="s">
        <v>133</v>
      </c>
      <c r="D1973" t="s">
        <v>134</v>
      </c>
      <c r="E1973">
        <v>2411111043</v>
      </c>
      <c r="F1973">
        <v>12</v>
      </c>
      <c r="G1973">
        <v>2018</v>
      </c>
    </row>
    <row r="1974" spans="1:7" x14ac:dyDescent="0.25">
      <c r="A1974" t="s">
        <v>114</v>
      </c>
      <c r="B1974" t="s">
        <v>115</v>
      </c>
      <c r="C1974" t="s">
        <v>116</v>
      </c>
      <c r="D1974" t="s">
        <v>134</v>
      </c>
      <c r="E1974">
        <v>2411111051</v>
      </c>
      <c r="F1974">
        <v>1</v>
      </c>
      <c r="G1974">
        <v>2019</v>
      </c>
    </row>
    <row r="1975" spans="1:7" x14ac:dyDescent="0.25">
      <c r="A1975" t="s">
        <v>131</v>
      </c>
      <c r="B1975" t="s">
        <v>132</v>
      </c>
      <c r="C1975" t="s">
        <v>133</v>
      </c>
      <c r="D1975" t="s">
        <v>134</v>
      </c>
      <c r="E1975">
        <v>2411111043</v>
      </c>
      <c r="F1975">
        <v>1</v>
      </c>
      <c r="G1975">
        <v>2019</v>
      </c>
    </row>
    <row r="1976" spans="1:7" x14ac:dyDescent="0.25">
      <c r="A1976" t="s">
        <v>114</v>
      </c>
      <c r="B1976" t="s">
        <v>115</v>
      </c>
      <c r="C1976" t="s">
        <v>116</v>
      </c>
      <c r="D1976" t="s">
        <v>134</v>
      </c>
      <c r="E1976">
        <v>2411111051</v>
      </c>
      <c r="F1976">
        <v>2</v>
      </c>
      <c r="G1976">
        <v>2019</v>
      </c>
    </row>
    <row r="1977" spans="1:7" x14ac:dyDescent="0.25">
      <c r="A1977" t="s">
        <v>131</v>
      </c>
      <c r="B1977" t="s">
        <v>132</v>
      </c>
      <c r="C1977" t="s">
        <v>133</v>
      </c>
      <c r="D1977" t="s">
        <v>134</v>
      </c>
      <c r="E1977">
        <v>2411111043</v>
      </c>
      <c r="F1977">
        <v>2</v>
      </c>
      <c r="G1977">
        <v>2019</v>
      </c>
    </row>
    <row r="1978" spans="1:7" x14ac:dyDescent="0.25">
      <c r="A1978" t="s">
        <v>131</v>
      </c>
      <c r="B1978" t="s">
        <v>132</v>
      </c>
      <c r="C1978" t="s">
        <v>133</v>
      </c>
      <c r="D1978" t="s">
        <v>134</v>
      </c>
      <c r="E1978">
        <v>2411111043</v>
      </c>
      <c r="F1978">
        <v>3</v>
      </c>
      <c r="G1978">
        <v>2019</v>
      </c>
    </row>
    <row r="1979" spans="1:7" x14ac:dyDescent="0.25">
      <c r="A1979" t="s">
        <v>114</v>
      </c>
      <c r="B1979" t="s">
        <v>115</v>
      </c>
      <c r="C1979" t="s">
        <v>116</v>
      </c>
      <c r="D1979" t="s">
        <v>134</v>
      </c>
      <c r="E1979">
        <v>2411111051</v>
      </c>
      <c r="F1979">
        <v>3</v>
      </c>
      <c r="G1979">
        <v>2019</v>
      </c>
    </row>
    <row r="1980" spans="1:7" x14ac:dyDescent="0.25">
      <c r="A1980" t="s">
        <v>131</v>
      </c>
      <c r="B1980" t="s">
        <v>132</v>
      </c>
      <c r="C1980" t="s">
        <v>133</v>
      </c>
      <c r="D1980" t="s">
        <v>134</v>
      </c>
      <c r="E1980">
        <v>2411111043</v>
      </c>
      <c r="F1980">
        <v>4</v>
      </c>
      <c r="G1980">
        <v>2019</v>
      </c>
    </row>
    <row r="1981" spans="1:7" x14ac:dyDescent="0.25">
      <c r="A1981" t="s">
        <v>114</v>
      </c>
      <c r="B1981" t="s">
        <v>115</v>
      </c>
      <c r="C1981" t="s">
        <v>116</v>
      </c>
      <c r="D1981" t="s">
        <v>134</v>
      </c>
      <c r="E1981">
        <v>2411111051</v>
      </c>
      <c r="F1981">
        <v>4</v>
      </c>
      <c r="G1981">
        <v>2019</v>
      </c>
    </row>
    <row r="1982" spans="1:7" x14ac:dyDescent="0.25">
      <c r="A1982" t="s">
        <v>131</v>
      </c>
      <c r="B1982" t="s">
        <v>132</v>
      </c>
      <c r="C1982" t="s">
        <v>133</v>
      </c>
      <c r="D1982" t="s">
        <v>134</v>
      </c>
      <c r="E1982">
        <v>2411111043</v>
      </c>
      <c r="F1982">
        <v>5</v>
      </c>
      <c r="G1982">
        <v>2019</v>
      </c>
    </row>
    <row r="1983" spans="1:7" x14ac:dyDescent="0.25">
      <c r="A1983" t="s">
        <v>114</v>
      </c>
      <c r="B1983" t="s">
        <v>115</v>
      </c>
      <c r="C1983" t="s">
        <v>116</v>
      </c>
      <c r="D1983" t="s">
        <v>134</v>
      </c>
      <c r="E1983">
        <v>2411111051</v>
      </c>
      <c r="F1983">
        <v>5</v>
      </c>
      <c r="G1983">
        <v>2019</v>
      </c>
    </row>
    <row r="1984" spans="1:7" x14ac:dyDescent="0.25">
      <c r="A1984" t="s">
        <v>50</v>
      </c>
      <c r="B1984" t="s">
        <v>51</v>
      </c>
      <c r="C1984" t="s">
        <v>52</v>
      </c>
      <c r="D1984" t="s">
        <v>135</v>
      </c>
      <c r="E1984">
        <v>9570898813</v>
      </c>
      <c r="F1984">
        <v>12</v>
      </c>
      <c r="G1984">
        <v>2019</v>
      </c>
    </row>
    <row r="1985" spans="1:7" x14ac:dyDescent="0.25">
      <c r="A1985" t="s">
        <v>32</v>
      </c>
      <c r="B1985" t="s">
        <v>33</v>
      </c>
      <c r="C1985" t="s">
        <v>34</v>
      </c>
      <c r="D1985" t="s">
        <v>135</v>
      </c>
      <c r="E1985">
        <v>2941429319</v>
      </c>
      <c r="F1985">
        <v>12</v>
      </c>
      <c r="G1985">
        <v>2019</v>
      </c>
    </row>
    <row r="1986" spans="1:7" x14ac:dyDescent="0.25">
      <c r="A1986" t="s">
        <v>136</v>
      </c>
      <c r="B1986" t="s">
        <v>137</v>
      </c>
      <c r="C1986" t="s">
        <v>138</v>
      </c>
      <c r="D1986" t="s">
        <v>135</v>
      </c>
      <c r="E1986">
        <v>5114031637</v>
      </c>
      <c r="F1986">
        <v>12</v>
      </c>
      <c r="G1986">
        <v>2019</v>
      </c>
    </row>
    <row r="1987" spans="1:7" x14ac:dyDescent="0.25">
      <c r="A1987" t="s">
        <v>29</v>
      </c>
      <c r="B1987" t="s">
        <v>30</v>
      </c>
      <c r="C1987" t="s">
        <v>31</v>
      </c>
      <c r="D1987" t="s">
        <v>135</v>
      </c>
      <c r="E1987">
        <v>2774288200</v>
      </c>
      <c r="F1987">
        <v>12</v>
      </c>
      <c r="G1987">
        <v>2019</v>
      </c>
    </row>
    <row r="1988" spans="1:7" x14ac:dyDescent="0.25">
      <c r="A1988" t="s">
        <v>20</v>
      </c>
      <c r="B1988" t="s">
        <v>21</v>
      </c>
      <c r="C1988" t="s">
        <v>22</v>
      </c>
      <c r="D1988" t="s">
        <v>135</v>
      </c>
      <c r="E1988">
        <v>1198789641</v>
      </c>
      <c r="F1988">
        <v>11</v>
      </c>
      <c r="G1988">
        <v>2019</v>
      </c>
    </row>
    <row r="1989" spans="1:7" x14ac:dyDescent="0.25">
      <c r="A1989" t="s">
        <v>105</v>
      </c>
      <c r="B1989" t="s">
        <v>106</v>
      </c>
      <c r="C1989" t="s">
        <v>107</v>
      </c>
      <c r="D1989" t="s">
        <v>135</v>
      </c>
      <c r="E1989">
        <v>9815932234</v>
      </c>
      <c r="F1989">
        <v>11</v>
      </c>
      <c r="G1989">
        <v>2019</v>
      </c>
    </row>
    <row r="1990" spans="1:7" x14ac:dyDescent="0.25">
      <c r="A1990" t="s">
        <v>9</v>
      </c>
      <c r="B1990" t="s">
        <v>10</v>
      </c>
      <c r="C1990" t="s">
        <v>11</v>
      </c>
      <c r="D1990" t="s">
        <v>135</v>
      </c>
      <c r="E1990">
        <v>3275657721</v>
      </c>
      <c r="F1990">
        <v>11</v>
      </c>
      <c r="G1990">
        <v>2019</v>
      </c>
    </row>
    <row r="1991" spans="1:7" x14ac:dyDescent="0.25">
      <c r="A1991" t="s">
        <v>99</v>
      </c>
      <c r="B1991" t="s">
        <v>100</v>
      </c>
      <c r="C1991" t="s">
        <v>101</v>
      </c>
      <c r="D1991" t="s">
        <v>135</v>
      </c>
      <c r="E1991">
        <v>6975185397</v>
      </c>
      <c r="F1991">
        <v>11</v>
      </c>
      <c r="G1991">
        <v>2019</v>
      </c>
    </row>
    <row r="1992" spans="1:7" x14ac:dyDescent="0.25">
      <c r="A1992" t="s">
        <v>73</v>
      </c>
      <c r="B1992" t="s">
        <v>74</v>
      </c>
      <c r="C1992" t="s">
        <v>75</v>
      </c>
      <c r="D1992" t="s">
        <v>135</v>
      </c>
      <c r="E1992">
        <v>9633837395</v>
      </c>
      <c r="F1992">
        <v>11</v>
      </c>
      <c r="G1992">
        <v>2019</v>
      </c>
    </row>
    <row r="1993" spans="1:7" x14ac:dyDescent="0.25">
      <c r="A1993" t="s">
        <v>68</v>
      </c>
      <c r="B1993" t="s">
        <v>69</v>
      </c>
      <c r="C1993" t="s">
        <v>70</v>
      </c>
      <c r="D1993" t="s">
        <v>135</v>
      </c>
      <c r="E1993">
        <v>5129345268</v>
      </c>
      <c r="F1993">
        <v>11</v>
      </c>
      <c r="G1993">
        <v>2019</v>
      </c>
    </row>
    <row r="1994" spans="1:7" x14ac:dyDescent="0.25">
      <c r="A1994" t="s">
        <v>96</v>
      </c>
      <c r="B1994" t="s">
        <v>97</v>
      </c>
      <c r="C1994" t="s">
        <v>98</v>
      </c>
      <c r="D1994" t="s">
        <v>135</v>
      </c>
      <c r="E1994">
        <v>8308434095</v>
      </c>
      <c r="F1994">
        <v>11</v>
      </c>
      <c r="G1994">
        <v>2019</v>
      </c>
    </row>
    <row r="1995" spans="1:7" x14ac:dyDescent="0.25">
      <c r="A1995" t="s">
        <v>56</v>
      </c>
      <c r="B1995" t="s">
        <v>57</v>
      </c>
      <c r="C1995" t="s">
        <v>58</v>
      </c>
      <c r="D1995" t="s">
        <v>135</v>
      </c>
      <c r="E1995">
        <v>1467203312</v>
      </c>
      <c r="F1995">
        <v>11</v>
      </c>
      <c r="G1995">
        <v>2019</v>
      </c>
    </row>
    <row r="1996" spans="1:7" x14ac:dyDescent="0.25">
      <c r="A1996" t="s">
        <v>93</v>
      </c>
      <c r="B1996" t="s">
        <v>94</v>
      </c>
      <c r="C1996" t="s">
        <v>95</v>
      </c>
      <c r="D1996" t="s">
        <v>135</v>
      </c>
      <c r="E1996">
        <v>6948307469</v>
      </c>
      <c r="F1996">
        <v>11</v>
      </c>
      <c r="G1996">
        <v>2019</v>
      </c>
    </row>
    <row r="1997" spans="1:7" x14ac:dyDescent="0.25">
      <c r="A1997" t="s">
        <v>76</v>
      </c>
      <c r="B1997" t="s">
        <v>77</v>
      </c>
      <c r="C1997" t="s">
        <v>78</v>
      </c>
      <c r="D1997" t="s">
        <v>135</v>
      </c>
      <c r="E1997">
        <v>6042944854</v>
      </c>
      <c r="F1997">
        <v>11</v>
      </c>
      <c r="G1997">
        <v>2019</v>
      </c>
    </row>
    <row r="1998" spans="1:7" x14ac:dyDescent="0.25">
      <c r="A1998" t="s">
        <v>59</v>
      </c>
      <c r="B1998" t="s">
        <v>60</v>
      </c>
      <c r="C1998" t="s">
        <v>61</v>
      </c>
      <c r="D1998" t="s">
        <v>135</v>
      </c>
      <c r="E1998">
        <v>1961752052</v>
      </c>
      <c r="F1998">
        <v>11</v>
      </c>
      <c r="G1998">
        <v>2019</v>
      </c>
    </row>
    <row r="1999" spans="1:7" x14ac:dyDescent="0.25">
      <c r="A1999" t="s">
        <v>79</v>
      </c>
      <c r="B1999" t="s">
        <v>80</v>
      </c>
      <c r="C1999" t="s">
        <v>81</v>
      </c>
      <c r="D1999" t="s">
        <v>135</v>
      </c>
      <c r="E1999">
        <v>5601245733</v>
      </c>
      <c r="F1999">
        <v>11</v>
      </c>
      <c r="G1999">
        <v>2019</v>
      </c>
    </row>
    <row r="2000" spans="1:7" x14ac:dyDescent="0.25">
      <c r="A2000" t="s">
        <v>111</v>
      </c>
      <c r="B2000" t="s">
        <v>112</v>
      </c>
      <c r="C2000" t="s">
        <v>113</v>
      </c>
      <c r="D2000" t="s">
        <v>135</v>
      </c>
      <c r="E2000">
        <v>9108899938</v>
      </c>
      <c r="F2000">
        <v>11</v>
      </c>
      <c r="G2000">
        <v>2019</v>
      </c>
    </row>
    <row r="2001" spans="1:7" x14ac:dyDescent="0.25">
      <c r="A2001" t="s">
        <v>62</v>
      </c>
      <c r="B2001" t="s">
        <v>63</v>
      </c>
      <c r="C2001" t="s">
        <v>64</v>
      </c>
      <c r="D2001" t="s">
        <v>135</v>
      </c>
      <c r="E2001">
        <v>2829986184</v>
      </c>
      <c r="F2001">
        <v>11</v>
      </c>
      <c r="G2001">
        <v>2019</v>
      </c>
    </row>
    <row r="2002" spans="1:7" x14ac:dyDescent="0.25">
      <c r="A2002" t="s">
        <v>53</v>
      </c>
      <c r="B2002" t="s">
        <v>54</v>
      </c>
      <c r="C2002" t="s">
        <v>55</v>
      </c>
      <c r="D2002" t="s">
        <v>135</v>
      </c>
      <c r="E2002">
        <v>1245588905</v>
      </c>
      <c r="F2002">
        <v>11</v>
      </c>
      <c r="G2002">
        <v>2019</v>
      </c>
    </row>
    <row r="2003" spans="1:7" x14ac:dyDescent="0.25">
      <c r="A2003" t="s">
        <v>59</v>
      </c>
      <c r="B2003" t="s">
        <v>60</v>
      </c>
      <c r="C2003" t="s">
        <v>61</v>
      </c>
      <c r="D2003" t="s">
        <v>135</v>
      </c>
      <c r="E2003">
        <v>5992397463</v>
      </c>
      <c r="F2003">
        <v>11</v>
      </c>
      <c r="G2003">
        <v>2019</v>
      </c>
    </row>
    <row r="2004" spans="1:7" x14ac:dyDescent="0.25">
      <c r="A2004" t="s">
        <v>85</v>
      </c>
      <c r="B2004" t="s">
        <v>86</v>
      </c>
      <c r="C2004" t="s">
        <v>87</v>
      </c>
      <c r="D2004" t="s">
        <v>135</v>
      </c>
      <c r="E2004">
        <v>5931939751</v>
      </c>
      <c r="F2004">
        <v>11</v>
      </c>
      <c r="G2004">
        <v>2019</v>
      </c>
    </row>
    <row r="2005" spans="1:7" x14ac:dyDescent="0.25">
      <c r="A2005" t="s">
        <v>82</v>
      </c>
      <c r="B2005" t="s">
        <v>83</v>
      </c>
      <c r="C2005" t="s">
        <v>84</v>
      </c>
      <c r="D2005" t="s">
        <v>135</v>
      </c>
      <c r="E2005">
        <v>5620206758</v>
      </c>
      <c r="F2005">
        <v>11</v>
      </c>
      <c r="G2005">
        <v>2019</v>
      </c>
    </row>
    <row r="2006" spans="1:7" x14ac:dyDescent="0.25">
      <c r="A2006" t="s">
        <v>13</v>
      </c>
      <c r="B2006" t="s">
        <v>14</v>
      </c>
      <c r="C2006" t="s">
        <v>15</v>
      </c>
      <c r="D2006" t="s">
        <v>135</v>
      </c>
      <c r="E2006">
        <v>5884987498</v>
      </c>
      <c r="F2006">
        <v>11</v>
      </c>
      <c r="G2006">
        <v>2019</v>
      </c>
    </row>
    <row r="2007" spans="1:7" x14ac:dyDescent="0.25">
      <c r="A2007" t="s">
        <v>35</v>
      </c>
      <c r="B2007" t="s">
        <v>36</v>
      </c>
      <c r="C2007" t="s">
        <v>37</v>
      </c>
      <c r="D2007" t="s">
        <v>135</v>
      </c>
      <c r="E2007">
        <v>4329338527</v>
      </c>
      <c r="F2007">
        <v>11</v>
      </c>
      <c r="G2007">
        <v>2019</v>
      </c>
    </row>
    <row r="2008" spans="1:7" x14ac:dyDescent="0.25">
      <c r="A2008" t="s">
        <v>47</v>
      </c>
      <c r="B2008" t="s">
        <v>48</v>
      </c>
      <c r="C2008" t="s">
        <v>49</v>
      </c>
      <c r="D2008" t="s">
        <v>135</v>
      </c>
      <c r="E2008">
        <v>9003533298</v>
      </c>
      <c r="F2008">
        <v>11</v>
      </c>
      <c r="G2008">
        <v>2019</v>
      </c>
    </row>
    <row r="2009" spans="1:7" x14ac:dyDescent="0.25">
      <c r="A2009" t="s">
        <v>41</v>
      </c>
      <c r="B2009" t="s">
        <v>42</v>
      </c>
      <c r="C2009" t="s">
        <v>43</v>
      </c>
      <c r="D2009" t="s">
        <v>135</v>
      </c>
      <c r="E2009">
        <v>5229608030</v>
      </c>
      <c r="F2009">
        <v>11</v>
      </c>
      <c r="G2009">
        <v>2019</v>
      </c>
    </row>
    <row r="2010" spans="1:7" x14ac:dyDescent="0.25">
      <c r="A2010" t="s">
        <v>44</v>
      </c>
      <c r="B2010" t="s">
        <v>45</v>
      </c>
      <c r="C2010" t="s">
        <v>46</v>
      </c>
      <c r="D2010" t="s">
        <v>135</v>
      </c>
      <c r="E2010">
        <v>8752450570</v>
      </c>
      <c r="F2010">
        <v>11</v>
      </c>
      <c r="G2010">
        <v>2019</v>
      </c>
    </row>
    <row r="2011" spans="1:7" x14ac:dyDescent="0.25">
      <c r="A2011" t="s">
        <v>50</v>
      </c>
      <c r="B2011" t="s">
        <v>51</v>
      </c>
      <c r="C2011" t="s">
        <v>52</v>
      </c>
      <c r="D2011" t="s">
        <v>135</v>
      </c>
      <c r="E2011">
        <v>9570898813</v>
      </c>
      <c r="F2011">
        <v>11</v>
      </c>
      <c r="G2011">
        <v>2019</v>
      </c>
    </row>
    <row r="2012" spans="1:7" x14ac:dyDescent="0.25">
      <c r="A2012" t="s">
        <v>32</v>
      </c>
      <c r="B2012" t="s">
        <v>33</v>
      </c>
      <c r="C2012" t="s">
        <v>34</v>
      </c>
      <c r="D2012" t="s">
        <v>135</v>
      </c>
      <c r="E2012">
        <v>2941429319</v>
      </c>
      <c r="F2012">
        <v>11</v>
      </c>
      <c r="G2012">
        <v>2019</v>
      </c>
    </row>
    <row r="2013" spans="1:7" x14ac:dyDescent="0.25">
      <c r="A2013" t="s">
        <v>136</v>
      </c>
      <c r="B2013" t="s">
        <v>137</v>
      </c>
      <c r="C2013" t="s">
        <v>138</v>
      </c>
      <c r="D2013" t="s">
        <v>135</v>
      </c>
      <c r="E2013">
        <v>5114031637</v>
      </c>
      <c r="F2013">
        <v>11</v>
      </c>
      <c r="G2013">
        <v>2019</v>
      </c>
    </row>
    <row r="2014" spans="1:7" x14ac:dyDescent="0.25">
      <c r="A2014" t="s">
        <v>29</v>
      </c>
      <c r="B2014" t="s">
        <v>30</v>
      </c>
      <c r="C2014" t="s">
        <v>31</v>
      </c>
      <c r="D2014" t="s">
        <v>135</v>
      </c>
      <c r="E2014">
        <v>2774288200</v>
      </c>
      <c r="F2014">
        <v>11</v>
      </c>
      <c r="G2014">
        <v>2019</v>
      </c>
    </row>
    <row r="2015" spans="1:7" x14ac:dyDescent="0.25">
      <c r="A2015" t="s">
        <v>20</v>
      </c>
      <c r="B2015" t="s">
        <v>21</v>
      </c>
      <c r="C2015" t="s">
        <v>22</v>
      </c>
      <c r="D2015" t="s">
        <v>135</v>
      </c>
      <c r="E2015">
        <v>1198789641</v>
      </c>
      <c r="F2015">
        <v>10</v>
      </c>
      <c r="G2015">
        <v>2019</v>
      </c>
    </row>
    <row r="2016" spans="1:7" x14ac:dyDescent="0.25">
      <c r="A2016" t="s">
        <v>105</v>
      </c>
      <c r="B2016" t="s">
        <v>106</v>
      </c>
      <c r="C2016" t="s">
        <v>107</v>
      </c>
      <c r="D2016" t="s">
        <v>135</v>
      </c>
      <c r="E2016">
        <v>9815932234</v>
      </c>
      <c r="F2016">
        <v>10</v>
      </c>
      <c r="G2016">
        <v>2019</v>
      </c>
    </row>
    <row r="2017" spans="1:7" x14ac:dyDescent="0.25">
      <c r="A2017" t="s">
        <v>9</v>
      </c>
      <c r="B2017" t="s">
        <v>10</v>
      </c>
      <c r="C2017" t="s">
        <v>11</v>
      </c>
      <c r="D2017" t="s">
        <v>135</v>
      </c>
      <c r="E2017">
        <v>3275657721</v>
      </c>
      <c r="F2017">
        <v>10</v>
      </c>
      <c r="G2017">
        <v>2019</v>
      </c>
    </row>
    <row r="2018" spans="1:7" x14ac:dyDescent="0.25">
      <c r="A2018" t="s">
        <v>99</v>
      </c>
      <c r="B2018" t="s">
        <v>100</v>
      </c>
      <c r="C2018" t="s">
        <v>101</v>
      </c>
      <c r="D2018" t="s">
        <v>135</v>
      </c>
      <c r="E2018">
        <v>6975185397</v>
      </c>
      <c r="F2018">
        <v>10</v>
      </c>
      <c r="G2018">
        <v>2019</v>
      </c>
    </row>
    <row r="2019" spans="1:7" x14ac:dyDescent="0.25">
      <c r="A2019" t="s">
        <v>73</v>
      </c>
      <c r="B2019" t="s">
        <v>74</v>
      </c>
      <c r="C2019" t="s">
        <v>75</v>
      </c>
      <c r="D2019" t="s">
        <v>135</v>
      </c>
      <c r="E2019">
        <v>9633837395</v>
      </c>
      <c r="F2019">
        <v>10</v>
      </c>
      <c r="G2019">
        <v>2019</v>
      </c>
    </row>
    <row r="2020" spans="1:7" x14ac:dyDescent="0.25">
      <c r="A2020" t="s">
        <v>68</v>
      </c>
      <c r="B2020" t="s">
        <v>69</v>
      </c>
      <c r="C2020" t="s">
        <v>70</v>
      </c>
      <c r="D2020" t="s">
        <v>135</v>
      </c>
      <c r="E2020">
        <v>5129345268</v>
      </c>
      <c r="F2020">
        <v>10</v>
      </c>
      <c r="G2020">
        <v>2019</v>
      </c>
    </row>
    <row r="2021" spans="1:7" x14ac:dyDescent="0.25">
      <c r="A2021" t="s">
        <v>96</v>
      </c>
      <c r="B2021" t="s">
        <v>97</v>
      </c>
      <c r="C2021" t="s">
        <v>98</v>
      </c>
      <c r="D2021" t="s">
        <v>135</v>
      </c>
      <c r="E2021">
        <v>8308434095</v>
      </c>
      <c r="F2021">
        <v>10</v>
      </c>
      <c r="G2021">
        <v>2019</v>
      </c>
    </row>
    <row r="2022" spans="1:7" x14ac:dyDescent="0.25">
      <c r="A2022" t="s">
        <v>56</v>
      </c>
      <c r="B2022" t="s">
        <v>57</v>
      </c>
      <c r="C2022" t="s">
        <v>58</v>
      </c>
      <c r="D2022" t="s">
        <v>135</v>
      </c>
      <c r="E2022">
        <v>1467203312</v>
      </c>
      <c r="F2022">
        <v>10</v>
      </c>
      <c r="G2022">
        <v>2019</v>
      </c>
    </row>
    <row r="2023" spans="1:7" x14ac:dyDescent="0.25">
      <c r="A2023" t="s">
        <v>93</v>
      </c>
      <c r="B2023" t="s">
        <v>94</v>
      </c>
      <c r="C2023" t="s">
        <v>95</v>
      </c>
      <c r="D2023" t="s">
        <v>135</v>
      </c>
      <c r="E2023">
        <v>6948307469</v>
      </c>
      <c r="F2023">
        <v>10</v>
      </c>
      <c r="G2023">
        <v>2019</v>
      </c>
    </row>
    <row r="2024" spans="1:7" x14ac:dyDescent="0.25">
      <c r="A2024" t="s">
        <v>76</v>
      </c>
      <c r="B2024" t="s">
        <v>77</v>
      </c>
      <c r="C2024" t="s">
        <v>78</v>
      </c>
      <c r="D2024" t="s">
        <v>135</v>
      </c>
      <c r="E2024">
        <v>6042944854</v>
      </c>
      <c r="F2024">
        <v>10</v>
      </c>
      <c r="G2024">
        <v>2019</v>
      </c>
    </row>
    <row r="2025" spans="1:7" x14ac:dyDescent="0.25">
      <c r="A2025" t="s">
        <v>59</v>
      </c>
      <c r="B2025" t="s">
        <v>60</v>
      </c>
      <c r="C2025" t="s">
        <v>61</v>
      </c>
      <c r="D2025" t="s">
        <v>135</v>
      </c>
      <c r="E2025">
        <v>1961752052</v>
      </c>
      <c r="F2025">
        <v>10</v>
      </c>
      <c r="G2025">
        <v>2019</v>
      </c>
    </row>
    <row r="2026" spans="1:7" x14ac:dyDescent="0.25">
      <c r="A2026" t="s">
        <v>79</v>
      </c>
      <c r="B2026" t="s">
        <v>80</v>
      </c>
      <c r="C2026" t="s">
        <v>81</v>
      </c>
      <c r="D2026" t="s">
        <v>135</v>
      </c>
      <c r="E2026">
        <v>5601245733</v>
      </c>
      <c r="F2026">
        <v>10</v>
      </c>
      <c r="G2026">
        <v>2019</v>
      </c>
    </row>
    <row r="2027" spans="1:7" x14ac:dyDescent="0.25">
      <c r="A2027" t="s">
        <v>111</v>
      </c>
      <c r="B2027" t="s">
        <v>112</v>
      </c>
      <c r="C2027" t="s">
        <v>113</v>
      </c>
      <c r="D2027" t="s">
        <v>135</v>
      </c>
      <c r="E2027">
        <v>9108899938</v>
      </c>
      <c r="F2027">
        <v>10</v>
      </c>
      <c r="G2027">
        <v>2019</v>
      </c>
    </row>
    <row r="2028" spans="1:7" x14ac:dyDescent="0.25">
      <c r="A2028" t="s">
        <v>62</v>
      </c>
      <c r="B2028" t="s">
        <v>63</v>
      </c>
      <c r="C2028" t="s">
        <v>64</v>
      </c>
      <c r="D2028" t="s">
        <v>135</v>
      </c>
      <c r="E2028">
        <v>2829986184</v>
      </c>
      <c r="F2028">
        <v>10</v>
      </c>
      <c r="G2028">
        <v>2019</v>
      </c>
    </row>
    <row r="2029" spans="1:7" x14ac:dyDescent="0.25">
      <c r="A2029" t="s">
        <v>53</v>
      </c>
      <c r="B2029" t="s">
        <v>54</v>
      </c>
      <c r="C2029" t="s">
        <v>55</v>
      </c>
      <c r="D2029" t="s">
        <v>135</v>
      </c>
      <c r="E2029">
        <v>1245588905</v>
      </c>
      <c r="F2029">
        <v>10</v>
      </c>
      <c r="G2029">
        <v>2019</v>
      </c>
    </row>
    <row r="2030" spans="1:7" x14ac:dyDescent="0.25">
      <c r="A2030" t="s">
        <v>59</v>
      </c>
      <c r="B2030" t="s">
        <v>60</v>
      </c>
      <c r="C2030" t="s">
        <v>61</v>
      </c>
      <c r="D2030" t="s">
        <v>135</v>
      </c>
      <c r="E2030">
        <v>5992397463</v>
      </c>
      <c r="F2030">
        <v>10</v>
      </c>
      <c r="G2030">
        <v>2019</v>
      </c>
    </row>
    <row r="2031" spans="1:7" x14ac:dyDescent="0.25">
      <c r="A2031" t="s">
        <v>85</v>
      </c>
      <c r="B2031" t="s">
        <v>86</v>
      </c>
      <c r="C2031" t="s">
        <v>87</v>
      </c>
      <c r="D2031" t="s">
        <v>135</v>
      </c>
      <c r="E2031">
        <v>5931939751</v>
      </c>
      <c r="F2031">
        <v>10</v>
      </c>
      <c r="G2031">
        <v>2019</v>
      </c>
    </row>
    <row r="2032" spans="1:7" x14ac:dyDescent="0.25">
      <c r="A2032" t="s">
        <v>82</v>
      </c>
      <c r="B2032" t="s">
        <v>83</v>
      </c>
      <c r="C2032" t="s">
        <v>84</v>
      </c>
      <c r="D2032" t="s">
        <v>135</v>
      </c>
      <c r="E2032">
        <v>5620206758</v>
      </c>
      <c r="F2032">
        <v>10</v>
      </c>
      <c r="G2032">
        <v>2019</v>
      </c>
    </row>
    <row r="2033" spans="1:7" x14ac:dyDescent="0.25">
      <c r="A2033" t="s">
        <v>13</v>
      </c>
      <c r="B2033" t="s">
        <v>14</v>
      </c>
      <c r="C2033" t="s">
        <v>15</v>
      </c>
      <c r="D2033" t="s">
        <v>135</v>
      </c>
      <c r="E2033">
        <v>5884987498</v>
      </c>
      <c r="F2033">
        <v>10</v>
      </c>
      <c r="G2033">
        <v>2019</v>
      </c>
    </row>
    <row r="2034" spans="1:7" x14ac:dyDescent="0.25">
      <c r="A2034" t="s">
        <v>35</v>
      </c>
      <c r="B2034" t="s">
        <v>36</v>
      </c>
      <c r="C2034" t="s">
        <v>37</v>
      </c>
      <c r="D2034" t="s">
        <v>135</v>
      </c>
      <c r="E2034">
        <v>4329338527</v>
      </c>
      <c r="F2034">
        <v>10</v>
      </c>
      <c r="G2034">
        <v>2019</v>
      </c>
    </row>
    <row r="2035" spans="1:7" x14ac:dyDescent="0.25">
      <c r="A2035" t="s">
        <v>47</v>
      </c>
      <c r="B2035" t="s">
        <v>48</v>
      </c>
      <c r="C2035" t="s">
        <v>49</v>
      </c>
      <c r="D2035" t="s">
        <v>135</v>
      </c>
      <c r="E2035">
        <v>9003533298</v>
      </c>
      <c r="F2035">
        <v>10</v>
      </c>
      <c r="G2035">
        <v>2019</v>
      </c>
    </row>
    <row r="2036" spans="1:7" x14ac:dyDescent="0.25">
      <c r="A2036" t="s">
        <v>41</v>
      </c>
      <c r="B2036" t="s">
        <v>42</v>
      </c>
      <c r="C2036" t="s">
        <v>43</v>
      </c>
      <c r="D2036" t="s">
        <v>135</v>
      </c>
      <c r="E2036">
        <v>5229608030</v>
      </c>
      <c r="F2036">
        <v>10</v>
      </c>
      <c r="G2036">
        <v>2019</v>
      </c>
    </row>
    <row r="2037" spans="1:7" x14ac:dyDescent="0.25">
      <c r="A2037" t="s">
        <v>44</v>
      </c>
      <c r="B2037" t="s">
        <v>45</v>
      </c>
      <c r="C2037" t="s">
        <v>46</v>
      </c>
      <c r="D2037" t="s">
        <v>135</v>
      </c>
      <c r="E2037">
        <v>8752450570</v>
      </c>
      <c r="F2037">
        <v>10</v>
      </c>
      <c r="G2037">
        <v>2019</v>
      </c>
    </row>
    <row r="2038" spans="1:7" x14ac:dyDescent="0.25">
      <c r="A2038" t="s">
        <v>50</v>
      </c>
      <c r="B2038" t="s">
        <v>51</v>
      </c>
      <c r="C2038" t="s">
        <v>52</v>
      </c>
      <c r="D2038" t="s">
        <v>135</v>
      </c>
      <c r="E2038">
        <v>9570898813</v>
      </c>
      <c r="F2038">
        <v>10</v>
      </c>
      <c r="G2038">
        <v>2019</v>
      </c>
    </row>
    <row r="2039" spans="1:7" x14ac:dyDescent="0.25">
      <c r="A2039" t="s">
        <v>32</v>
      </c>
      <c r="B2039" t="s">
        <v>33</v>
      </c>
      <c r="C2039" t="s">
        <v>34</v>
      </c>
      <c r="D2039" t="s">
        <v>135</v>
      </c>
      <c r="E2039">
        <v>2941429319</v>
      </c>
      <c r="F2039">
        <v>10</v>
      </c>
      <c r="G2039">
        <v>2019</v>
      </c>
    </row>
    <row r="2040" spans="1:7" x14ac:dyDescent="0.25">
      <c r="A2040" t="s">
        <v>136</v>
      </c>
      <c r="B2040" t="s">
        <v>137</v>
      </c>
      <c r="C2040" t="s">
        <v>138</v>
      </c>
      <c r="D2040" t="s">
        <v>135</v>
      </c>
      <c r="E2040">
        <v>5114031637</v>
      </c>
      <c r="F2040">
        <v>10</v>
      </c>
      <c r="G2040">
        <v>2019</v>
      </c>
    </row>
    <row r="2041" spans="1:7" x14ac:dyDescent="0.25">
      <c r="A2041" t="s">
        <v>29</v>
      </c>
      <c r="B2041" t="s">
        <v>30</v>
      </c>
      <c r="C2041" t="s">
        <v>31</v>
      </c>
      <c r="D2041" t="s">
        <v>135</v>
      </c>
      <c r="E2041">
        <v>2774288200</v>
      </c>
      <c r="F2041">
        <v>10</v>
      </c>
      <c r="G2041">
        <v>2019</v>
      </c>
    </row>
    <row r="2042" spans="1:7" x14ac:dyDescent="0.25">
      <c r="A2042" t="s">
        <v>20</v>
      </c>
      <c r="B2042" t="s">
        <v>21</v>
      </c>
      <c r="C2042" t="s">
        <v>22</v>
      </c>
      <c r="D2042" t="s">
        <v>135</v>
      </c>
      <c r="E2042">
        <v>1198789641</v>
      </c>
      <c r="F2042">
        <v>10</v>
      </c>
      <c r="G2042">
        <v>2019</v>
      </c>
    </row>
    <row r="2043" spans="1:7" x14ac:dyDescent="0.25">
      <c r="A2043" t="s">
        <v>105</v>
      </c>
      <c r="B2043" t="s">
        <v>106</v>
      </c>
      <c r="C2043" t="s">
        <v>107</v>
      </c>
      <c r="D2043" t="s">
        <v>135</v>
      </c>
      <c r="E2043">
        <v>9815932234</v>
      </c>
      <c r="F2043">
        <v>9</v>
      </c>
      <c r="G2043">
        <v>2019</v>
      </c>
    </row>
    <row r="2044" spans="1:7" x14ac:dyDescent="0.25">
      <c r="A2044" t="s">
        <v>9</v>
      </c>
      <c r="B2044" t="s">
        <v>10</v>
      </c>
      <c r="C2044" t="s">
        <v>11</v>
      </c>
      <c r="D2044" t="s">
        <v>135</v>
      </c>
      <c r="E2044">
        <v>3275657721</v>
      </c>
      <c r="F2044">
        <v>9</v>
      </c>
      <c r="G2044">
        <v>2019</v>
      </c>
    </row>
    <row r="2045" spans="1:7" x14ac:dyDescent="0.25">
      <c r="A2045" t="s">
        <v>99</v>
      </c>
      <c r="B2045" t="s">
        <v>100</v>
      </c>
      <c r="C2045" t="s">
        <v>101</v>
      </c>
      <c r="D2045" t="s">
        <v>135</v>
      </c>
      <c r="E2045">
        <v>6975185397</v>
      </c>
      <c r="F2045">
        <v>9</v>
      </c>
      <c r="G2045">
        <v>2019</v>
      </c>
    </row>
    <row r="2046" spans="1:7" x14ac:dyDescent="0.25">
      <c r="A2046" t="s">
        <v>73</v>
      </c>
      <c r="B2046" t="s">
        <v>74</v>
      </c>
      <c r="C2046" t="s">
        <v>75</v>
      </c>
      <c r="D2046" t="s">
        <v>135</v>
      </c>
      <c r="E2046">
        <v>9633837395</v>
      </c>
      <c r="F2046">
        <v>9</v>
      </c>
      <c r="G2046">
        <v>2019</v>
      </c>
    </row>
    <row r="2047" spans="1:7" x14ac:dyDescent="0.25">
      <c r="A2047" t="s">
        <v>68</v>
      </c>
      <c r="B2047" t="s">
        <v>69</v>
      </c>
      <c r="C2047" t="s">
        <v>70</v>
      </c>
      <c r="D2047" t="s">
        <v>135</v>
      </c>
      <c r="E2047">
        <v>5129345268</v>
      </c>
      <c r="F2047">
        <v>9</v>
      </c>
      <c r="G2047">
        <v>2019</v>
      </c>
    </row>
    <row r="2048" spans="1:7" x14ac:dyDescent="0.25">
      <c r="A2048" t="s">
        <v>96</v>
      </c>
      <c r="B2048" t="s">
        <v>97</v>
      </c>
      <c r="C2048" t="s">
        <v>98</v>
      </c>
      <c r="D2048" t="s">
        <v>135</v>
      </c>
      <c r="E2048">
        <v>8308434095</v>
      </c>
      <c r="F2048">
        <v>9</v>
      </c>
      <c r="G2048">
        <v>2019</v>
      </c>
    </row>
    <row r="2049" spans="1:7" x14ac:dyDescent="0.25">
      <c r="A2049" t="s">
        <v>56</v>
      </c>
      <c r="B2049" t="s">
        <v>57</v>
      </c>
      <c r="C2049" t="s">
        <v>58</v>
      </c>
      <c r="D2049" t="s">
        <v>135</v>
      </c>
      <c r="E2049">
        <v>1467203312</v>
      </c>
      <c r="F2049">
        <v>9</v>
      </c>
      <c r="G2049">
        <v>2019</v>
      </c>
    </row>
    <row r="2050" spans="1:7" x14ac:dyDescent="0.25">
      <c r="A2050" t="s">
        <v>93</v>
      </c>
      <c r="B2050" t="s">
        <v>94</v>
      </c>
      <c r="C2050" t="s">
        <v>95</v>
      </c>
      <c r="D2050" t="s">
        <v>135</v>
      </c>
      <c r="E2050">
        <v>6948307469</v>
      </c>
      <c r="F2050">
        <v>9</v>
      </c>
      <c r="G2050">
        <v>2019</v>
      </c>
    </row>
    <row r="2051" spans="1:7" x14ac:dyDescent="0.25">
      <c r="A2051" t="s">
        <v>76</v>
      </c>
      <c r="B2051" t="s">
        <v>77</v>
      </c>
      <c r="C2051" t="s">
        <v>78</v>
      </c>
      <c r="D2051" t="s">
        <v>135</v>
      </c>
      <c r="E2051">
        <v>6042944854</v>
      </c>
      <c r="F2051">
        <v>9</v>
      </c>
      <c r="G2051">
        <v>2019</v>
      </c>
    </row>
    <row r="2052" spans="1:7" x14ac:dyDescent="0.25">
      <c r="A2052" t="s">
        <v>59</v>
      </c>
      <c r="B2052" t="s">
        <v>60</v>
      </c>
      <c r="C2052" t="s">
        <v>61</v>
      </c>
      <c r="D2052" t="s">
        <v>135</v>
      </c>
      <c r="E2052">
        <v>1961752052</v>
      </c>
      <c r="F2052">
        <v>9</v>
      </c>
      <c r="G2052">
        <v>2019</v>
      </c>
    </row>
    <row r="2053" spans="1:7" x14ac:dyDescent="0.25">
      <c r="A2053" t="s">
        <v>79</v>
      </c>
      <c r="B2053" t="s">
        <v>80</v>
      </c>
      <c r="C2053" t="s">
        <v>81</v>
      </c>
      <c r="D2053" t="s">
        <v>135</v>
      </c>
      <c r="E2053">
        <v>5601245733</v>
      </c>
      <c r="F2053">
        <v>9</v>
      </c>
      <c r="G2053">
        <v>2019</v>
      </c>
    </row>
    <row r="2054" spans="1:7" x14ac:dyDescent="0.25">
      <c r="A2054" t="s">
        <v>111</v>
      </c>
      <c r="B2054" t="s">
        <v>112</v>
      </c>
      <c r="C2054" t="s">
        <v>113</v>
      </c>
      <c r="D2054" t="s">
        <v>135</v>
      </c>
      <c r="E2054">
        <v>9108899938</v>
      </c>
      <c r="F2054">
        <v>9</v>
      </c>
      <c r="G2054">
        <v>2019</v>
      </c>
    </row>
    <row r="2055" spans="1:7" x14ac:dyDescent="0.25">
      <c r="A2055" t="s">
        <v>62</v>
      </c>
      <c r="B2055" t="s">
        <v>63</v>
      </c>
      <c r="C2055" t="s">
        <v>64</v>
      </c>
      <c r="D2055" t="s">
        <v>135</v>
      </c>
      <c r="E2055">
        <v>2829986184</v>
      </c>
      <c r="F2055">
        <v>9</v>
      </c>
      <c r="G2055">
        <v>2019</v>
      </c>
    </row>
    <row r="2056" spans="1:7" x14ac:dyDescent="0.25">
      <c r="A2056" t="s">
        <v>53</v>
      </c>
      <c r="B2056" t="s">
        <v>54</v>
      </c>
      <c r="C2056" t="s">
        <v>55</v>
      </c>
      <c r="D2056" t="s">
        <v>135</v>
      </c>
      <c r="E2056">
        <v>1245588905</v>
      </c>
      <c r="F2056">
        <v>9</v>
      </c>
      <c r="G2056">
        <v>2019</v>
      </c>
    </row>
    <row r="2057" spans="1:7" x14ac:dyDescent="0.25">
      <c r="A2057" t="s">
        <v>59</v>
      </c>
      <c r="B2057" t="s">
        <v>60</v>
      </c>
      <c r="C2057" t="s">
        <v>61</v>
      </c>
      <c r="D2057" t="s">
        <v>135</v>
      </c>
      <c r="E2057">
        <v>5992397463</v>
      </c>
      <c r="F2057">
        <v>9</v>
      </c>
      <c r="G2057">
        <v>2019</v>
      </c>
    </row>
    <row r="2058" spans="1:7" x14ac:dyDescent="0.25">
      <c r="A2058" t="s">
        <v>85</v>
      </c>
      <c r="B2058" t="s">
        <v>86</v>
      </c>
      <c r="C2058" t="s">
        <v>87</v>
      </c>
      <c r="D2058" t="s">
        <v>135</v>
      </c>
      <c r="E2058">
        <v>5931939751</v>
      </c>
      <c r="F2058">
        <v>9</v>
      </c>
      <c r="G2058">
        <v>2019</v>
      </c>
    </row>
    <row r="2059" spans="1:7" x14ac:dyDescent="0.25">
      <c r="A2059" t="s">
        <v>82</v>
      </c>
      <c r="B2059" t="s">
        <v>83</v>
      </c>
      <c r="C2059" t="s">
        <v>84</v>
      </c>
      <c r="D2059" t="s">
        <v>135</v>
      </c>
      <c r="E2059">
        <v>5620206758</v>
      </c>
      <c r="F2059">
        <v>9</v>
      </c>
      <c r="G2059">
        <v>2019</v>
      </c>
    </row>
    <row r="2060" spans="1:7" x14ac:dyDescent="0.25">
      <c r="A2060" t="s">
        <v>13</v>
      </c>
      <c r="B2060" t="s">
        <v>14</v>
      </c>
      <c r="C2060" t="s">
        <v>15</v>
      </c>
      <c r="D2060" t="s">
        <v>135</v>
      </c>
      <c r="E2060">
        <v>5884987498</v>
      </c>
      <c r="F2060">
        <v>9</v>
      </c>
      <c r="G2060">
        <v>2019</v>
      </c>
    </row>
    <row r="2061" spans="1:7" x14ac:dyDescent="0.25">
      <c r="A2061" t="s">
        <v>35</v>
      </c>
      <c r="B2061" t="s">
        <v>36</v>
      </c>
      <c r="C2061" t="s">
        <v>37</v>
      </c>
      <c r="D2061" t="s">
        <v>135</v>
      </c>
      <c r="E2061">
        <v>4329338527</v>
      </c>
      <c r="F2061">
        <v>9</v>
      </c>
      <c r="G2061">
        <v>2019</v>
      </c>
    </row>
    <row r="2062" spans="1:7" x14ac:dyDescent="0.25">
      <c r="A2062" t="s">
        <v>47</v>
      </c>
      <c r="B2062" t="s">
        <v>48</v>
      </c>
      <c r="C2062" t="s">
        <v>49</v>
      </c>
      <c r="D2062" t="s">
        <v>135</v>
      </c>
      <c r="E2062">
        <v>9003533298</v>
      </c>
      <c r="F2062">
        <v>9</v>
      </c>
      <c r="G2062">
        <v>2019</v>
      </c>
    </row>
    <row r="2063" spans="1:7" x14ac:dyDescent="0.25">
      <c r="A2063" t="s">
        <v>41</v>
      </c>
      <c r="B2063" t="s">
        <v>42</v>
      </c>
      <c r="C2063" t="s">
        <v>43</v>
      </c>
      <c r="D2063" t="s">
        <v>135</v>
      </c>
      <c r="E2063">
        <v>5229608030</v>
      </c>
      <c r="F2063">
        <v>9</v>
      </c>
      <c r="G2063">
        <v>2019</v>
      </c>
    </row>
    <row r="2064" spans="1:7" x14ac:dyDescent="0.25">
      <c r="A2064" t="s">
        <v>44</v>
      </c>
      <c r="B2064" t="s">
        <v>45</v>
      </c>
      <c r="C2064" t="s">
        <v>46</v>
      </c>
      <c r="D2064" t="s">
        <v>135</v>
      </c>
      <c r="E2064">
        <v>8752450570</v>
      </c>
      <c r="F2064">
        <v>9</v>
      </c>
      <c r="G2064">
        <v>2019</v>
      </c>
    </row>
    <row r="2065" spans="1:7" x14ac:dyDescent="0.25">
      <c r="A2065" t="s">
        <v>50</v>
      </c>
      <c r="B2065" t="s">
        <v>51</v>
      </c>
      <c r="C2065" t="s">
        <v>52</v>
      </c>
      <c r="D2065" t="s">
        <v>135</v>
      </c>
      <c r="E2065">
        <v>9570898813</v>
      </c>
      <c r="F2065">
        <v>9</v>
      </c>
      <c r="G2065">
        <v>2019</v>
      </c>
    </row>
    <row r="2066" spans="1:7" x14ac:dyDescent="0.25">
      <c r="A2066" t="s">
        <v>32</v>
      </c>
      <c r="B2066" t="s">
        <v>33</v>
      </c>
      <c r="C2066" t="s">
        <v>34</v>
      </c>
      <c r="D2066" t="s">
        <v>135</v>
      </c>
      <c r="E2066">
        <v>2941429319</v>
      </c>
      <c r="F2066">
        <v>9</v>
      </c>
      <c r="G2066">
        <v>2019</v>
      </c>
    </row>
    <row r="2067" spans="1:7" x14ac:dyDescent="0.25">
      <c r="A2067" t="s">
        <v>136</v>
      </c>
      <c r="B2067" t="s">
        <v>137</v>
      </c>
      <c r="C2067" t="s">
        <v>138</v>
      </c>
      <c r="D2067" t="s">
        <v>135</v>
      </c>
      <c r="E2067">
        <v>5114031637</v>
      </c>
      <c r="F2067">
        <v>9</v>
      </c>
      <c r="G2067">
        <v>2019</v>
      </c>
    </row>
    <row r="2068" spans="1:7" x14ac:dyDescent="0.25">
      <c r="A2068" t="s">
        <v>29</v>
      </c>
      <c r="B2068" t="s">
        <v>30</v>
      </c>
      <c r="C2068" t="s">
        <v>31</v>
      </c>
      <c r="D2068" t="s">
        <v>135</v>
      </c>
      <c r="E2068">
        <v>2774288200</v>
      </c>
      <c r="F2068">
        <v>9</v>
      </c>
      <c r="G2068">
        <v>2019</v>
      </c>
    </row>
    <row r="2069" spans="1:7" x14ac:dyDescent="0.25">
      <c r="A2069" t="s">
        <v>20</v>
      </c>
      <c r="B2069" t="s">
        <v>21</v>
      </c>
      <c r="C2069" t="s">
        <v>22</v>
      </c>
      <c r="D2069" t="s">
        <v>135</v>
      </c>
      <c r="E2069">
        <v>1198789641</v>
      </c>
      <c r="F2069">
        <v>9</v>
      </c>
      <c r="G2069">
        <v>2019</v>
      </c>
    </row>
    <row r="2070" spans="1:7" x14ac:dyDescent="0.25">
      <c r="A2070" t="s">
        <v>105</v>
      </c>
      <c r="B2070" t="s">
        <v>106</v>
      </c>
      <c r="C2070" t="s">
        <v>107</v>
      </c>
      <c r="D2070" t="s">
        <v>135</v>
      </c>
      <c r="E2070">
        <v>9815932234</v>
      </c>
      <c r="F2070">
        <v>8</v>
      </c>
      <c r="G2070">
        <v>2019</v>
      </c>
    </row>
    <row r="2071" spans="1:7" x14ac:dyDescent="0.25">
      <c r="A2071" t="s">
        <v>9</v>
      </c>
      <c r="B2071" t="s">
        <v>10</v>
      </c>
      <c r="C2071" t="s">
        <v>11</v>
      </c>
      <c r="D2071" t="s">
        <v>135</v>
      </c>
      <c r="E2071">
        <v>3275657721</v>
      </c>
      <c r="F2071">
        <v>8</v>
      </c>
      <c r="G2071">
        <v>2019</v>
      </c>
    </row>
    <row r="2072" spans="1:7" x14ac:dyDescent="0.25">
      <c r="A2072" t="s">
        <v>99</v>
      </c>
      <c r="B2072" t="s">
        <v>100</v>
      </c>
      <c r="C2072" t="s">
        <v>101</v>
      </c>
      <c r="D2072" t="s">
        <v>135</v>
      </c>
      <c r="E2072">
        <v>6975185397</v>
      </c>
      <c r="F2072">
        <v>8</v>
      </c>
      <c r="G2072">
        <v>2019</v>
      </c>
    </row>
    <row r="2073" spans="1:7" x14ac:dyDescent="0.25">
      <c r="A2073" t="s">
        <v>73</v>
      </c>
      <c r="B2073" t="s">
        <v>74</v>
      </c>
      <c r="C2073" t="s">
        <v>75</v>
      </c>
      <c r="D2073" t="s">
        <v>135</v>
      </c>
      <c r="E2073">
        <v>9633837395</v>
      </c>
      <c r="F2073">
        <v>8</v>
      </c>
      <c r="G2073">
        <v>2019</v>
      </c>
    </row>
    <row r="2074" spans="1:7" x14ac:dyDescent="0.25">
      <c r="A2074" t="s">
        <v>68</v>
      </c>
      <c r="B2074" t="s">
        <v>69</v>
      </c>
      <c r="C2074" t="s">
        <v>70</v>
      </c>
      <c r="D2074" t="s">
        <v>135</v>
      </c>
      <c r="E2074">
        <v>5129345268</v>
      </c>
      <c r="F2074">
        <v>8</v>
      </c>
      <c r="G2074">
        <v>2019</v>
      </c>
    </row>
    <row r="2075" spans="1:7" x14ac:dyDescent="0.25">
      <c r="A2075" t="s">
        <v>96</v>
      </c>
      <c r="B2075" t="s">
        <v>97</v>
      </c>
      <c r="C2075" t="s">
        <v>98</v>
      </c>
      <c r="D2075" t="s">
        <v>135</v>
      </c>
      <c r="E2075">
        <v>8308434095</v>
      </c>
      <c r="F2075">
        <v>8</v>
      </c>
      <c r="G2075">
        <v>2019</v>
      </c>
    </row>
    <row r="2076" spans="1:7" x14ac:dyDescent="0.25">
      <c r="A2076" t="s">
        <v>56</v>
      </c>
      <c r="B2076" t="s">
        <v>57</v>
      </c>
      <c r="C2076" t="s">
        <v>58</v>
      </c>
      <c r="D2076" t="s">
        <v>135</v>
      </c>
      <c r="E2076">
        <v>1467203312</v>
      </c>
      <c r="F2076">
        <v>8</v>
      </c>
      <c r="G2076">
        <v>2019</v>
      </c>
    </row>
    <row r="2077" spans="1:7" x14ac:dyDescent="0.25">
      <c r="A2077" t="s">
        <v>93</v>
      </c>
      <c r="B2077" t="s">
        <v>94</v>
      </c>
      <c r="C2077" t="s">
        <v>95</v>
      </c>
      <c r="D2077" t="s">
        <v>135</v>
      </c>
      <c r="E2077">
        <v>6948307469</v>
      </c>
      <c r="F2077">
        <v>8</v>
      </c>
      <c r="G2077">
        <v>2019</v>
      </c>
    </row>
    <row r="2078" spans="1:7" x14ac:dyDescent="0.25">
      <c r="A2078" t="s">
        <v>76</v>
      </c>
      <c r="B2078" t="s">
        <v>77</v>
      </c>
      <c r="C2078" t="s">
        <v>78</v>
      </c>
      <c r="D2078" t="s">
        <v>135</v>
      </c>
      <c r="E2078">
        <v>6042944854</v>
      </c>
      <c r="F2078">
        <v>8</v>
      </c>
      <c r="G2078">
        <v>2019</v>
      </c>
    </row>
    <row r="2079" spans="1:7" x14ac:dyDescent="0.25">
      <c r="A2079" t="s">
        <v>59</v>
      </c>
      <c r="B2079" t="s">
        <v>60</v>
      </c>
      <c r="C2079" t="s">
        <v>61</v>
      </c>
      <c r="D2079" t="s">
        <v>135</v>
      </c>
      <c r="E2079">
        <v>1961752052</v>
      </c>
      <c r="F2079">
        <v>8</v>
      </c>
      <c r="G2079">
        <v>2019</v>
      </c>
    </row>
    <row r="2080" spans="1:7" x14ac:dyDescent="0.25">
      <c r="A2080" t="s">
        <v>79</v>
      </c>
      <c r="B2080" t="s">
        <v>80</v>
      </c>
      <c r="C2080" t="s">
        <v>81</v>
      </c>
      <c r="D2080" t="s">
        <v>135</v>
      </c>
      <c r="E2080">
        <v>5601245733</v>
      </c>
      <c r="F2080">
        <v>8</v>
      </c>
      <c r="G2080">
        <v>2019</v>
      </c>
    </row>
    <row r="2081" spans="1:7" x14ac:dyDescent="0.25">
      <c r="A2081" t="s">
        <v>111</v>
      </c>
      <c r="B2081" t="s">
        <v>112</v>
      </c>
      <c r="C2081" t="s">
        <v>113</v>
      </c>
      <c r="D2081" t="s">
        <v>135</v>
      </c>
      <c r="E2081">
        <v>9108899938</v>
      </c>
      <c r="F2081">
        <v>8</v>
      </c>
      <c r="G2081">
        <v>2019</v>
      </c>
    </row>
    <row r="2082" spans="1:7" x14ac:dyDescent="0.25">
      <c r="A2082" t="s">
        <v>62</v>
      </c>
      <c r="B2082" t="s">
        <v>63</v>
      </c>
      <c r="C2082" t="s">
        <v>64</v>
      </c>
      <c r="D2082" t="s">
        <v>135</v>
      </c>
      <c r="E2082">
        <v>2829986184</v>
      </c>
      <c r="F2082">
        <v>8</v>
      </c>
      <c r="G2082">
        <v>2019</v>
      </c>
    </row>
    <row r="2083" spans="1:7" x14ac:dyDescent="0.25">
      <c r="A2083" t="s">
        <v>53</v>
      </c>
      <c r="B2083" t="s">
        <v>54</v>
      </c>
      <c r="C2083" t="s">
        <v>55</v>
      </c>
      <c r="D2083" t="s">
        <v>135</v>
      </c>
      <c r="E2083">
        <v>1245588905</v>
      </c>
      <c r="F2083">
        <v>8</v>
      </c>
      <c r="G2083">
        <v>2019</v>
      </c>
    </row>
    <row r="2084" spans="1:7" x14ac:dyDescent="0.25">
      <c r="A2084" t="s">
        <v>59</v>
      </c>
      <c r="B2084" t="s">
        <v>60</v>
      </c>
      <c r="C2084" t="s">
        <v>61</v>
      </c>
      <c r="D2084" t="s">
        <v>135</v>
      </c>
      <c r="E2084">
        <v>5992397463</v>
      </c>
      <c r="F2084">
        <v>8</v>
      </c>
      <c r="G2084">
        <v>2019</v>
      </c>
    </row>
    <row r="2085" spans="1:7" x14ac:dyDescent="0.25">
      <c r="A2085" t="s">
        <v>85</v>
      </c>
      <c r="B2085" t="s">
        <v>86</v>
      </c>
      <c r="C2085" t="s">
        <v>87</v>
      </c>
      <c r="D2085" t="s">
        <v>135</v>
      </c>
      <c r="E2085">
        <v>5931939751</v>
      </c>
      <c r="F2085">
        <v>8</v>
      </c>
      <c r="G2085">
        <v>2019</v>
      </c>
    </row>
    <row r="2086" spans="1:7" x14ac:dyDescent="0.25">
      <c r="A2086" t="s">
        <v>82</v>
      </c>
      <c r="B2086" t="s">
        <v>83</v>
      </c>
      <c r="C2086" t="s">
        <v>84</v>
      </c>
      <c r="D2086" t="s">
        <v>135</v>
      </c>
      <c r="E2086">
        <v>5620206758</v>
      </c>
      <c r="F2086">
        <v>8</v>
      </c>
      <c r="G2086">
        <v>2019</v>
      </c>
    </row>
    <row r="2087" spans="1:7" x14ac:dyDescent="0.25">
      <c r="A2087" t="s">
        <v>13</v>
      </c>
      <c r="B2087" t="s">
        <v>14</v>
      </c>
      <c r="C2087" t="s">
        <v>15</v>
      </c>
      <c r="D2087" t="s">
        <v>135</v>
      </c>
      <c r="E2087">
        <v>5884987498</v>
      </c>
      <c r="F2087">
        <v>8</v>
      </c>
      <c r="G2087">
        <v>2019</v>
      </c>
    </row>
    <row r="2088" spans="1:7" x14ac:dyDescent="0.25">
      <c r="A2088" t="s">
        <v>35</v>
      </c>
      <c r="B2088" t="s">
        <v>36</v>
      </c>
      <c r="C2088" t="s">
        <v>37</v>
      </c>
      <c r="D2088" t="s">
        <v>135</v>
      </c>
      <c r="E2088">
        <v>4329338527</v>
      </c>
      <c r="F2088">
        <v>8</v>
      </c>
      <c r="G2088">
        <v>2019</v>
      </c>
    </row>
    <row r="2089" spans="1:7" x14ac:dyDescent="0.25">
      <c r="A2089" t="s">
        <v>47</v>
      </c>
      <c r="B2089" t="s">
        <v>48</v>
      </c>
      <c r="C2089" t="s">
        <v>49</v>
      </c>
      <c r="D2089" t="s">
        <v>135</v>
      </c>
      <c r="E2089">
        <v>9003533298</v>
      </c>
      <c r="F2089">
        <v>8</v>
      </c>
      <c r="G2089">
        <v>2019</v>
      </c>
    </row>
    <row r="2090" spans="1:7" x14ac:dyDescent="0.25">
      <c r="A2090" t="s">
        <v>41</v>
      </c>
      <c r="B2090" t="s">
        <v>42</v>
      </c>
      <c r="C2090" t="s">
        <v>43</v>
      </c>
      <c r="D2090" t="s">
        <v>135</v>
      </c>
      <c r="E2090">
        <v>5229608030</v>
      </c>
      <c r="F2090">
        <v>8</v>
      </c>
      <c r="G2090">
        <v>2019</v>
      </c>
    </row>
    <row r="2091" spans="1:7" x14ac:dyDescent="0.25">
      <c r="A2091" t="s">
        <v>44</v>
      </c>
      <c r="B2091" t="s">
        <v>45</v>
      </c>
      <c r="C2091" t="s">
        <v>46</v>
      </c>
      <c r="D2091" t="s">
        <v>135</v>
      </c>
      <c r="E2091">
        <v>8752450570</v>
      </c>
      <c r="F2091">
        <v>8</v>
      </c>
      <c r="G2091">
        <v>2019</v>
      </c>
    </row>
    <row r="2092" spans="1:7" x14ac:dyDescent="0.25">
      <c r="A2092" t="s">
        <v>50</v>
      </c>
      <c r="B2092" t="s">
        <v>51</v>
      </c>
      <c r="C2092" t="s">
        <v>52</v>
      </c>
      <c r="D2092" t="s">
        <v>135</v>
      </c>
      <c r="E2092">
        <v>9570898813</v>
      </c>
      <c r="F2092">
        <v>8</v>
      </c>
      <c r="G2092">
        <v>2019</v>
      </c>
    </row>
    <row r="2093" spans="1:7" x14ac:dyDescent="0.25">
      <c r="A2093" t="s">
        <v>32</v>
      </c>
      <c r="B2093" t="s">
        <v>33</v>
      </c>
      <c r="C2093" t="s">
        <v>34</v>
      </c>
      <c r="D2093" t="s">
        <v>135</v>
      </c>
      <c r="E2093">
        <v>2941429319</v>
      </c>
      <c r="F2093">
        <v>8</v>
      </c>
      <c r="G2093">
        <v>2019</v>
      </c>
    </row>
    <row r="2094" spans="1:7" x14ac:dyDescent="0.25">
      <c r="A2094" t="s">
        <v>136</v>
      </c>
      <c r="B2094" t="s">
        <v>137</v>
      </c>
      <c r="C2094" t="s">
        <v>138</v>
      </c>
      <c r="D2094" t="s">
        <v>135</v>
      </c>
      <c r="E2094">
        <v>5114031637</v>
      </c>
      <c r="F2094">
        <v>8</v>
      </c>
      <c r="G2094">
        <v>2019</v>
      </c>
    </row>
    <row r="2095" spans="1:7" x14ac:dyDescent="0.25">
      <c r="A2095" t="s">
        <v>29</v>
      </c>
      <c r="B2095" t="s">
        <v>30</v>
      </c>
      <c r="C2095" t="s">
        <v>31</v>
      </c>
      <c r="D2095" t="s">
        <v>135</v>
      </c>
      <c r="E2095">
        <v>2774288200</v>
      </c>
      <c r="F2095">
        <v>8</v>
      </c>
      <c r="G2095">
        <v>2019</v>
      </c>
    </row>
    <row r="2096" spans="1:7" x14ac:dyDescent="0.25">
      <c r="A2096" t="s">
        <v>20</v>
      </c>
      <c r="B2096" t="s">
        <v>21</v>
      </c>
      <c r="C2096" t="s">
        <v>22</v>
      </c>
      <c r="D2096" t="s">
        <v>135</v>
      </c>
      <c r="E2096">
        <v>1198789641</v>
      </c>
      <c r="F2096">
        <v>8</v>
      </c>
      <c r="G2096">
        <v>2019</v>
      </c>
    </row>
    <row r="2097" spans="1:7" x14ac:dyDescent="0.25">
      <c r="A2097" t="s">
        <v>105</v>
      </c>
      <c r="B2097" t="s">
        <v>106</v>
      </c>
      <c r="C2097" t="s">
        <v>107</v>
      </c>
      <c r="D2097" t="s">
        <v>135</v>
      </c>
      <c r="E2097">
        <v>9815932234</v>
      </c>
      <c r="F2097">
        <v>7</v>
      </c>
      <c r="G2097">
        <v>2019</v>
      </c>
    </row>
    <row r="2098" spans="1:7" x14ac:dyDescent="0.25">
      <c r="A2098" t="s">
        <v>9</v>
      </c>
      <c r="B2098" t="s">
        <v>10</v>
      </c>
      <c r="C2098" t="s">
        <v>11</v>
      </c>
      <c r="D2098" t="s">
        <v>135</v>
      </c>
      <c r="E2098">
        <v>3275657721</v>
      </c>
      <c r="F2098">
        <v>7</v>
      </c>
      <c r="G2098">
        <v>2019</v>
      </c>
    </row>
    <row r="2099" spans="1:7" x14ac:dyDescent="0.25">
      <c r="A2099" t="s">
        <v>99</v>
      </c>
      <c r="B2099" t="s">
        <v>100</v>
      </c>
      <c r="C2099" t="s">
        <v>101</v>
      </c>
      <c r="D2099" t="s">
        <v>135</v>
      </c>
      <c r="E2099">
        <v>6975185397</v>
      </c>
      <c r="F2099">
        <v>7</v>
      </c>
      <c r="G2099">
        <v>2019</v>
      </c>
    </row>
    <row r="2100" spans="1:7" x14ac:dyDescent="0.25">
      <c r="A2100" t="s">
        <v>73</v>
      </c>
      <c r="B2100" t="s">
        <v>74</v>
      </c>
      <c r="C2100" t="s">
        <v>75</v>
      </c>
      <c r="D2100" t="s">
        <v>135</v>
      </c>
      <c r="E2100">
        <v>9633837395</v>
      </c>
      <c r="F2100">
        <v>7</v>
      </c>
      <c r="G2100">
        <v>2019</v>
      </c>
    </row>
    <row r="2101" spans="1:7" x14ac:dyDescent="0.25">
      <c r="A2101" t="s">
        <v>68</v>
      </c>
      <c r="B2101" t="s">
        <v>69</v>
      </c>
      <c r="C2101" t="s">
        <v>70</v>
      </c>
      <c r="D2101" t="s">
        <v>135</v>
      </c>
      <c r="E2101">
        <v>5129345268</v>
      </c>
      <c r="F2101">
        <v>7</v>
      </c>
      <c r="G2101">
        <v>2019</v>
      </c>
    </row>
    <row r="2102" spans="1:7" x14ac:dyDescent="0.25">
      <c r="A2102" t="s">
        <v>96</v>
      </c>
      <c r="B2102" t="s">
        <v>97</v>
      </c>
      <c r="C2102" t="s">
        <v>98</v>
      </c>
      <c r="D2102" t="s">
        <v>135</v>
      </c>
      <c r="E2102">
        <v>8308434095</v>
      </c>
      <c r="F2102">
        <v>7</v>
      </c>
      <c r="G2102">
        <v>2019</v>
      </c>
    </row>
    <row r="2103" spans="1:7" x14ac:dyDescent="0.25">
      <c r="A2103" t="s">
        <v>56</v>
      </c>
      <c r="B2103" t="s">
        <v>57</v>
      </c>
      <c r="C2103" t="s">
        <v>58</v>
      </c>
      <c r="D2103" t="s">
        <v>135</v>
      </c>
      <c r="E2103">
        <v>1467203312</v>
      </c>
      <c r="F2103">
        <v>7</v>
      </c>
      <c r="G2103">
        <v>2019</v>
      </c>
    </row>
    <row r="2104" spans="1:7" x14ac:dyDescent="0.25">
      <c r="A2104" t="s">
        <v>93</v>
      </c>
      <c r="B2104" t="s">
        <v>94</v>
      </c>
      <c r="C2104" t="s">
        <v>95</v>
      </c>
      <c r="D2104" t="s">
        <v>135</v>
      </c>
      <c r="E2104">
        <v>6948307469</v>
      </c>
      <c r="F2104">
        <v>7</v>
      </c>
      <c r="G2104">
        <v>2019</v>
      </c>
    </row>
    <row r="2105" spans="1:7" x14ac:dyDescent="0.25">
      <c r="A2105" t="s">
        <v>76</v>
      </c>
      <c r="B2105" t="s">
        <v>77</v>
      </c>
      <c r="C2105" t="s">
        <v>78</v>
      </c>
      <c r="D2105" t="s">
        <v>135</v>
      </c>
      <c r="E2105">
        <v>6042944854</v>
      </c>
      <c r="F2105">
        <v>7</v>
      </c>
      <c r="G2105">
        <v>2019</v>
      </c>
    </row>
    <row r="2106" spans="1:7" x14ac:dyDescent="0.25">
      <c r="A2106" t="s">
        <v>59</v>
      </c>
      <c r="B2106" t="s">
        <v>60</v>
      </c>
      <c r="C2106" t="s">
        <v>61</v>
      </c>
      <c r="D2106" t="s">
        <v>135</v>
      </c>
      <c r="E2106">
        <v>1961752052</v>
      </c>
      <c r="F2106">
        <v>7</v>
      </c>
      <c r="G2106">
        <v>2019</v>
      </c>
    </row>
    <row r="2107" spans="1:7" x14ac:dyDescent="0.25">
      <c r="A2107" t="s">
        <v>79</v>
      </c>
      <c r="B2107" t="s">
        <v>80</v>
      </c>
      <c r="C2107" t="s">
        <v>81</v>
      </c>
      <c r="D2107" t="s">
        <v>135</v>
      </c>
      <c r="E2107">
        <v>5601245733</v>
      </c>
      <c r="F2107">
        <v>7</v>
      </c>
      <c r="G2107">
        <v>2019</v>
      </c>
    </row>
    <row r="2108" spans="1:7" x14ac:dyDescent="0.25">
      <c r="A2108" t="s">
        <v>111</v>
      </c>
      <c r="B2108" t="s">
        <v>112</v>
      </c>
      <c r="C2108" t="s">
        <v>113</v>
      </c>
      <c r="D2108" t="s">
        <v>135</v>
      </c>
      <c r="E2108">
        <v>9108899938</v>
      </c>
      <c r="F2108">
        <v>7</v>
      </c>
      <c r="G2108">
        <v>2019</v>
      </c>
    </row>
    <row r="2109" spans="1:7" x14ac:dyDescent="0.25">
      <c r="A2109" t="s">
        <v>62</v>
      </c>
      <c r="B2109" t="s">
        <v>63</v>
      </c>
      <c r="C2109" t="s">
        <v>64</v>
      </c>
      <c r="D2109" t="s">
        <v>135</v>
      </c>
      <c r="E2109">
        <v>2829986184</v>
      </c>
      <c r="F2109">
        <v>7</v>
      </c>
      <c r="G2109">
        <v>2019</v>
      </c>
    </row>
    <row r="2110" spans="1:7" x14ac:dyDescent="0.25">
      <c r="A2110" t="s">
        <v>53</v>
      </c>
      <c r="B2110" t="s">
        <v>54</v>
      </c>
      <c r="C2110" t="s">
        <v>55</v>
      </c>
      <c r="D2110" t="s">
        <v>135</v>
      </c>
      <c r="E2110">
        <v>1245588905</v>
      </c>
      <c r="F2110">
        <v>7</v>
      </c>
      <c r="G2110">
        <v>2019</v>
      </c>
    </row>
    <row r="2111" spans="1:7" x14ac:dyDescent="0.25">
      <c r="A2111" t="s">
        <v>59</v>
      </c>
      <c r="B2111" t="s">
        <v>60</v>
      </c>
      <c r="C2111" t="s">
        <v>61</v>
      </c>
      <c r="D2111" t="s">
        <v>135</v>
      </c>
      <c r="E2111">
        <v>5992397463</v>
      </c>
      <c r="F2111">
        <v>7</v>
      </c>
      <c r="G2111">
        <v>2019</v>
      </c>
    </row>
    <row r="2112" spans="1:7" x14ac:dyDescent="0.25">
      <c r="A2112" t="s">
        <v>85</v>
      </c>
      <c r="B2112" t="s">
        <v>86</v>
      </c>
      <c r="C2112" t="s">
        <v>87</v>
      </c>
      <c r="D2112" t="s">
        <v>135</v>
      </c>
      <c r="E2112">
        <v>5931939751</v>
      </c>
      <c r="F2112">
        <v>7</v>
      </c>
      <c r="G2112">
        <v>2019</v>
      </c>
    </row>
    <row r="2113" spans="1:7" x14ac:dyDescent="0.25">
      <c r="A2113" t="s">
        <v>82</v>
      </c>
      <c r="B2113" t="s">
        <v>83</v>
      </c>
      <c r="C2113" t="s">
        <v>84</v>
      </c>
      <c r="D2113" t="s">
        <v>135</v>
      </c>
      <c r="E2113">
        <v>5620206758</v>
      </c>
      <c r="F2113">
        <v>7</v>
      </c>
      <c r="G2113">
        <v>2019</v>
      </c>
    </row>
    <row r="2114" spans="1:7" x14ac:dyDescent="0.25">
      <c r="A2114" t="s">
        <v>13</v>
      </c>
      <c r="B2114" t="s">
        <v>14</v>
      </c>
      <c r="C2114" t="s">
        <v>15</v>
      </c>
      <c r="D2114" t="s">
        <v>135</v>
      </c>
      <c r="E2114">
        <v>5884987498</v>
      </c>
      <c r="F2114">
        <v>7</v>
      </c>
      <c r="G2114">
        <v>2019</v>
      </c>
    </row>
    <row r="2115" spans="1:7" x14ac:dyDescent="0.25">
      <c r="A2115" t="s">
        <v>35</v>
      </c>
      <c r="B2115" t="s">
        <v>36</v>
      </c>
      <c r="C2115" t="s">
        <v>37</v>
      </c>
      <c r="D2115" t="s">
        <v>135</v>
      </c>
      <c r="E2115">
        <v>4329338527</v>
      </c>
      <c r="F2115">
        <v>7</v>
      </c>
      <c r="G2115">
        <v>2019</v>
      </c>
    </row>
    <row r="2116" spans="1:7" x14ac:dyDescent="0.25">
      <c r="A2116" t="s">
        <v>47</v>
      </c>
      <c r="B2116" t="s">
        <v>48</v>
      </c>
      <c r="C2116" t="s">
        <v>49</v>
      </c>
      <c r="D2116" t="s">
        <v>135</v>
      </c>
      <c r="E2116">
        <v>9003533298</v>
      </c>
      <c r="F2116">
        <v>7</v>
      </c>
      <c r="G2116">
        <v>2019</v>
      </c>
    </row>
    <row r="2117" spans="1:7" x14ac:dyDescent="0.25">
      <c r="A2117" t="s">
        <v>41</v>
      </c>
      <c r="B2117" t="s">
        <v>42</v>
      </c>
      <c r="C2117" t="s">
        <v>43</v>
      </c>
      <c r="D2117" t="s">
        <v>135</v>
      </c>
      <c r="E2117">
        <v>5229608030</v>
      </c>
      <c r="F2117">
        <v>7</v>
      </c>
      <c r="G2117">
        <v>2019</v>
      </c>
    </row>
    <row r="2118" spans="1:7" x14ac:dyDescent="0.25">
      <c r="A2118" t="s">
        <v>44</v>
      </c>
      <c r="B2118" t="s">
        <v>45</v>
      </c>
      <c r="C2118" t="s">
        <v>46</v>
      </c>
      <c r="D2118" t="s">
        <v>135</v>
      </c>
      <c r="E2118">
        <v>8752450570</v>
      </c>
      <c r="F2118">
        <v>7</v>
      </c>
      <c r="G2118">
        <v>2019</v>
      </c>
    </row>
    <row r="2119" spans="1:7" x14ac:dyDescent="0.25">
      <c r="A2119" t="s">
        <v>50</v>
      </c>
      <c r="B2119" t="s">
        <v>51</v>
      </c>
      <c r="C2119" t="s">
        <v>52</v>
      </c>
      <c r="D2119" t="s">
        <v>135</v>
      </c>
      <c r="E2119">
        <v>9570898813</v>
      </c>
      <c r="F2119">
        <v>7</v>
      </c>
      <c r="G2119">
        <v>2019</v>
      </c>
    </row>
    <row r="2120" spans="1:7" x14ac:dyDescent="0.25">
      <c r="A2120" t="s">
        <v>32</v>
      </c>
      <c r="B2120" t="s">
        <v>33</v>
      </c>
      <c r="C2120" t="s">
        <v>34</v>
      </c>
      <c r="D2120" t="s">
        <v>135</v>
      </c>
      <c r="E2120">
        <v>2941429319</v>
      </c>
      <c r="F2120">
        <v>7</v>
      </c>
      <c r="G2120">
        <v>2019</v>
      </c>
    </row>
    <row r="2121" spans="1:7" x14ac:dyDescent="0.25">
      <c r="A2121" t="s">
        <v>136</v>
      </c>
      <c r="B2121" t="s">
        <v>137</v>
      </c>
      <c r="C2121" t="s">
        <v>138</v>
      </c>
      <c r="D2121" t="s">
        <v>135</v>
      </c>
      <c r="E2121">
        <v>5114031637</v>
      </c>
      <c r="F2121">
        <v>7</v>
      </c>
      <c r="G2121">
        <v>2019</v>
      </c>
    </row>
    <row r="2122" spans="1:7" x14ac:dyDescent="0.25">
      <c r="A2122" t="s">
        <v>29</v>
      </c>
      <c r="B2122" t="s">
        <v>30</v>
      </c>
      <c r="C2122" t="s">
        <v>31</v>
      </c>
      <c r="D2122" t="s">
        <v>135</v>
      </c>
      <c r="E2122">
        <v>2774288200</v>
      </c>
      <c r="F2122">
        <v>7</v>
      </c>
      <c r="G2122">
        <v>2019</v>
      </c>
    </row>
    <row r="2123" spans="1:7" x14ac:dyDescent="0.25">
      <c r="A2123" t="s">
        <v>20</v>
      </c>
      <c r="B2123" t="s">
        <v>21</v>
      </c>
      <c r="C2123" t="s">
        <v>22</v>
      </c>
      <c r="D2123" t="s">
        <v>135</v>
      </c>
      <c r="E2123">
        <v>1198789641</v>
      </c>
      <c r="F2123">
        <v>7</v>
      </c>
      <c r="G2123">
        <v>2019</v>
      </c>
    </row>
    <row r="2124" spans="1:7" x14ac:dyDescent="0.25">
      <c r="A2124" t="s">
        <v>105</v>
      </c>
      <c r="B2124" t="s">
        <v>106</v>
      </c>
      <c r="C2124" t="s">
        <v>107</v>
      </c>
      <c r="D2124" t="s">
        <v>135</v>
      </c>
      <c r="E2124">
        <v>9815932234</v>
      </c>
      <c r="F2124">
        <v>6</v>
      </c>
      <c r="G2124">
        <v>2019</v>
      </c>
    </row>
    <row r="2125" spans="1:7" x14ac:dyDescent="0.25">
      <c r="A2125" t="s">
        <v>9</v>
      </c>
      <c r="B2125" t="s">
        <v>10</v>
      </c>
      <c r="C2125" t="s">
        <v>11</v>
      </c>
      <c r="D2125" t="s">
        <v>135</v>
      </c>
      <c r="E2125">
        <v>3275657721</v>
      </c>
      <c r="F2125">
        <v>6</v>
      </c>
      <c r="G2125">
        <v>2019</v>
      </c>
    </row>
    <row r="2126" spans="1:7" x14ac:dyDescent="0.25">
      <c r="A2126" t="s">
        <v>99</v>
      </c>
      <c r="B2126" t="s">
        <v>100</v>
      </c>
      <c r="C2126" t="s">
        <v>101</v>
      </c>
      <c r="D2126" t="s">
        <v>135</v>
      </c>
      <c r="E2126">
        <v>6975185397</v>
      </c>
      <c r="F2126">
        <v>6</v>
      </c>
      <c r="G2126">
        <v>2019</v>
      </c>
    </row>
    <row r="2127" spans="1:7" x14ac:dyDescent="0.25">
      <c r="A2127" t="s">
        <v>73</v>
      </c>
      <c r="B2127" t="s">
        <v>74</v>
      </c>
      <c r="C2127" t="s">
        <v>75</v>
      </c>
      <c r="D2127" t="s">
        <v>135</v>
      </c>
      <c r="E2127">
        <v>9633837395</v>
      </c>
      <c r="F2127">
        <v>6</v>
      </c>
      <c r="G2127">
        <v>2019</v>
      </c>
    </row>
    <row r="2128" spans="1:7" x14ac:dyDescent="0.25">
      <c r="A2128" t="s">
        <v>68</v>
      </c>
      <c r="B2128" t="s">
        <v>69</v>
      </c>
      <c r="C2128" t="s">
        <v>70</v>
      </c>
      <c r="D2128" t="s">
        <v>135</v>
      </c>
      <c r="E2128">
        <v>5129345268</v>
      </c>
      <c r="F2128">
        <v>6</v>
      </c>
      <c r="G2128">
        <v>2019</v>
      </c>
    </row>
    <row r="2129" spans="1:7" x14ac:dyDescent="0.25">
      <c r="A2129" t="s">
        <v>96</v>
      </c>
      <c r="B2129" t="s">
        <v>97</v>
      </c>
      <c r="C2129" t="s">
        <v>98</v>
      </c>
      <c r="D2129" t="s">
        <v>135</v>
      </c>
      <c r="E2129">
        <v>8308434095</v>
      </c>
      <c r="F2129">
        <v>6</v>
      </c>
      <c r="G2129">
        <v>2019</v>
      </c>
    </row>
    <row r="2130" spans="1:7" x14ac:dyDescent="0.25">
      <c r="A2130" t="s">
        <v>56</v>
      </c>
      <c r="B2130" t="s">
        <v>57</v>
      </c>
      <c r="C2130" t="s">
        <v>58</v>
      </c>
      <c r="D2130" t="s">
        <v>135</v>
      </c>
      <c r="E2130">
        <v>1467203312</v>
      </c>
      <c r="F2130">
        <v>6</v>
      </c>
      <c r="G2130">
        <v>2019</v>
      </c>
    </row>
    <row r="2131" spans="1:7" x14ac:dyDescent="0.25">
      <c r="A2131" t="s">
        <v>93</v>
      </c>
      <c r="B2131" t="s">
        <v>94</v>
      </c>
      <c r="C2131" t="s">
        <v>95</v>
      </c>
      <c r="D2131" t="s">
        <v>135</v>
      </c>
      <c r="E2131">
        <v>6948307469</v>
      </c>
      <c r="F2131">
        <v>6</v>
      </c>
      <c r="G2131">
        <v>2019</v>
      </c>
    </row>
    <row r="2132" spans="1:7" x14ac:dyDescent="0.25">
      <c r="A2132" t="s">
        <v>76</v>
      </c>
      <c r="B2132" t="s">
        <v>77</v>
      </c>
      <c r="C2132" t="s">
        <v>78</v>
      </c>
      <c r="D2132" t="s">
        <v>135</v>
      </c>
      <c r="E2132">
        <v>6042944854</v>
      </c>
      <c r="F2132">
        <v>6</v>
      </c>
      <c r="G2132">
        <v>2019</v>
      </c>
    </row>
    <row r="2133" spans="1:7" x14ac:dyDescent="0.25">
      <c r="A2133" t="s">
        <v>59</v>
      </c>
      <c r="B2133" t="s">
        <v>60</v>
      </c>
      <c r="C2133" t="s">
        <v>61</v>
      </c>
      <c r="D2133" t="s">
        <v>135</v>
      </c>
      <c r="E2133">
        <v>1961752052</v>
      </c>
      <c r="F2133">
        <v>6</v>
      </c>
      <c r="G2133">
        <v>2019</v>
      </c>
    </row>
    <row r="2134" spans="1:7" x14ac:dyDescent="0.25">
      <c r="A2134" t="s">
        <v>79</v>
      </c>
      <c r="B2134" t="s">
        <v>80</v>
      </c>
      <c r="C2134" t="s">
        <v>81</v>
      </c>
      <c r="D2134" t="s">
        <v>135</v>
      </c>
      <c r="E2134">
        <v>5601245733</v>
      </c>
      <c r="F2134">
        <v>6</v>
      </c>
      <c r="G2134">
        <v>2019</v>
      </c>
    </row>
    <row r="2135" spans="1:7" x14ac:dyDescent="0.25">
      <c r="A2135" t="s">
        <v>111</v>
      </c>
      <c r="B2135" t="s">
        <v>112</v>
      </c>
      <c r="C2135" t="s">
        <v>113</v>
      </c>
      <c r="D2135" t="s">
        <v>135</v>
      </c>
      <c r="E2135">
        <v>9108899938</v>
      </c>
      <c r="F2135">
        <v>6</v>
      </c>
      <c r="G2135">
        <v>2019</v>
      </c>
    </row>
    <row r="2136" spans="1:7" x14ac:dyDescent="0.25">
      <c r="A2136" t="s">
        <v>62</v>
      </c>
      <c r="B2136" t="s">
        <v>63</v>
      </c>
      <c r="C2136" t="s">
        <v>64</v>
      </c>
      <c r="D2136" t="s">
        <v>135</v>
      </c>
      <c r="E2136">
        <v>2829986184</v>
      </c>
      <c r="F2136">
        <v>6</v>
      </c>
      <c r="G2136">
        <v>2019</v>
      </c>
    </row>
    <row r="2137" spans="1:7" x14ac:dyDescent="0.25">
      <c r="A2137" t="s">
        <v>53</v>
      </c>
      <c r="B2137" t="s">
        <v>54</v>
      </c>
      <c r="C2137" t="s">
        <v>55</v>
      </c>
      <c r="D2137" t="s">
        <v>135</v>
      </c>
      <c r="E2137">
        <v>1245588905</v>
      </c>
      <c r="F2137">
        <v>6</v>
      </c>
      <c r="G2137">
        <v>2019</v>
      </c>
    </row>
    <row r="2138" spans="1:7" x14ac:dyDescent="0.25">
      <c r="A2138" t="s">
        <v>59</v>
      </c>
      <c r="B2138" t="s">
        <v>60</v>
      </c>
      <c r="C2138" t="s">
        <v>61</v>
      </c>
      <c r="D2138" t="s">
        <v>135</v>
      </c>
      <c r="E2138">
        <v>5992397463</v>
      </c>
      <c r="F2138">
        <v>6</v>
      </c>
      <c r="G2138">
        <v>2019</v>
      </c>
    </row>
    <row r="2139" spans="1:7" x14ac:dyDescent="0.25">
      <c r="A2139" t="s">
        <v>85</v>
      </c>
      <c r="B2139" t="s">
        <v>86</v>
      </c>
      <c r="C2139" t="s">
        <v>87</v>
      </c>
      <c r="D2139" t="s">
        <v>135</v>
      </c>
      <c r="E2139">
        <v>5931939751</v>
      </c>
      <c r="F2139">
        <v>6</v>
      </c>
      <c r="G2139">
        <v>2019</v>
      </c>
    </row>
    <row r="2140" spans="1:7" x14ac:dyDescent="0.25">
      <c r="A2140" t="s">
        <v>82</v>
      </c>
      <c r="B2140" t="s">
        <v>83</v>
      </c>
      <c r="C2140" t="s">
        <v>84</v>
      </c>
      <c r="D2140" t="s">
        <v>135</v>
      </c>
      <c r="E2140">
        <v>5620206758</v>
      </c>
      <c r="F2140">
        <v>6</v>
      </c>
      <c r="G2140">
        <v>2019</v>
      </c>
    </row>
    <row r="2141" spans="1:7" x14ac:dyDescent="0.25">
      <c r="A2141" t="s">
        <v>13</v>
      </c>
      <c r="B2141" t="s">
        <v>14</v>
      </c>
      <c r="C2141" t="s">
        <v>15</v>
      </c>
      <c r="D2141" t="s">
        <v>135</v>
      </c>
      <c r="E2141">
        <v>5884987498</v>
      </c>
      <c r="F2141">
        <v>6</v>
      </c>
      <c r="G2141">
        <v>2019</v>
      </c>
    </row>
    <row r="2142" spans="1:7" x14ac:dyDescent="0.25">
      <c r="A2142" t="s">
        <v>35</v>
      </c>
      <c r="B2142" t="s">
        <v>36</v>
      </c>
      <c r="C2142" t="s">
        <v>37</v>
      </c>
      <c r="D2142" t="s">
        <v>135</v>
      </c>
      <c r="E2142">
        <v>4329338527</v>
      </c>
      <c r="F2142">
        <v>6</v>
      </c>
      <c r="G2142">
        <v>2019</v>
      </c>
    </row>
    <row r="2143" spans="1:7" x14ac:dyDescent="0.25">
      <c r="A2143" t="s">
        <v>47</v>
      </c>
      <c r="B2143" t="s">
        <v>48</v>
      </c>
      <c r="C2143" t="s">
        <v>49</v>
      </c>
      <c r="D2143" t="s">
        <v>135</v>
      </c>
      <c r="E2143">
        <v>9003533298</v>
      </c>
      <c r="F2143">
        <v>6</v>
      </c>
      <c r="G2143">
        <v>2019</v>
      </c>
    </row>
    <row r="2144" spans="1:7" x14ac:dyDescent="0.25">
      <c r="A2144" t="s">
        <v>41</v>
      </c>
      <c r="B2144" t="s">
        <v>42</v>
      </c>
      <c r="C2144" t="s">
        <v>43</v>
      </c>
      <c r="D2144" t="s">
        <v>135</v>
      </c>
      <c r="E2144">
        <v>5229608030</v>
      </c>
      <c r="F2144">
        <v>6</v>
      </c>
      <c r="G2144">
        <v>2019</v>
      </c>
    </row>
    <row r="2145" spans="1:7" x14ac:dyDescent="0.25">
      <c r="A2145" t="s">
        <v>44</v>
      </c>
      <c r="B2145" t="s">
        <v>45</v>
      </c>
      <c r="C2145" t="s">
        <v>46</v>
      </c>
      <c r="D2145" t="s">
        <v>135</v>
      </c>
      <c r="E2145">
        <v>8752450570</v>
      </c>
      <c r="F2145">
        <v>6</v>
      </c>
      <c r="G2145">
        <v>2019</v>
      </c>
    </row>
    <row r="2146" spans="1:7" x14ac:dyDescent="0.25">
      <c r="A2146" t="s">
        <v>50</v>
      </c>
      <c r="B2146" t="s">
        <v>51</v>
      </c>
      <c r="C2146" t="s">
        <v>52</v>
      </c>
      <c r="D2146" t="s">
        <v>135</v>
      </c>
      <c r="E2146">
        <v>9570898813</v>
      </c>
      <c r="F2146">
        <v>6</v>
      </c>
      <c r="G2146">
        <v>2019</v>
      </c>
    </row>
    <row r="2147" spans="1:7" x14ac:dyDescent="0.25">
      <c r="A2147" t="s">
        <v>32</v>
      </c>
      <c r="B2147" t="s">
        <v>33</v>
      </c>
      <c r="C2147" t="s">
        <v>34</v>
      </c>
      <c r="D2147" t="s">
        <v>135</v>
      </c>
      <c r="E2147">
        <v>2941429319</v>
      </c>
      <c r="F2147">
        <v>6</v>
      </c>
      <c r="G2147">
        <v>2019</v>
      </c>
    </row>
    <row r="2148" spans="1:7" x14ac:dyDescent="0.25">
      <c r="A2148" t="s">
        <v>136</v>
      </c>
      <c r="B2148" t="s">
        <v>137</v>
      </c>
      <c r="C2148" t="s">
        <v>138</v>
      </c>
      <c r="D2148" t="s">
        <v>135</v>
      </c>
      <c r="E2148">
        <v>5114031637</v>
      </c>
      <c r="F2148">
        <v>6</v>
      </c>
      <c r="G2148">
        <v>2019</v>
      </c>
    </row>
    <row r="2149" spans="1:7" x14ac:dyDescent="0.25">
      <c r="A2149" t="s">
        <v>29</v>
      </c>
      <c r="B2149" t="s">
        <v>30</v>
      </c>
      <c r="C2149" t="s">
        <v>31</v>
      </c>
      <c r="D2149" t="s">
        <v>135</v>
      </c>
      <c r="E2149">
        <v>2774288200</v>
      </c>
      <c r="F2149">
        <v>6</v>
      </c>
      <c r="G2149">
        <v>2019</v>
      </c>
    </row>
    <row r="2150" spans="1:7" x14ac:dyDescent="0.25">
      <c r="A2150" t="s">
        <v>20</v>
      </c>
      <c r="B2150" t="s">
        <v>21</v>
      </c>
      <c r="C2150" t="s">
        <v>22</v>
      </c>
      <c r="D2150" t="s">
        <v>135</v>
      </c>
      <c r="E2150">
        <v>1198789641</v>
      </c>
      <c r="F2150">
        <v>6</v>
      </c>
      <c r="G2150">
        <v>2019</v>
      </c>
    </row>
    <row r="2151" spans="1:7" x14ac:dyDescent="0.25">
      <c r="A2151" t="s">
        <v>105</v>
      </c>
      <c r="B2151" t="s">
        <v>106</v>
      </c>
      <c r="C2151" t="s">
        <v>107</v>
      </c>
      <c r="D2151" t="s">
        <v>135</v>
      </c>
      <c r="E2151">
        <v>9815932234</v>
      </c>
      <c r="F2151">
        <v>5</v>
      </c>
      <c r="G2151">
        <v>2019</v>
      </c>
    </row>
    <row r="2152" spans="1:7" x14ac:dyDescent="0.25">
      <c r="A2152" t="s">
        <v>9</v>
      </c>
      <c r="B2152" t="s">
        <v>10</v>
      </c>
      <c r="C2152" t="s">
        <v>11</v>
      </c>
      <c r="D2152" t="s">
        <v>135</v>
      </c>
      <c r="E2152">
        <v>3275657721</v>
      </c>
      <c r="F2152">
        <v>5</v>
      </c>
      <c r="G2152">
        <v>2019</v>
      </c>
    </row>
    <row r="2153" spans="1:7" x14ac:dyDescent="0.25">
      <c r="A2153" t="s">
        <v>99</v>
      </c>
      <c r="B2153" t="s">
        <v>100</v>
      </c>
      <c r="C2153" t="s">
        <v>101</v>
      </c>
      <c r="D2153" t="s">
        <v>135</v>
      </c>
      <c r="E2153">
        <v>6975185397</v>
      </c>
      <c r="F2153">
        <v>5</v>
      </c>
      <c r="G2153">
        <v>2019</v>
      </c>
    </row>
    <row r="2154" spans="1:7" x14ac:dyDescent="0.25">
      <c r="A2154" t="s">
        <v>73</v>
      </c>
      <c r="B2154" t="s">
        <v>74</v>
      </c>
      <c r="C2154" t="s">
        <v>75</v>
      </c>
      <c r="D2154" t="s">
        <v>135</v>
      </c>
      <c r="E2154">
        <v>9633837395</v>
      </c>
      <c r="F2154">
        <v>5</v>
      </c>
      <c r="G2154">
        <v>2019</v>
      </c>
    </row>
    <row r="2155" spans="1:7" x14ac:dyDescent="0.25">
      <c r="A2155" t="s">
        <v>68</v>
      </c>
      <c r="B2155" t="s">
        <v>69</v>
      </c>
      <c r="C2155" t="s">
        <v>70</v>
      </c>
      <c r="D2155" t="s">
        <v>135</v>
      </c>
      <c r="E2155">
        <v>5129345268</v>
      </c>
      <c r="F2155">
        <v>5</v>
      </c>
      <c r="G2155">
        <v>2019</v>
      </c>
    </row>
    <row r="2156" spans="1:7" x14ac:dyDescent="0.25">
      <c r="A2156" t="s">
        <v>96</v>
      </c>
      <c r="B2156" t="s">
        <v>97</v>
      </c>
      <c r="C2156" t="s">
        <v>98</v>
      </c>
      <c r="D2156" t="s">
        <v>135</v>
      </c>
      <c r="E2156">
        <v>8308434095</v>
      </c>
      <c r="F2156">
        <v>5</v>
      </c>
      <c r="G2156">
        <v>2019</v>
      </c>
    </row>
    <row r="2157" spans="1:7" x14ac:dyDescent="0.25">
      <c r="A2157" t="s">
        <v>56</v>
      </c>
      <c r="B2157" t="s">
        <v>57</v>
      </c>
      <c r="C2157" t="s">
        <v>58</v>
      </c>
      <c r="D2157" t="s">
        <v>135</v>
      </c>
      <c r="E2157">
        <v>1467203312</v>
      </c>
      <c r="F2157">
        <v>5</v>
      </c>
      <c r="G2157">
        <v>2019</v>
      </c>
    </row>
    <row r="2158" spans="1:7" x14ac:dyDescent="0.25">
      <c r="A2158" t="s">
        <v>93</v>
      </c>
      <c r="B2158" t="s">
        <v>94</v>
      </c>
      <c r="C2158" t="s">
        <v>95</v>
      </c>
      <c r="D2158" t="s">
        <v>135</v>
      </c>
      <c r="E2158">
        <v>6948307469</v>
      </c>
      <c r="F2158">
        <v>5</v>
      </c>
      <c r="G2158">
        <v>2019</v>
      </c>
    </row>
    <row r="2159" spans="1:7" x14ac:dyDescent="0.25">
      <c r="A2159" t="s">
        <v>76</v>
      </c>
      <c r="B2159" t="s">
        <v>77</v>
      </c>
      <c r="C2159" t="s">
        <v>78</v>
      </c>
      <c r="D2159" t="s">
        <v>135</v>
      </c>
      <c r="E2159">
        <v>6042944854</v>
      </c>
      <c r="F2159">
        <v>5</v>
      </c>
      <c r="G2159">
        <v>2019</v>
      </c>
    </row>
    <row r="2160" spans="1:7" x14ac:dyDescent="0.25">
      <c r="A2160" t="s">
        <v>59</v>
      </c>
      <c r="B2160" t="s">
        <v>60</v>
      </c>
      <c r="C2160" t="s">
        <v>61</v>
      </c>
      <c r="D2160" t="s">
        <v>135</v>
      </c>
      <c r="E2160">
        <v>1961752052</v>
      </c>
      <c r="F2160">
        <v>5</v>
      </c>
      <c r="G2160">
        <v>2019</v>
      </c>
    </row>
    <row r="2161" spans="1:7" x14ac:dyDescent="0.25">
      <c r="A2161" t="s">
        <v>79</v>
      </c>
      <c r="B2161" t="s">
        <v>80</v>
      </c>
      <c r="C2161" t="s">
        <v>81</v>
      </c>
      <c r="D2161" t="s">
        <v>135</v>
      </c>
      <c r="E2161">
        <v>5601245733</v>
      </c>
      <c r="F2161">
        <v>5</v>
      </c>
      <c r="G2161">
        <v>2019</v>
      </c>
    </row>
    <row r="2162" spans="1:7" x14ac:dyDescent="0.25">
      <c r="A2162" t="s">
        <v>111</v>
      </c>
      <c r="B2162" t="s">
        <v>112</v>
      </c>
      <c r="C2162" t="s">
        <v>113</v>
      </c>
      <c r="D2162" t="s">
        <v>135</v>
      </c>
      <c r="E2162">
        <v>9108899938</v>
      </c>
      <c r="F2162">
        <v>5</v>
      </c>
      <c r="G2162">
        <v>2019</v>
      </c>
    </row>
    <row r="2163" spans="1:7" x14ac:dyDescent="0.25">
      <c r="A2163" t="s">
        <v>62</v>
      </c>
      <c r="B2163" t="s">
        <v>63</v>
      </c>
      <c r="C2163" t="s">
        <v>64</v>
      </c>
      <c r="D2163" t="s">
        <v>135</v>
      </c>
      <c r="E2163">
        <v>2829986184</v>
      </c>
      <c r="F2163">
        <v>5</v>
      </c>
      <c r="G2163">
        <v>2019</v>
      </c>
    </row>
    <row r="2164" spans="1:7" x14ac:dyDescent="0.25">
      <c r="A2164" t="s">
        <v>53</v>
      </c>
      <c r="B2164" t="s">
        <v>54</v>
      </c>
      <c r="C2164" t="s">
        <v>55</v>
      </c>
      <c r="D2164" t="s">
        <v>135</v>
      </c>
      <c r="E2164">
        <v>1245588905</v>
      </c>
      <c r="F2164">
        <v>5</v>
      </c>
      <c r="G2164">
        <v>2019</v>
      </c>
    </row>
    <row r="2165" spans="1:7" x14ac:dyDescent="0.25">
      <c r="A2165" t="s">
        <v>59</v>
      </c>
      <c r="B2165" t="s">
        <v>60</v>
      </c>
      <c r="C2165" t="s">
        <v>61</v>
      </c>
      <c r="D2165" t="s">
        <v>135</v>
      </c>
      <c r="E2165">
        <v>5992397463</v>
      </c>
      <c r="F2165">
        <v>5</v>
      </c>
      <c r="G2165">
        <v>2019</v>
      </c>
    </row>
    <row r="2166" spans="1:7" x14ac:dyDescent="0.25">
      <c r="A2166" t="s">
        <v>85</v>
      </c>
      <c r="B2166" t="s">
        <v>86</v>
      </c>
      <c r="C2166" t="s">
        <v>87</v>
      </c>
      <c r="D2166" t="s">
        <v>135</v>
      </c>
      <c r="E2166">
        <v>5931939751</v>
      </c>
      <c r="F2166">
        <v>5</v>
      </c>
      <c r="G2166">
        <v>2019</v>
      </c>
    </row>
    <row r="2167" spans="1:7" x14ac:dyDescent="0.25">
      <c r="A2167" t="s">
        <v>82</v>
      </c>
      <c r="B2167" t="s">
        <v>83</v>
      </c>
      <c r="C2167" t="s">
        <v>84</v>
      </c>
      <c r="D2167" t="s">
        <v>135</v>
      </c>
      <c r="E2167">
        <v>5620206758</v>
      </c>
      <c r="F2167">
        <v>5</v>
      </c>
      <c r="G2167">
        <v>2019</v>
      </c>
    </row>
    <row r="2168" spans="1:7" x14ac:dyDescent="0.25">
      <c r="A2168" t="s">
        <v>13</v>
      </c>
      <c r="B2168" t="s">
        <v>14</v>
      </c>
      <c r="C2168" t="s">
        <v>15</v>
      </c>
      <c r="D2168" t="s">
        <v>135</v>
      </c>
      <c r="E2168">
        <v>5884987498</v>
      </c>
      <c r="F2168">
        <v>5</v>
      </c>
      <c r="G2168">
        <v>2019</v>
      </c>
    </row>
    <row r="2169" spans="1:7" x14ac:dyDescent="0.25">
      <c r="A2169" t="s">
        <v>47</v>
      </c>
      <c r="B2169" t="s">
        <v>48</v>
      </c>
      <c r="C2169" t="s">
        <v>49</v>
      </c>
      <c r="D2169" t="s">
        <v>135</v>
      </c>
      <c r="E2169">
        <v>9003533298</v>
      </c>
      <c r="F2169">
        <v>5</v>
      </c>
      <c r="G2169">
        <v>2019</v>
      </c>
    </row>
    <row r="2170" spans="1:7" x14ac:dyDescent="0.25">
      <c r="A2170" t="s">
        <v>35</v>
      </c>
      <c r="B2170" t="s">
        <v>36</v>
      </c>
      <c r="C2170" t="s">
        <v>37</v>
      </c>
      <c r="D2170" t="s">
        <v>135</v>
      </c>
      <c r="E2170">
        <v>4329338527</v>
      </c>
      <c r="F2170">
        <v>5</v>
      </c>
      <c r="G2170">
        <v>2019</v>
      </c>
    </row>
    <row r="2171" spans="1:7" x14ac:dyDescent="0.25">
      <c r="A2171" t="s">
        <v>41</v>
      </c>
      <c r="B2171" t="s">
        <v>42</v>
      </c>
      <c r="C2171" t="s">
        <v>43</v>
      </c>
      <c r="D2171" t="s">
        <v>135</v>
      </c>
      <c r="E2171">
        <v>5229608030</v>
      </c>
      <c r="F2171">
        <v>5</v>
      </c>
      <c r="G2171">
        <v>2019</v>
      </c>
    </row>
    <row r="2172" spans="1:7" x14ac:dyDescent="0.25">
      <c r="A2172" t="s">
        <v>44</v>
      </c>
      <c r="B2172" t="s">
        <v>45</v>
      </c>
      <c r="C2172" t="s">
        <v>46</v>
      </c>
      <c r="D2172" t="s">
        <v>135</v>
      </c>
      <c r="E2172">
        <v>8752450570</v>
      </c>
      <c r="F2172">
        <v>5</v>
      </c>
      <c r="G2172">
        <v>2019</v>
      </c>
    </row>
    <row r="2173" spans="1:7" x14ac:dyDescent="0.25">
      <c r="A2173" t="s">
        <v>50</v>
      </c>
      <c r="B2173" t="s">
        <v>51</v>
      </c>
      <c r="C2173" t="s">
        <v>52</v>
      </c>
      <c r="D2173" t="s">
        <v>135</v>
      </c>
      <c r="E2173">
        <v>9570898813</v>
      </c>
      <c r="F2173">
        <v>5</v>
      </c>
      <c r="G2173">
        <v>2019</v>
      </c>
    </row>
    <row r="2174" spans="1:7" x14ac:dyDescent="0.25">
      <c r="A2174" t="s">
        <v>32</v>
      </c>
      <c r="B2174" t="s">
        <v>33</v>
      </c>
      <c r="C2174" t="s">
        <v>34</v>
      </c>
      <c r="D2174" t="s">
        <v>135</v>
      </c>
      <c r="E2174">
        <v>2941429319</v>
      </c>
      <c r="F2174">
        <v>5</v>
      </c>
      <c r="G2174">
        <v>2019</v>
      </c>
    </row>
    <row r="2175" spans="1:7" x14ac:dyDescent="0.25">
      <c r="A2175" t="s">
        <v>136</v>
      </c>
      <c r="B2175" t="s">
        <v>137</v>
      </c>
      <c r="C2175" t="s">
        <v>138</v>
      </c>
      <c r="D2175" t="s">
        <v>135</v>
      </c>
      <c r="E2175">
        <v>5114031637</v>
      </c>
      <c r="F2175">
        <v>5</v>
      </c>
      <c r="G2175">
        <v>2019</v>
      </c>
    </row>
    <row r="2176" spans="1:7" x14ac:dyDescent="0.25">
      <c r="A2176" t="s">
        <v>29</v>
      </c>
      <c r="B2176" t="s">
        <v>30</v>
      </c>
      <c r="C2176" t="s">
        <v>31</v>
      </c>
      <c r="D2176" t="s">
        <v>135</v>
      </c>
      <c r="E2176">
        <v>2774288200</v>
      </c>
      <c r="F2176">
        <v>5</v>
      </c>
      <c r="G2176">
        <v>2019</v>
      </c>
    </row>
    <row r="2177" spans="1:7" x14ac:dyDescent="0.25">
      <c r="A2177" t="s">
        <v>20</v>
      </c>
      <c r="B2177" t="s">
        <v>21</v>
      </c>
      <c r="C2177" t="s">
        <v>22</v>
      </c>
      <c r="D2177" t="s">
        <v>135</v>
      </c>
      <c r="E2177">
        <v>1198789641</v>
      </c>
      <c r="F2177">
        <v>4</v>
      </c>
      <c r="G2177">
        <v>2019</v>
      </c>
    </row>
    <row r="2178" spans="1:7" x14ac:dyDescent="0.25">
      <c r="A2178" t="s">
        <v>105</v>
      </c>
      <c r="B2178" t="s">
        <v>106</v>
      </c>
      <c r="C2178" t="s">
        <v>107</v>
      </c>
      <c r="D2178" t="s">
        <v>135</v>
      </c>
      <c r="E2178">
        <v>9815932234</v>
      </c>
      <c r="F2178">
        <v>4</v>
      </c>
      <c r="G2178">
        <v>2019</v>
      </c>
    </row>
    <row r="2179" spans="1:7" x14ac:dyDescent="0.25">
      <c r="A2179" t="s">
        <v>9</v>
      </c>
      <c r="B2179" t="s">
        <v>10</v>
      </c>
      <c r="C2179" t="s">
        <v>11</v>
      </c>
      <c r="D2179" t="s">
        <v>135</v>
      </c>
      <c r="E2179">
        <v>3275657721</v>
      </c>
      <c r="F2179">
        <v>4</v>
      </c>
      <c r="G2179">
        <v>2019</v>
      </c>
    </row>
    <row r="2180" spans="1:7" x14ac:dyDescent="0.25">
      <c r="A2180" t="s">
        <v>99</v>
      </c>
      <c r="B2180" t="s">
        <v>100</v>
      </c>
      <c r="C2180" t="s">
        <v>101</v>
      </c>
      <c r="D2180" t="s">
        <v>135</v>
      </c>
      <c r="E2180">
        <v>6975185397</v>
      </c>
      <c r="F2180">
        <v>4</v>
      </c>
      <c r="G2180">
        <v>2019</v>
      </c>
    </row>
    <row r="2181" spans="1:7" x14ac:dyDescent="0.25">
      <c r="A2181" t="s">
        <v>73</v>
      </c>
      <c r="B2181" t="s">
        <v>74</v>
      </c>
      <c r="C2181" t="s">
        <v>75</v>
      </c>
      <c r="D2181" t="s">
        <v>135</v>
      </c>
      <c r="E2181">
        <v>9633837395</v>
      </c>
      <c r="F2181">
        <v>4</v>
      </c>
      <c r="G2181">
        <v>2019</v>
      </c>
    </row>
    <row r="2182" spans="1:7" x14ac:dyDescent="0.25">
      <c r="A2182" t="s">
        <v>68</v>
      </c>
      <c r="B2182" t="s">
        <v>69</v>
      </c>
      <c r="C2182" t="s">
        <v>70</v>
      </c>
      <c r="D2182" t="s">
        <v>135</v>
      </c>
      <c r="E2182">
        <v>5129345268</v>
      </c>
      <c r="F2182">
        <v>4</v>
      </c>
      <c r="G2182">
        <v>2019</v>
      </c>
    </row>
    <row r="2183" spans="1:7" x14ac:dyDescent="0.25">
      <c r="A2183" t="s">
        <v>96</v>
      </c>
      <c r="B2183" t="s">
        <v>97</v>
      </c>
      <c r="C2183" t="s">
        <v>98</v>
      </c>
      <c r="D2183" t="s">
        <v>135</v>
      </c>
      <c r="E2183">
        <v>8308434095</v>
      </c>
      <c r="F2183">
        <v>4</v>
      </c>
      <c r="G2183">
        <v>2019</v>
      </c>
    </row>
    <row r="2184" spans="1:7" x14ac:dyDescent="0.25">
      <c r="A2184" t="s">
        <v>56</v>
      </c>
      <c r="B2184" t="s">
        <v>57</v>
      </c>
      <c r="C2184" t="s">
        <v>58</v>
      </c>
      <c r="D2184" t="s">
        <v>135</v>
      </c>
      <c r="E2184">
        <v>1467203312</v>
      </c>
      <c r="F2184">
        <v>4</v>
      </c>
      <c r="G2184">
        <v>2019</v>
      </c>
    </row>
    <row r="2185" spans="1:7" x14ac:dyDescent="0.25">
      <c r="A2185" t="s">
        <v>93</v>
      </c>
      <c r="B2185" t="s">
        <v>94</v>
      </c>
      <c r="C2185" t="s">
        <v>95</v>
      </c>
      <c r="D2185" t="s">
        <v>135</v>
      </c>
      <c r="E2185">
        <v>6948307469</v>
      </c>
      <c r="F2185">
        <v>4</v>
      </c>
      <c r="G2185">
        <v>2019</v>
      </c>
    </row>
    <row r="2186" spans="1:7" x14ac:dyDescent="0.25">
      <c r="A2186" t="s">
        <v>76</v>
      </c>
      <c r="B2186" t="s">
        <v>77</v>
      </c>
      <c r="C2186" t="s">
        <v>78</v>
      </c>
      <c r="D2186" t="s">
        <v>135</v>
      </c>
      <c r="E2186">
        <v>6042944854</v>
      </c>
      <c r="F2186">
        <v>4</v>
      </c>
      <c r="G2186">
        <v>2019</v>
      </c>
    </row>
    <row r="2187" spans="1:7" x14ac:dyDescent="0.25">
      <c r="A2187" t="s">
        <v>59</v>
      </c>
      <c r="B2187" t="s">
        <v>60</v>
      </c>
      <c r="C2187" t="s">
        <v>61</v>
      </c>
      <c r="D2187" t="s">
        <v>135</v>
      </c>
      <c r="E2187">
        <v>1961752052</v>
      </c>
      <c r="F2187">
        <v>4</v>
      </c>
      <c r="G2187">
        <v>2019</v>
      </c>
    </row>
    <row r="2188" spans="1:7" x14ac:dyDescent="0.25">
      <c r="A2188" t="s">
        <v>79</v>
      </c>
      <c r="B2188" t="s">
        <v>80</v>
      </c>
      <c r="C2188" t="s">
        <v>81</v>
      </c>
      <c r="D2188" t="s">
        <v>135</v>
      </c>
      <c r="E2188">
        <v>5601245733</v>
      </c>
      <c r="F2188">
        <v>4</v>
      </c>
      <c r="G2188">
        <v>2019</v>
      </c>
    </row>
    <row r="2189" spans="1:7" x14ac:dyDescent="0.25">
      <c r="A2189" t="s">
        <v>111</v>
      </c>
      <c r="B2189" t="s">
        <v>112</v>
      </c>
      <c r="C2189" t="s">
        <v>113</v>
      </c>
      <c r="D2189" t="s">
        <v>135</v>
      </c>
      <c r="E2189">
        <v>9108899938</v>
      </c>
      <c r="F2189">
        <v>4</v>
      </c>
      <c r="G2189">
        <v>2019</v>
      </c>
    </row>
    <row r="2190" spans="1:7" x14ac:dyDescent="0.25">
      <c r="A2190" t="s">
        <v>62</v>
      </c>
      <c r="B2190" t="s">
        <v>63</v>
      </c>
      <c r="C2190" t="s">
        <v>64</v>
      </c>
      <c r="D2190" t="s">
        <v>135</v>
      </c>
      <c r="E2190">
        <v>2829986184</v>
      </c>
      <c r="F2190">
        <v>4</v>
      </c>
      <c r="G2190">
        <v>2019</v>
      </c>
    </row>
    <row r="2191" spans="1:7" x14ac:dyDescent="0.25">
      <c r="A2191" t="s">
        <v>53</v>
      </c>
      <c r="B2191" t="s">
        <v>54</v>
      </c>
      <c r="C2191" t="s">
        <v>55</v>
      </c>
      <c r="D2191" t="s">
        <v>135</v>
      </c>
      <c r="E2191">
        <v>1245588905</v>
      </c>
      <c r="F2191">
        <v>4</v>
      </c>
      <c r="G2191">
        <v>2019</v>
      </c>
    </row>
    <row r="2192" spans="1:7" x14ac:dyDescent="0.25">
      <c r="A2192" t="s">
        <v>59</v>
      </c>
      <c r="B2192" t="s">
        <v>60</v>
      </c>
      <c r="C2192" t="s">
        <v>61</v>
      </c>
      <c r="D2192" t="s">
        <v>135</v>
      </c>
      <c r="E2192">
        <v>5992397463</v>
      </c>
      <c r="F2192">
        <v>4</v>
      </c>
      <c r="G2192">
        <v>2019</v>
      </c>
    </row>
    <row r="2193" spans="1:7" x14ac:dyDescent="0.25">
      <c r="A2193" t="s">
        <v>85</v>
      </c>
      <c r="B2193" t="s">
        <v>86</v>
      </c>
      <c r="C2193" t="s">
        <v>87</v>
      </c>
      <c r="D2193" t="s">
        <v>135</v>
      </c>
      <c r="E2193">
        <v>5931939751</v>
      </c>
      <c r="F2193">
        <v>4</v>
      </c>
      <c r="G2193">
        <v>2019</v>
      </c>
    </row>
    <row r="2194" spans="1:7" x14ac:dyDescent="0.25">
      <c r="A2194" t="s">
        <v>82</v>
      </c>
      <c r="B2194" t="s">
        <v>83</v>
      </c>
      <c r="C2194" t="s">
        <v>84</v>
      </c>
      <c r="D2194" t="s">
        <v>135</v>
      </c>
      <c r="E2194">
        <v>5620206758</v>
      </c>
      <c r="F2194">
        <v>4</v>
      </c>
      <c r="G2194">
        <v>2019</v>
      </c>
    </row>
    <row r="2195" spans="1:7" x14ac:dyDescent="0.25">
      <c r="A2195" t="s">
        <v>13</v>
      </c>
      <c r="B2195" t="s">
        <v>14</v>
      </c>
      <c r="C2195" t="s">
        <v>15</v>
      </c>
      <c r="D2195" t="s">
        <v>135</v>
      </c>
      <c r="E2195">
        <v>5884987498</v>
      </c>
      <c r="F2195">
        <v>4</v>
      </c>
      <c r="G2195">
        <v>2019</v>
      </c>
    </row>
    <row r="2196" spans="1:7" x14ac:dyDescent="0.25">
      <c r="A2196" t="s">
        <v>35</v>
      </c>
      <c r="B2196" t="s">
        <v>36</v>
      </c>
      <c r="C2196" t="s">
        <v>37</v>
      </c>
      <c r="D2196" t="s">
        <v>135</v>
      </c>
      <c r="E2196">
        <v>4329338527</v>
      </c>
      <c r="F2196">
        <v>4</v>
      </c>
      <c r="G2196">
        <v>2019</v>
      </c>
    </row>
    <row r="2197" spans="1:7" x14ac:dyDescent="0.25">
      <c r="A2197" t="s">
        <v>41</v>
      </c>
      <c r="B2197" t="s">
        <v>42</v>
      </c>
      <c r="C2197" t="s">
        <v>43</v>
      </c>
      <c r="D2197" t="s">
        <v>135</v>
      </c>
      <c r="E2197">
        <v>5229608030</v>
      </c>
      <c r="F2197">
        <v>4</v>
      </c>
      <c r="G2197">
        <v>2019</v>
      </c>
    </row>
    <row r="2198" spans="1:7" x14ac:dyDescent="0.25">
      <c r="A2198" t="s">
        <v>44</v>
      </c>
      <c r="B2198" t="s">
        <v>45</v>
      </c>
      <c r="C2198" t="s">
        <v>46</v>
      </c>
      <c r="D2198" t="s">
        <v>135</v>
      </c>
      <c r="E2198">
        <v>8752450570</v>
      </c>
      <c r="F2198">
        <v>4</v>
      </c>
      <c r="G2198">
        <v>2019</v>
      </c>
    </row>
    <row r="2199" spans="1:7" x14ac:dyDescent="0.25">
      <c r="A2199" t="s">
        <v>47</v>
      </c>
      <c r="B2199" t="s">
        <v>48</v>
      </c>
      <c r="C2199" t="s">
        <v>49</v>
      </c>
      <c r="D2199" t="s">
        <v>135</v>
      </c>
      <c r="E2199">
        <v>9003533298</v>
      </c>
      <c r="F2199">
        <v>4</v>
      </c>
      <c r="G2199">
        <v>2019</v>
      </c>
    </row>
    <row r="2200" spans="1:7" x14ac:dyDescent="0.25">
      <c r="A2200" t="s">
        <v>47</v>
      </c>
      <c r="B2200" t="s">
        <v>48</v>
      </c>
      <c r="C2200" t="s">
        <v>49</v>
      </c>
      <c r="D2200" t="s">
        <v>135</v>
      </c>
      <c r="E2200">
        <v>9003533298</v>
      </c>
      <c r="F2200">
        <v>4</v>
      </c>
      <c r="G2200">
        <v>2019</v>
      </c>
    </row>
    <row r="2201" spans="1:7" x14ac:dyDescent="0.25">
      <c r="A2201" t="s">
        <v>50</v>
      </c>
      <c r="B2201" t="s">
        <v>51</v>
      </c>
      <c r="C2201" t="s">
        <v>52</v>
      </c>
      <c r="D2201" t="s">
        <v>135</v>
      </c>
      <c r="E2201">
        <v>9570898813</v>
      </c>
      <c r="F2201">
        <v>4</v>
      </c>
      <c r="G2201">
        <v>2019</v>
      </c>
    </row>
    <row r="2202" spans="1:7" x14ac:dyDescent="0.25">
      <c r="A2202" t="s">
        <v>32</v>
      </c>
      <c r="B2202" t="s">
        <v>33</v>
      </c>
      <c r="C2202" t="s">
        <v>34</v>
      </c>
      <c r="D2202" t="s">
        <v>135</v>
      </c>
      <c r="E2202">
        <v>2941429319</v>
      </c>
      <c r="F2202">
        <v>4</v>
      </c>
      <c r="G2202">
        <v>2019</v>
      </c>
    </row>
    <row r="2203" spans="1:7" x14ac:dyDescent="0.25">
      <c r="A2203" t="s">
        <v>136</v>
      </c>
      <c r="B2203" t="s">
        <v>137</v>
      </c>
      <c r="C2203" t="s">
        <v>138</v>
      </c>
      <c r="D2203" t="s">
        <v>135</v>
      </c>
      <c r="E2203">
        <v>5114031637</v>
      </c>
      <c r="F2203">
        <v>4</v>
      </c>
      <c r="G2203">
        <v>2019</v>
      </c>
    </row>
    <row r="2204" spans="1:7" x14ac:dyDescent="0.25">
      <c r="A2204" t="s">
        <v>29</v>
      </c>
      <c r="B2204" t="s">
        <v>30</v>
      </c>
      <c r="C2204" t="s">
        <v>31</v>
      </c>
      <c r="D2204" t="s">
        <v>135</v>
      </c>
      <c r="E2204">
        <v>2774288200</v>
      </c>
      <c r="F2204">
        <v>4</v>
      </c>
      <c r="G2204">
        <v>2019</v>
      </c>
    </row>
    <row r="2205" spans="1:7" x14ac:dyDescent="0.25">
      <c r="A2205" t="s">
        <v>20</v>
      </c>
      <c r="B2205" t="s">
        <v>21</v>
      </c>
      <c r="C2205" t="s">
        <v>22</v>
      </c>
      <c r="D2205" t="s">
        <v>135</v>
      </c>
      <c r="E2205">
        <v>1198789641</v>
      </c>
      <c r="F2205">
        <v>4</v>
      </c>
      <c r="G2205">
        <v>2019</v>
      </c>
    </row>
    <row r="2206" spans="1:7" x14ac:dyDescent="0.25">
      <c r="A2206" t="s">
        <v>105</v>
      </c>
      <c r="B2206" t="s">
        <v>106</v>
      </c>
      <c r="C2206" t="s">
        <v>107</v>
      </c>
      <c r="D2206" t="s">
        <v>135</v>
      </c>
      <c r="E2206">
        <v>9815932234</v>
      </c>
      <c r="F2206">
        <v>3</v>
      </c>
      <c r="G2206">
        <v>2019</v>
      </c>
    </row>
    <row r="2207" spans="1:7" x14ac:dyDescent="0.25">
      <c r="A2207" t="s">
        <v>9</v>
      </c>
      <c r="B2207" t="s">
        <v>10</v>
      </c>
      <c r="C2207" t="s">
        <v>11</v>
      </c>
      <c r="D2207" t="s">
        <v>135</v>
      </c>
      <c r="E2207">
        <v>3275657721</v>
      </c>
      <c r="F2207">
        <v>3</v>
      </c>
      <c r="G2207">
        <v>2019</v>
      </c>
    </row>
    <row r="2208" spans="1:7" x14ac:dyDescent="0.25">
      <c r="A2208" t="s">
        <v>99</v>
      </c>
      <c r="B2208" t="s">
        <v>100</v>
      </c>
      <c r="C2208" t="s">
        <v>101</v>
      </c>
      <c r="D2208" t="s">
        <v>135</v>
      </c>
      <c r="E2208">
        <v>6975185397</v>
      </c>
      <c r="F2208">
        <v>3</v>
      </c>
      <c r="G2208">
        <v>2019</v>
      </c>
    </row>
    <row r="2209" spans="1:7" x14ac:dyDescent="0.25">
      <c r="A2209" t="s">
        <v>73</v>
      </c>
      <c r="B2209" t="s">
        <v>74</v>
      </c>
      <c r="C2209" t="s">
        <v>75</v>
      </c>
      <c r="D2209" t="s">
        <v>135</v>
      </c>
      <c r="E2209">
        <v>9633837395</v>
      </c>
      <c r="F2209">
        <v>3</v>
      </c>
      <c r="G2209">
        <v>2019</v>
      </c>
    </row>
    <row r="2210" spans="1:7" x14ac:dyDescent="0.25">
      <c r="A2210" t="s">
        <v>68</v>
      </c>
      <c r="B2210" t="s">
        <v>69</v>
      </c>
      <c r="C2210" t="s">
        <v>70</v>
      </c>
      <c r="D2210" t="s">
        <v>135</v>
      </c>
      <c r="E2210">
        <v>5129345268</v>
      </c>
      <c r="F2210">
        <v>3</v>
      </c>
      <c r="G2210">
        <v>2019</v>
      </c>
    </row>
    <row r="2211" spans="1:7" x14ac:dyDescent="0.25">
      <c r="A2211" t="s">
        <v>96</v>
      </c>
      <c r="B2211" t="s">
        <v>97</v>
      </c>
      <c r="C2211" t="s">
        <v>98</v>
      </c>
      <c r="D2211" t="s">
        <v>135</v>
      </c>
      <c r="E2211">
        <v>8308434095</v>
      </c>
      <c r="F2211">
        <v>3</v>
      </c>
      <c r="G2211">
        <v>2019</v>
      </c>
    </row>
    <row r="2212" spans="1:7" x14ac:dyDescent="0.25">
      <c r="A2212" t="s">
        <v>56</v>
      </c>
      <c r="B2212" t="s">
        <v>57</v>
      </c>
      <c r="C2212" t="s">
        <v>58</v>
      </c>
      <c r="D2212" t="s">
        <v>135</v>
      </c>
      <c r="E2212">
        <v>1467203312</v>
      </c>
      <c r="F2212">
        <v>3</v>
      </c>
      <c r="G2212">
        <v>2019</v>
      </c>
    </row>
    <row r="2213" spans="1:7" x14ac:dyDescent="0.25">
      <c r="A2213" t="s">
        <v>93</v>
      </c>
      <c r="B2213" t="s">
        <v>94</v>
      </c>
      <c r="C2213" t="s">
        <v>95</v>
      </c>
      <c r="D2213" t="s">
        <v>135</v>
      </c>
      <c r="E2213">
        <v>6948307469</v>
      </c>
      <c r="F2213">
        <v>3</v>
      </c>
      <c r="G2213">
        <v>2019</v>
      </c>
    </row>
    <row r="2214" spans="1:7" x14ac:dyDescent="0.25">
      <c r="A2214" t="s">
        <v>76</v>
      </c>
      <c r="B2214" t="s">
        <v>77</v>
      </c>
      <c r="C2214" t="s">
        <v>78</v>
      </c>
      <c r="D2214" t="s">
        <v>135</v>
      </c>
      <c r="E2214">
        <v>6042944854</v>
      </c>
      <c r="F2214">
        <v>3</v>
      </c>
      <c r="G2214">
        <v>2019</v>
      </c>
    </row>
    <row r="2215" spans="1:7" x14ac:dyDescent="0.25">
      <c r="A2215" t="s">
        <v>59</v>
      </c>
      <c r="B2215" t="s">
        <v>60</v>
      </c>
      <c r="C2215" t="s">
        <v>61</v>
      </c>
      <c r="D2215" t="s">
        <v>135</v>
      </c>
      <c r="E2215">
        <v>1961752052</v>
      </c>
      <c r="F2215">
        <v>3</v>
      </c>
      <c r="G2215">
        <v>2019</v>
      </c>
    </row>
    <row r="2216" spans="1:7" x14ac:dyDescent="0.25">
      <c r="A2216" t="s">
        <v>79</v>
      </c>
      <c r="B2216" t="s">
        <v>80</v>
      </c>
      <c r="C2216" t="s">
        <v>81</v>
      </c>
      <c r="D2216" t="s">
        <v>135</v>
      </c>
      <c r="E2216">
        <v>5601245733</v>
      </c>
      <c r="F2216">
        <v>3</v>
      </c>
      <c r="G2216">
        <v>2019</v>
      </c>
    </row>
    <row r="2217" spans="1:7" x14ac:dyDescent="0.25">
      <c r="A2217" t="s">
        <v>111</v>
      </c>
      <c r="B2217" t="s">
        <v>112</v>
      </c>
      <c r="C2217" t="s">
        <v>113</v>
      </c>
      <c r="D2217" t="s">
        <v>135</v>
      </c>
      <c r="E2217">
        <v>9108899938</v>
      </c>
      <c r="F2217">
        <v>3</v>
      </c>
      <c r="G2217">
        <v>2019</v>
      </c>
    </row>
    <row r="2218" spans="1:7" x14ac:dyDescent="0.25">
      <c r="A2218" t="s">
        <v>62</v>
      </c>
      <c r="B2218" t="s">
        <v>63</v>
      </c>
      <c r="C2218" t="s">
        <v>64</v>
      </c>
      <c r="D2218" t="s">
        <v>135</v>
      </c>
      <c r="E2218">
        <v>2829986184</v>
      </c>
      <c r="F2218">
        <v>3</v>
      </c>
      <c r="G2218">
        <v>2019</v>
      </c>
    </row>
    <row r="2219" spans="1:7" x14ac:dyDescent="0.25">
      <c r="A2219" t="s">
        <v>53</v>
      </c>
      <c r="B2219" t="s">
        <v>54</v>
      </c>
      <c r="C2219" t="s">
        <v>55</v>
      </c>
      <c r="D2219" t="s">
        <v>135</v>
      </c>
      <c r="E2219">
        <v>1245588905</v>
      </c>
      <c r="F2219">
        <v>3</v>
      </c>
      <c r="G2219">
        <v>2019</v>
      </c>
    </row>
    <row r="2220" spans="1:7" x14ac:dyDescent="0.25">
      <c r="A2220" t="s">
        <v>59</v>
      </c>
      <c r="B2220" t="s">
        <v>60</v>
      </c>
      <c r="C2220" t="s">
        <v>61</v>
      </c>
      <c r="D2220" t="s">
        <v>135</v>
      </c>
      <c r="E2220">
        <v>5992397463</v>
      </c>
      <c r="F2220">
        <v>3</v>
      </c>
      <c r="G2220">
        <v>2019</v>
      </c>
    </row>
    <row r="2221" spans="1:7" x14ac:dyDescent="0.25">
      <c r="A2221" t="s">
        <v>85</v>
      </c>
      <c r="B2221" t="s">
        <v>86</v>
      </c>
      <c r="C2221" t="s">
        <v>87</v>
      </c>
      <c r="D2221" t="s">
        <v>135</v>
      </c>
      <c r="E2221">
        <v>5931939751</v>
      </c>
      <c r="F2221">
        <v>3</v>
      </c>
      <c r="G2221">
        <v>2019</v>
      </c>
    </row>
    <row r="2222" spans="1:7" x14ac:dyDescent="0.25">
      <c r="A2222" t="s">
        <v>82</v>
      </c>
      <c r="B2222" t="s">
        <v>83</v>
      </c>
      <c r="C2222" t="s">
        <v>84</v>
      </c>
      <c r="D2222" t="s">
        <v>135</v>
      </c>
      <c r="E2222">
        <v>5620206758</v>
      </c>
      <c r="F2222">
        <v>3</v>
      </c>
      <c r="G2222">
        <v>2019</v>
      </c>
    </row>
    <row r="2223" spans="1:7" x14ac:dyDescent="0.25">
      <c r="A2223" t="s">
        <v>13</v>
      </c>
      <c r="B2223" t="s">
        <v>14</v>
      </c>
      <c r="C2223" t="s">
        <v>15</v>
      </c>
      <c r="D2223" t="s">
        <v>135</v>
      </c>
      <c r="E2223">
        <v>5884987498</v>
      </c>
      <c r="F2223">
        <v>3</v>
      </c>
      <c r="G2223">
        <v>2019</v>
      </c>
    </row>
    <row r="2224" spans="1:7" x14ac:dyDescent="0.25">
      <c r="A2224" t="s">
        <v>35</v>
      </c>
      <c r="B2224" t="s">
        <v>36</v>
      </c>
      <c r="C2224" t="s">
        <v>37</v>
      </c>
      <c r="D2224" t="s">
        <v>135</v>
      </c>
      <c r="E2224">
        <v>4329338527</v>
      </c>
      <c r="F2224">
        <v>3</v>
      </c>
      <c r="G2224">
        <v>2019</v>
      </c>
    </row>
    <row r="2225" spans="1:7" x14ac:dyDescent="0.25">
      <c r="A2225" t="s">
        <v>41</v>
      </c>
      <c r="B2225" t="s">
        <v>42</v>
      </c>
      <c r="C2225" t="s">
        <v>43</v>
      </c>
      <c r="D2225" t="s">
        <v>135</v>
      </c>
      <c r="E2225">
        <v>5229608030</v>
      </c>
      <c r="F2225">
        <v>3</v>
      </c>
      <c r="G2225">
        <v>2019</v>
      </c>
    </row>
    <row r="2226" spans="1:7" x14ac:dyDescent="0.25">
      <c r="A2226" t="s">
        <v>44</v>
      </c>
      <c r="B2226" t="s">
        <v>45</v>
      </c>
      <c r="C2226" t="s">
        <v>46</v>
      </c>
      <c r="D2226" t="s">
        <v>135</v>
      </c>
      <c r="E2226">
        <v>8752450570</v>
      </c>
      <c r="F2226">
        <v>3</v>
      </c>
      <c r="G2226">
        <v>2019</v>
      </c>
    </row>
    <row r="2227" spans="1:7" x14ac:dyDescent="0.25">
      <c r="A2227" t="s">
        <v>47</v>
      </c>
      <c r="B2227" t="s">
        <v>48</v>
      </c>
      <c r="C2227" t="s">
        <v>49</v>
      </c>
      <c r="D2227" t="s">
        <v>135</v>
      </c>
      <c r="E2227">
        <v>9003533298</v>
      </c>
      <c r="F2227">
        <v>3</v>
      </c>
      <c r="G2227">
        <v>2019</v>
      </c>
    </row>
    <row r="2228" spans="1:7" x14ac:dyDescent="0.25">
      <c r="A2228" t="s">
        <v>50</v>
      </c>
      <c r="B2228" t="s">
        <v>51</v>
      </c>
      <c r="C2228" t="s">
        <v>52</v>
      </c>
      <c r="D2228" t="s">
        <v>135</v>
      </c>
      <c r="E2228">
        <v>9570898813</v>
      </c>
      <c r="F2228">
        <v>3</v>
      </c>
      <c r="G2228">
        <v>2019</v>
      </c>
    </row>
    <row r="2229" spans="1:7" x14ac:dyDescent="0.25">
      <c r="A2229" t="s">
        <v>32</v>
      </c>
      <c r="B2229" t="s">
        <v>33</v>
      </c>
      <c r="C2229" t="s">
        <v>34</v>
      </c>
      <c r="D2229" t="s">
        <v>135</v>
      </c>
      <c r="E2229">
        <v>2941429319</v>
      </c>
      <c r="F2229">
        <v>3</v>
      </c>
      <c r="G2229">
        <v>2019</v>
      </c>
    </row>
    <row r="2230" spans="1:7" x14ac:dyDescent="0.25">
      <c r="A2230" t="s">
        <v>136</v>
      </c>
      <c r="B2230" t="s">
        <v>137</v>
      </c>
      <c r="C2230" t="s">
        <v>138</v>
      </c>
      <c r="D2230" t="s">
        <v>135</v>
      </c>
      <c r="E2230">
        <v>5114031637</v>
      </c>
      <c r="F2230">
        <v>3</v>
      </c>
      <c r="G2230">
        <v>2019</v>
      </c>
    </row>
    <row r="2231" spans="1:7" x14ac:dyDescent="0.25">
      <c r="A2231" t="s">
        <v>29</v>
      </c>
      <c r="B2231" t="s">
        <v>30</v>
      </c>
      <c r="C2231" t="s">
        <v>31</v>
      </c>
      <c r="D2231" t="s">
        <v>135</v>
      </c>
      <c r="E2231">
        <v>2774288200</v>
      </c>
      <c r="F2231">
        <v>3</v>
      </c>
      <c r="G2231">
        <v>2019</v>
      </c>
    </row>
    <row r="2232" spans="1:7" x14ac:dyDescent="0.25">
      <c r="A2232" t="s">
        <v>20</v>
      </c>
      <c r="B2232" t="s">
        <v>21</v>
      </c>
      <c r="C2232" t="s">
        <v>22</v>
      </c>
      <c r="D2232" t="s">
        <v>135</v>
      </c>
      <c r="E2232">
        <v>1198789641</v>
      </c>
      <c r="F2232">
        <v>3</v>
      </c>
      <c r="G2232">
        <v>2019</v>
      </c>
    </row>
    <row r="2233" spans="1:7" x14ac:dyDescent="0.25">
      <c r="A2233" t="s">
        <v>105</v>
      </c>
      <c r="B2233" t="s">
        <v>106</v>
      </c>
      <c r="C2233" t="s">
        <v>107</v>
      </c>
      <c r="D2233" t="s">
        <v>135</v>
      </c>
      <c r="E2233">
        <v>9815932234</v>
      </c>
      <c r="F2233">
        <v>2</v>
      </c>
      <c r="G2233">
        <v>2019</v>
      </c>
    </row>
    <row r="2234" spans="1:7" x14ac:dyDescent="0.25">
      <c r="A2234" t="s">
        <v>9</v>
      </c>
      <c r="B2234" t="s">
        <v>10</v>
      </c>
      <c r="C2234" t="s">
        <v>11</v>
      </c>
      <c r="D2234" t="s">
        <v>135</v>
      </c>
      <c r="E2234">
        <v>3275657721</v>
      </c>
      <c r="F2234">
        <v>2</v>
      </c>
      <c r="G2234">
        <v>2019</v>
      </c>
    </row>
    <row r="2235" spans="1:7" x14ac:dyDescent="0.25">
      <c r="A2235" t="s">
        <v>99</v>
      </c>
      <c r="B2235" t="s">
        <v>100</v>
      </c>
      <c r="C2235" t="s">
        <v>101</v>
      </c>
      <c r="D2235" t="s">
        <v>135</v>
      </c>
      <c r="E2235">
        <v>6975185397</v>
      </c>
      <c r="F2235">
        <v>2</v>
      </c>
      <c r="G2235">
        <v>2019</v>
      </c>
    </row>
    <row r="2236" spans="1:7" x14ac:dyDescent="0.25">
      <c r="A2236" t="s">
        <v>73</v>
      </c>
      <c r="B2236" t="s">
        <v>74</v>
      </c>
      <c r="C2236" t="s">
        <v>75</v>
      </c>
      <c r="D2236" t="s">
        <v>135</v>
      </c>
      <c r="E2236">
        <v>9633837395</v>
      </c>
      <c r="F2236">
        <v>2</v>
      </c>
      <c r="G2236">
        <v>2019</v>
      </c>
    </row>
    <row r="2237" spans="1:7" x14ac:dyDescent="0.25">
      <c r="A2237" t="s">
        <v>68</v>
      </c>
      <c r="B2237" t="s">
        <v>69</v>
      </c>
      <c r="C2237" t="s">
        <v>70</v>
      </c>
      <c r="D2237" t="s">
        <v>135</v>
      </c>
      <c r="E2237">
        <v>5129345268</v>
      </c>
      <c r="F2237">
        <v>2</v>
      </c>
      <c r="G2237">
        <v>2019</v>
      </c>
    </row>
    <row r="2238" spans="1:7" x14ac:dyDescent="0.25">
      <c r="A2238" t="s">
        <v>96</v>
      </c>
      <c r="B2238" t="s">
        <v>97</v>
      </c>
      <c r="C2238" t="s">
        <v>98</v>
      </c>
      <c r="D2238" t="s">
        <v>135</v>
      </c>
      <c r="E2238">
        <v>8308434095</v>
      </c>
      <c r="F2238">
        <v>2</v>
      </c>
      <c r="G2238">
        <v>2019</v>
      </c>
    </row>
    <row r="2239" spans="1:7" x14ac:dyDescent="0.25">
      <c r="A2239" t="s">
        <v>56</v>
      </c>
      <c r="B2239" t="s">
        <v>57</v>
      </c>
      <c r="C2239" t="s">
        <v>58</v>
      </c>
      <c r="D2239" t="s">
        <v>135</v>
      </c>
      <c r="E2239">
        <v>1467203312</v>
      </c>
      <c r="F2239">
        <v>2</v>
      </c>
      <c r="G2239">
        <v>2019</v>
      </c>
    </row>
    <row r="2240" spans="1:7" x14ac:dyDescent="0.25">
      <c r="A2240" t="s">
        <v>93</v>
      </c>
      <c r="B2240" t="s">
        <v>94</v>
      </c>
      <c r="C2240" t="s">
        <v>95</v>
      </c>
      <c r="D2240" t="s">
        <v>135</v>
      </c>
      <c r="E2240">
        <v>6948307469</v>
      </c>
      <c r="F2240">
        <v>2</v>
      </c>
      <c r="G2240">
        <v>2019</v>
      </c>
    </row>
    <row r="2241" spans="1:7" x14ac:dyDescent="0.25">
      <c r="A2241" t="s">
        <v>76</v>
      </c>
      <c r="B2241" t="s">
        <v>77</v>
      </c>
      <c r="C2241" t="s">
        <v>78</v>
      </c>
      <c r="D2241" t="s">
        <v>135</v>
      </c>
      <c r="E2241">
        <v>6042944854</v>
      </c>
      <c r="F2241">
        <v>2</v>
      </c>
      <c r="G2241">
        <v>2019</v>
      </c>
    </row>
    <row r="2242" spans="1:7" x14ac:dyDescent="0.25">
      <c r="A2242" t="s">
        <v>59</v>
      </c>
      <c r="B2242" t="s">
        <v>60</v>
      </c>
      <c r="C2242" t="s">
        <v>61</v>
      </c>
      <c r="D2242" t="s">
        <v>135</v>
      </c>
      <c r="E2242">
        <v>1961752052</v>
      </c>
      <c r="F2242">
        <v>2</v>
      </c>
      <c r="G2242">
        <v>2019</v>
      </c>
    </row>
    <row r="2243" spans="1:7" x14ac:dyDescent="0.25">
      <c r="A2243" t="s">
        <v>79</v>
      </c>
      <c r="B2243" t="s">
        <v>80</v>
      </c>
      <c r="C2243" t="s">
        <v>81</v>
      </c>
      <c r="D2243" t="s">
        <v>135</v>
      </c>
      <c r="E2243">
        <v>5601245733</v>
      </c>
      <c r="F2243">
        <v>2</v>
      </c>
      <c r="G2243">
        <v>2019</v>
      </c>
    </row>
    <row r="2244" spans="1:7" x14ac:dyDescent="0.25">
      <c r="A2244" t="s">
        <v>111</v>
      </c>
      <c r="B2244" t="s">
        <v>112</v>
      </c>
      <c r="C2244" t="s">
        <v>113</v>
      </c>
      <c r="D2244" t="s">
        <v>135</v>
      </c>
      <c r="E2244">
        <v>9108899938</v>
      </c>
      <c r="F2244">
        <v>2</v>
      </c>
      <c r="G2244">
        <v>2019</v>
      </c>
    </row>
    <row r="2245" spans="1:7" x14ac:dyDescent="0.25">
      <c r="A2245" t="s">
        <v>62</v>
      </c>
      <c r="B2245" t="s">
        <v>63</v>
      </c>
      <c r="C2245" t="s">
        <v>64</v>
      </c>
      <c r="D2245" t="s">
        <v>135</v>
      </c>
      <c r="E2245">
        <v>2829986184</v>
      </c>
      <c r="F2245">
        <v>2</v>
      </c>
      <c r="G2245">
        <v>2019</v>
      </c>
    </row>
    <row r="2246" spans="1:7" x14ac:dyDescent="0.25">
      <c r="A2246" t="s">
        <v>53</v>
      </c>
      <c r="B2246" t="s">
        <v>54</v>
      </c>
      <c r="C2246" t="s">
        <v>55</v>
      </c>
      <c r="D2246" t="s">
        <v>135</v>
      </c>
      <c r="E2246">
        <v>1245588905</v>
      </c>
      <c r="F2246">
        <v>2</v>
      </c>
      <c r="G2246">
        <v>2019</v>
      </c>
    </row>
    <row r="2247" spans="1:7" x14ac:dyDescent="0.25">
      <c r="A2247" t="s">
        <v>59</v>
      </c>
      <c r="B2247" t="s">
        <v>60</v>
      </c>
      <c r="C2247" t="s">
        <v>61</v>
      </c>
      <c r="D2247" t="s">
        <v>135</v>
      </c>
      <c r="E2247">
        <v>5992397463</v>
      </c>
      <c r="F2247">
        <v>2</v>
      </c>
      <c r="G2247">
        <v>2019</v>
      </c>
    </row>
    <row r="2248" spans="1:7" x14ac:dyDescent="0.25">
      <c r="A2248" t="s">
        <v>85</v>
      </c>
      <c r="B2248" t="s">
        <v>86</v>
      </c>
      <c r="C2248" t="s">
        <v>87</v>
      </c>
      <c r="D2248" t="s">
        <v>135</v>
      </c>
      <c r="E2248">
        <v>5931939751</v>
      </c>
      <c r="F2248">
        <v>2</v>
      </c>
      <c r="G2248">
        <v>2019</v>
      </c>
    </row>
    <row r="2249" spans="1:7" x14ac:dyDescent="0.25">
      <c r="A2249" t="s">
        <v>82</v>
      </c>
      <c r="B2249" t="s">
        <v>83</v>
      </c>
      <c r="C2249" t="s">
        <v>84</v>
      </c>
      <c r="D2249" t="s">
        <v>135</v>
      </c>
      <c r="E2249">
        <v>5620206758</v>
      </c>
      <c r="F2249">
        <v>2</v>
      </c>
      <c r="G2249">
        <v>2019</v>
      </c>
    </row>
    <row r="2250" spans="1:7" x14ac:dyDescent="0.25">
      <c r="A2250" t="s">
        <v>13</v>
      </c>
      <c r="B2250" t="s">
        <v>14</v>
      </c>
      <c r="C2250" t="s">
        <v>15</v>
      </c>
      <c r="D2250" t="s">
        <v>135</v>
      </c>
      <c r="E2250">
        <v>5884987498</v>
      </c>
      <c r="F2250">
        <v>2</v>
      </c>
      <c r="G2250">
        <v>2019</v>
      </c>
    </row>
    <row r="2251" spans="1:7" x14ac:dyDescent="0.25">
      <c r="A2251" t="s">
        <v>35</v>
      </c>
      <c r="B2251" t="s">
        <v>36</v>
      </c>
      <c r="C2251" t="s">
        <v>37</v>
      </c>
      <c r="D2251" t="s">
        <v>135</v>
      </c>
      <c r="E2251">
        <v>4329338527</v>
      </c>
      <c r="F2251">
        <v>2</v>
      </c>
      <c r="G2251">
        <v>2019</v>
      </c>
    </row>
    <row r="2252" spans="1:7" x14ac:dyDescent="0.25">
      <c r="A2252" t="s">
        <v>47</v>
      </c>
      <c r="B2252" t="s">
        <v>48</v>
      </c>
      <c r="C2252" t="s">
        <v>49</v>
      </c>
      <c r="D2252" t="s">
        <v>135</v>
      </c>
      <c r="E2252">
        <v>9003533298</v>
      </c>
      <c r="F2252">
        <v>2</v>
      </c>
      <c r="G2252">
        <v>2019</v>
      </c>
    </row>
    <row r="2253" spans="1:7" x14ac:dyDescent="0.25">
      <c r="A2253" t="s">
        <v>41</v>
      </c>
      <c r="B2253" t="s">
        <v>42</v>
      </c>
      <c r="C2253" t="s">
        <v>43</v>
      </c>
      <c r="D2253" t="s">
        <v>135</v>
      </c>
      <c r="E2253">
        <v>5229608030</v>
      </c>
      <c r="F2253">
        <v>2</v>
      </c>
      <c r="G2253">
        <v>2019</v>
      </c>
    </row>
    <row r="2254" spans="1:7" x14ac:dyDescent="0.25">
      <c r="A2254" t="s">
        <v>44</v>
      </c>
      <c r="B2254" t="s">
        <v>45</v>
      </c>
      <c r="C2254" t="s">
        <v>46</v>
      </c>
      <c r="D2254" t="s">
        <v>135</v>
      </c>
      <c r="E2254">
        <v>8752450570</v>
      </c>
      <c r="F2254">
        <v>2</v>
      </c>
      <c r="G2254">
        <v>2019</v>
      </c>
    </row>
    <row r="2255" spans="1:7" x14ac:dyDescent="0.25">
      <c r="A2255" t="s">
        <v>50</v>
      </c>
      <c r="B2255" t="s">
        <v>51</v>
      </c>
      <c r="C2255" t="s">
        <v>52</v>
      </c>
      <c r="D2255" t="s">
        <v>135</v>
      </c>
      <c r="E2255">
        <v>9570898813</v>
      </c>
      <c r="F2255">
        <v>2</v>
      </c>
      <c r="G2255">
        <v>2019</v>
      </c>
    </row>
    <row r="2256" spans="1:7" x14ac:dyDescent="0.25">
      <c r="A2256" t="s">
        <v>32</v>
      </c>
      <c r="B2256" t="s">
        <v>33</v>
      </c>
      <c r="C2256" t="s">
        <v>34</v>
      </c>
      <c r="D2256" t="s">
        <v>135</v>
      </c>
      <c r="E2256">
        <v>2941429319</v>
      </c>
      <c r="F2256">
        <v>2</v>
      </c>
      <c r="G2256">
        <v>2019</v>
      </c>
    </row>
    <row r="2257" spans="1:7" x14ac:dyDescent="0.25">
      <c r="A2257" t="s">
        <v>136</v>
      </c>
      <c r="B2257" t="s">
        <v>137</v>
      </c>
      <c r="C2257" t="s">
        <v>138</v>
      </c>
      <c r="D2257" t="s">
        <v>135</v>
      </c>
      <c r="E2257">
        <v>5114031637</v>
      </c>
      <c r="F2257">
        <v>2</v>
      </c>
      <c r="G2257">
        <v>2019</v>
      </c>
    </row>
    <row r="2258" spans="1:7" x14ac:dyDescent="0.25">
      <c r="A2258" t="s">
        <v>29</v>
      </c>
      <c r="B2258" t="s">
        <v>30</v>
      </c>
      <c r="C2258" t="s">
        <v>31</v>
      </c>
      <c r="D2258" t="s">
        <v>135</v>
      </c>
      <c r="E2258">
        <v>2774288200</v>
      </c>
      <c r="F2258">
        <v>2</v>
      </c>
      <c r="G2258">
        <v>2019</v>
      </c>
    </row>
    <row r="2259" spans="1:7" x14ac:dyDescent="0.25">
      <c r="A2259" t="s">
        <v>20</v>
      </c>
      <c r="B2259" t="s">
        <v>21</v>
      </c>
      <c r="C2259" t="s">
        <v>22</v>
      </c>
      <c r="D2259" t="s">
        <v>135</v>
      </c>
      <c r="E2259">
        <v>1198789641</v>
      </c>
      <c r="F2259">
        <v>1</v>
      </c>
      <c r="G2259">
        <v>2019</v>
      </c>
    </row>
    <row r="2260" spans="1:7" x14ac:dyDescent="0.25">
      <c r="A2260" t="s">
        <v>105</v>
      </c>
      <c r="B2260" t="s">
        <v>106</v>
      </c>
      <c r="C2260" t="s">
        <v>107</v>
      </c>
      <c r="D2260" t="s">
        <v>135</v>
      </c>
      <c r="E2260">
        <v>9815932234</v>
      </c>
      <c r="F2260">
        <v>1</v>
      </c>
      <c r="G2260">
        <v>2019</v>
      </c>
    </row>
    <row r="2261" spans="1:7" x14ac:dyDescent="0.25">
      <c r="A2261" t="s">
        <v>9</v>
      </c>
      <c r="B2261" t="s">
        <v>10</v>
      </c>
      <c r="C2261" t="s">
        <v>11</v>
      </c>
      <c r="D2261" t="s">
        <v>135</v>
      </c>
      <c r="E2261">
        <v>3275657721</v>
      </c>
      <c r="F2261">
        <v>1</v>
      </c>
      <c r="G2261">
        <v>2019</v>
      </c>
    </row>
    <row r="2262" spans="1:7" x14ac:dyDescent="0.25">
      <c r="A2262" t="s">
        <v>99</v>
      </c>
      <c r="B2262" t="s">
        <v>100</v>
      </c>
      <c r="C2262" t="s">
        <v>101</v>
      </c>
      <c r="D2262" t="s">
        <v>135</v>
      </c>
      <c r="E2262">
        <v>6975185397</v>
      </c>
      <c r="F2262">
        <v>1</v>
      </c>
      <c r="G2262">
        <v>2019</v>
      </c>
    </row>
    <row r="2263" spans="1:7" x14ac:dyDescent="0.25">
      <c r="A2263" t="s">
        <v>73</v>
      </c>
      <c r="B2263" t="s">
        <v>74</v>
      </c>
      <c r="C2263" t="s">
        <v>75</v>
      </c>
      <c r="D2263" t="s">
        <v>135</v>
      </c>
      <c r="E2263">
        <v>9633837395</v>
      </c>
      <c r="F2263">
        <v>1</v>
      </c>
      <c r="G2263">
        <v>2019</v>
      </c>
    </row>
    <row r="2264" spans="1:7" x14ac:dyDescent="0.25">
      <c r="A2264" t="s">
        <v>68</v>
      </c>
      <c r="B2264" t="s">
        <v>69</v>
      </c>
      <c r="C2264" t="s">
        <v>70</v>
      </c>
      <c r="D2264" t="s">
        <v>135</v>
      </c>
      <c r="E2264">
        <v>5129345268</v>
      </c>
      <c r="F2264">
        <v>1</v>
      </c>
      <c r="G2264">
        <v>2019</v>
      </c>
    </row>
    <row r="2265" spans="1:7" x14ac:dyDescent="0.25">
      <c r="A2265" t="s">
        <v>96</v>
      </c>
      <c r="B2265" t="s">
        <v>97</v>
      </c>
      <c r="C2265" t="s">
        <v>98</v>
      </c>
      <c r="D2265" t="s">
        <v>135</v>
      </c>
      <c r="E2265">
        <v>8308434095</v>
      </c>
      <c r="F2265">
        <v>1</v>
      </c>
      <c r="G2265">
        <v>2019</v>
      </c>
    </row>
    <row r="2266" spans="1:7" x14ac:dyDescent="0.25">
      <c r="A2266" t="s">
        <v>56</v>
      </c>
      <c r="B2266" t="s">
        <v>57</v>
      </c>
      <c r="C2266" t="s">
        <v>58</v>
      </c>
      <c r="D2266" t="s">
        <v>135</v>
      </c>
      <c r="E2266">
        <v>1467203312</v>
      </c>
      <c r="F2266">
        <v>1</v>
      </c>
      <c r="G2266">
        <v>2019</v>
      </c>
    </row>
    <row r="2267" spans="1:7" x14ac:dyDescent="0.25">
      <c r="A2267" t="s">
        <v>93</v>
      </c>
      <c r="B2267" t="s">
        <v>94</v>
      </c>
      <c r="C2267" t="s">
        <v>95</v>
      </c>
      <c r="D2267" t="s">
        <v>135</v>
      </c>
      <c r="E2267">
        <v>6948307469</v>
      </c>
      <c r="F2267">
        <v>1</v>
      </c>
      <c r="G2267">
        <v>2019</v>
      </c>
    </row>
    <row r="2268" spans="1:7" x14ac:dyDescent="0.25">
      <c r="A2268" t="s">
        <v>76</v>
      </c>
      <c r="B2268" t="s">
        <v>77</v>
      </c>
      <c r="C2268" t="s">
        <v>78</v>
      </c>
      <c r="D2268" t="s">
        <v>135</v>
      </c>
      <c r="E2268">
        <v>6042944854</v>
      </c>
      <c r="F2268">
        <v>1</v>
      </c>
      <c r="G2268">
        <v>2019</v>
      </c>
    </row>
    <row r="2269" spans="1:7" x14ac:dyDescent="0.25">
      <c r="A2269" t="s">
        <v>59</v>
      </c>
      <c r="B2269" t="s">
        <v>60</v>
      </c>
      <c r="C2269" t="s">
        <v>61</v>
      </c>
      <c r="D2269" t="s">
        <v>135</v>
      </c>
      <c r="E2269">
        <v>1961752052</v>
      </c>
      <c r="F2269">
        <v>1</v>
      </c>
      <c r="G2269">
        <v>2019</v>
      </c>
    </row>
    <row r="2270" spans="1:7" x14ac:dyDescent="0.25">
      <c r="A2270" t="s">
        <v>79</v>
      </c>
      <c r="B2270" t="s">
        <v>80</v>
      </c>
      <c r="C2270" t="s">
        <v>81</v>
      </c>
      <c r="D2270" t="s">
        <v>135</v>
      </c>
      <c r="E2270">
        <v>5601245733</v>
      </c>
      <c r="F2270">
        <v>1</v>
      </c>
      <c r="G2270">
        <v>2019</v>
      </c>
    </row>
    <row r="2271" spans="1:7" x14ac:dyDescent="0.25">
      <c r="A2271" t="s">
        <v>111</v>
      </c>
      <c r="B2271" t="s">
        <v>112</v>
      </c>
      <c r="C2271" t="s">
        <v>113</v>
      </c>
      <c r="D2271" t="s">
        <v>135</v>
      </c>
      <c r="E2271">
        <v>9108899938</v>
      </c>
      <c r="F2271">
        <v>1</v>
      </c>
      <c r="G2271">
        <v>2019</v>
      </c>
    </row>
    <row r="2272" spans="1:7" x14ac:dyDescent="0.25">
      <c r="A2272" t="s">
        <v>62</v>
      </c>
      <c r="B2272" t="s">
        <v>63</v>
      </c>
      <c r="C2272" t="s">
        <v>64</v>
      </c>
      <c r="D2272" t="s">
        <v>135</v>
      </c>
      <c r="E2272">
        <v>2829986184</v>
      </c>
      <c r="F2272">
        <v>1</v>
      </c>
      <c r="G2272">
        <v>2019</v>
      </c>
    </row>
    <row r="2273" spans="1:7" x14ac:dyDescent="0.25">
      <c r="A2273" t="s">
        <v>53</v>
      </c>
      <c r="B2273" t="s">
        <v>54</v>
      </c>
      <c r="C2273" t="s">
        <v>55</v>
      </c>
      <c r="D2273" t="s">
        <v>135</v>
      </c>
      <c r="E2273">
        <v>1245588905</v>
      </c>
      <c r="F2273">
        <v>1</v>
      </c>
      <c r="G2273">
        <v>2019</v>
      </c>
    </row>
    <row r="2274" spans="1:7" x14ac:dyDescent="0.25">
      <c r="A2274" t="s">
        <v>59</v>
      </c>
      <c r="B2274" t="s">
        <v>60</v>
      </c>
      <c r="C2274" t="s">
        <v>61</v>
      </c>
      <c r="D2274" t="s">
        <v>135</v>
      </c>
      <c r="E2274">
        <v>5992397463</v>
      </c>
      <c r="F2274">
        <v>1</v>
      </c>
      <c r="G2274">
        <v>2019</v>
      </c>
    </row>
    <row r="2275" spans="1:7" x14ac:dyDescent="0.25">
      <c r="A2275" t="s">
        <v>85</v>
      </c>
      <c r="B2275" t="s">
        <v>86</v>
      </c>
      <c r="C2275" t="s">
        <v>87</v>
      </c>
      <c r="D2275" t="s">
        <v>135</v>
      </c>
      <c r="E2275">
        <v>5931939751</v>
      </c>
      <c r="F2275">
        <v>1</v>
      </c>
      <c r="G2275">
        <v>2019</v>
      </c>
    </row>
    <row r="2276" spans="1:7" x14ac:dyDescent="0.25">
      <c r="A2276" t="s">
        <v>82</v>
      </c>
      <c r="B2276" t="s">
        <v>83</v>
      </c>
      <c r="C2276" t="s">
        <v>84</v>
      </c>
      <c r="D2276" t="s">
        <v>135</v>
      </c>
      <c r="E2276">
        <v>5620206758</v>
      </c>
      <c r="F2276">
        <v>1</v>
      </c>
      <c r="G2276">
        <v>2019</v>
      </c>
    </row>
    <row r="2277" spans="1:7" x14ac:dyDescent="0.25">
      <c r="A2277" t="s">
        <v>13</v>
      </c>
      <c r="B2277" t="s">
        <v>14</v>
      </c>
      <c r="C2277" t="s">
        <v>15</v>
      </c>
      <c r="D2277" t="s">
        <v>135</v>
      </c>
      <c r="E2277">
        <v>5884987498</v>
      </c>
      <c r="F2277">
        <v>1</v>
      </c>
      <c r="G2277">
        <v>2019</v>
      </c>
    </row>
    <row r="2278" spans="1:7" x14ac:dyDescent="0.25">
      <c r="A2278" t="s">
        <v>35</v>
      </c>
      <c r="B2278" t="s">
        <v>36</v>
      </c>
      <c r="C2278" t="s">
        <v>37</v>
      </c>
      <c r="D2278" t="s">
        <v>135</v>
      </c>
      <c r="E2278">
        <v>4329338527</v>
      </c>
      <c r="F2278">
        <v>1</v>
      </c>
      <c r="G2278">
        <v>2019</v>
      </c>
    </row>
    <row r="2279" spans="1:7" x14ac:dyDescent="0.25">
      <c r="A2279" t="s">
        <v>47</v>
      </c>
      <c r="B2279" t="s">
        <v>48</v>
      </c>
      <c r="C2279" t="s">
        <v>49</v>
      </c>
      <c r="D2279" t="s">
        <v>135</v>
      </c>
      <c r="E2279">
        <v>9003533298</v>
      </c>
      <c r="F2279">
        <v>1</v>
      </c>
      <c r="G2279">
        <v>2019</v>
      </c>
    </row>
    <row r="2280" spans="1:7" x14ac:dyDescent="0.25">
      <c r="A2280" t="s">
        <v>41</v>
      </c>
      <c r="B2280" t="s">
        <v>42</v>
      </c>
      <c r="C2280" t="s">
        <v>43</v>
      </c>
      <c r="D2280" t="s">
        <v>135</v>
      </c>
      <c r="E2280">
        <v>5229608030</v>
      </c>
      <c r="F2280">
        <v>1</v>
      </c>
      <c r="G2280">
        <v>2019</v>
      </c>
    </row>
    <row r="2281" spans="1:7" x14ac:dyDescent="0.25">
      <c r="A2281" t="s">
        <v>44</v>
      </c>
      <c r="B2281" t="s">
        <v>45</v>
      </c>
      <c r="C2281" t="s">
        <v>46</v>
      </c>
      <c r="D2281" t="s">
        <v>135</v>
      </c>
      <c r="E2281">
        <v>8752450570</v>
      </c>
      <c r="F2281">
        <v>1</v>
      </c>
      <c r="G2281">
        <v>2019</v>
      </c>
    </row>
    <row r="2282" spans="1:7" x14ac:dyDescent="0.25">
      <c r="A2282" t="s">
        <v>50</v>
      </c>
      <c r="B2282" t="s">
        <v>51</v>
      </c>
      <c r="C2282" t="s">
        <v>52</v>
      </c>
      <c r="D2282" t="s">
        <v>135</v>
      </c>
      <c r="E2282">
        <v>9570898813</v>
      </c>
      <c r="F2282">
        <v>1</v>
      </c>
      <c r="G2282">
        <v>2019</v>
      </c>
    </row>
    <row r="2283" spans="1:7" x14ac:dyDescent="0.25">
      <c r="A2283" t="s">
        <v>32</v>
      </c>
      <c r="B2283" t="s">
        <v>33</v>
      </c>
      <c r="C2283" t="s">
        <v>34</v>
      </c>
      <c r="D2283" t="s">
        <v>135</v>
      </c>
      <c r="E2283">
        <v>2941429319</v>
      </c>
      <c r="F2283">
        <v>1</v>
      </c>
      <c r="G2283">
        <v>2019</v>
      </c>
    </row>
    <row r="2284" spans="1:7" x14ac:dyDescent="0.25">
      <c r="A2284" t="s">
        <v>136</v>
      </c>
      <c r="B2284" t="s">
        <v>137</v>
      </c>
      <c r="C2284" t="s">
        <v>138</v>
      </c>
      <c r="D2284" t="s">
        <v>135</v>
      </c>
      <c r="E2284">
        <v>5114031637</v>
      </c>
      <c r="F2284">
        <v>1</v>
      </c>
      <c r="G2284">
        <v>2019</v>
      </c>
    </row>
    <row r="2285" spans="1:7" x14ac:dyDescent="0.25">
      <c r="A2285" t="s">
        <v>29</v>
      </c>
      <c r="B2285" t="s">
        <v>30</v>
      </c>
      <c r="C2285" t="s">
        <v>31</v>
      </c>
      <c r="D2285" t="s">
        <v>135</v>
      </c>
      <c r="E2285">
        <v>2774288200</v>
      </c>
      <c r="F2285">
        <v>1</v>
      </c>
      <c r="G2285">
        <v>2019</v>
      </c>
    </row>
    <row r="2286" spans="1:7" x14ac:dyDescent="0.25">
      <c r="A2286" t="s">
        <v>20</v>
      </c>
      <c r="B2286" t="s">
        <v>21</v>
      </c>
      <c r="C2286" t="s">
        <v>22</v>
      </c>
      <c r="D2286" t="s">
        <v>135</v>
      </c>
      <c r="E2286">
        <v>1198789641</v>
      </c>
      <c r="F2286">
        <v>12</v>
      </c>
      <c r="G2286">
        <v>2018</v>
      </c>
    </row>
    <row r="2287" spans="1:7" x14ac:dyDescent="0.25">
      <c r="A2287" t="s">
        <v>105</v>
      </c>
      <c r="B2287" t="s">
        <v>106</v>
      </c>
      <c r="C2287" t="s">
        <v>107</v>
      </c>
      <c r="D2287" t="s">
        <v>135</v>
      </c>
      <c r="E2287">
        <v>9815932234</v>
      </c>
      <c r="F2287">
        <v>12</v>
      </c>
      <c r="G2287">
        <v>2018</v>
      </c>
    </row>
    <row r="2288" spans="1:7" x14ac:dyDescent="0.25">
      <c r="A2288" t="s">
        <v>9</v>
      </c>
      <c r="B2288" t="s">
        <v>10</v>
      </c>
      <c r="C2288" t="s">
        <v>11</v>
      </c>
      <c r="D2288" t="s">
        <v>135</v>
      </c>
      <c r="E2288">
        <v>3275657721</v>
      </c>
      <c r="F2288">
        <v>12</v>
      </c>
      <c r="G2288">
        <v>2018</v>
      </c>
    </row>
    <row r="2289" spans="1:7" x14ac:dyDescent="0.25">
      <c r="A2289" t="s">
        <v>99</v>
      </c>
      <c r="B2289" t="s">
        <v>100</v>
      </c>
      <c r="C2289" t="s">
        <v>101</v>
      </c>
      <c r="D2289" t="s">
        <v>135</v>
      </c>
      <c r="E2289">
        <v>6975185397</v>
      </c>
      <c r="F2289">
        <v>12</v>
      </c>
      <c r="G2289">
        <v>2018</v>
      </c>
    </row>
    <row r="2290" spans="1:7" x14ac:dyDescent="0.25">
      <c r="A2290" t="s">
        <v>73</v>
      </c>
      <c r="B2290" t="s">
        <v>74</v>
      </c>
      <c r="C2290" t="s">
        <v>75</v>
      </c>
      <c r="D2290" t="s">
        <v>135</v>
      </c>
      <c r="E2290">
        <v>9633837395</v>
      </c>
      <c r="F2290">
        <v>12</v>
      </c>
      <c r="G2290">
        <v>2018</v>
      </c>
    </row>
    <row r="2291" spans="1:7" x14ac:dyDescent="0.25">
      <c r="A2291" t="s">
        <v>68</v>
      </c>
      <c r="B2291" t="s">
        <v>69</v>
      </c>
      <c r="C2291" t="s">
        <v>70</v>
      </c>
      <c r="D2291" t="s">
        <v>135</v>
      </c>
      <c r="E2291">
        <v>5129345268</v>
      </c>
      <c r="F2291">
        <v>12</v>
      </c>
      <c r="G2291">
        <v>2018</v>
      </c>
    </row>
    <row r="2292" spans="1:7" x14ac:dyDescent="0.25">
      <c r="A2292" t="s">
        <v>96</v>
      </c>
      <c r="B2292" t="s">
        <v>97</v>
      </c>
      <c r="C2292" t="s">
        <v>98</v>
      </c>
      <c r="D2292" t="s">
        <v>135</v>
      </c>
      <c r="E2292">
        <v>8308434095</v>
      </c>
      <c r="F2292">
        <v>12</v>
      </c>
      <c r="G2292">
        <v>2018</v>
      </c>
    </row>
    <row r="2293" spans="1:7" x14ac:dyDescent="0.25">
      <c r="A2293" t="s">
        <v>56</v>
      </c>
      <c r="B2293" t="s">
        <v>57</v>
      </c>
      <c r="C2293" t="s">
        <v>58</v>
      </c>
      <c r="D2293" t="s">
        <v>135</v>
      </c>
      <c r="E2293">
        <v>1467203312</v>
      </c>
      <c r="F2293">
        <v>12</v>
      </c>
      <c r="G2293">
        <v>2018</v>
      </c>
    </row>
    <row r="2294" spans="1:7" x14ac:dyDescent="0.25">
      <c r="A2294" t="s">
        <v>93</v>
      </c>
      <c r="B2294" t="s">
        <v>94</v>
      </c>
      <c r="C2294" t="s">
        <v>95</v>
      </c>
      <c r="D2294" t="s">
        <v>135</v>
      </c>
      <c r="E2294">
        <v>6948307469</v>
      </c>
      <c r="F2294">
        <v>12</v>
      </c>
      <c r="G2294">
        <v>2018</v>
      </c>
    </row>
    <row r="2295" spans="1:7" x14ac:dyDescent="0.25">
      <c r="A2295" t="s">
        <v>76</v>
      </c>
      <c r="B2295" t="s">
        <v>77</v>
      </c>
      <c r="C2295" t="s">
        <v>78</v>
      </c>
      <c r="D2295" t="s">
        <v>135</v>
      </c>
      <c r="E2295">
        <v>6042944854</v>
      </c>
      <c r="F2295">
        <v>12</v>
      </c>
      <c r="G2295">
        <v>2018</v>
      </c>
    </row>
    <row r="2296" spans="1:7" x14ac:dyDescent="0.25">
      <c r="A2296" t="s">
        <v>59</v>
      </c>
      <c r="B2296" t="s">
        <v>60</v>
      </c>
      <c r="C2296" t="s">
        <v>61</v>
      </c>
      <c r="D2296" t="s">
        <v>135</v>
      </c>
      <c r="E2296">
        <v>1961752052</v>
      </c>
      <c r="F2296">
        <v>12</v>
      </c>
      <c r="G2296">
        <v>2018</v>
      </c>
    </row>
    <row r="2297" spans="1:7" x14ac:dyDescent="0.25">
      <c r="A2297" t="s">
        <v>79</v>
      </c>
      <c r="B2297" t="s">
        <v>80</v>
      </c>
      <c r="C2297" t="s">
        <v>81</v>
      </c>
      <c r="D2297" t="s">
        <v>135</v>
      </c>
      <c r="E2297">
        <v>5601245733</v>
      </c>
      <c r="F2297">
        <v>12</v>
      </c>
      <c r="G2297">
        <v>2018</v>
      </c>
    </row>
    <row r="2298" spans="1:7" x14ac:dyDescent="0.25">
      <c r="A2298" t="s">
        <v>111</v>
      </c>
      <c r="B2298" t="s">
        <v>112</v>
      </c>
      <c r="C2298" t="s">
        <v>113</v>
      </c>
      <c r="D2298" t="s">
        <v>135</v>
      </c>
      <c r="E2298">
        <v>9108899938</v>
      </c>
      <c r="F2298">
        <v>12</v>
      </c>
      <c r="G2298">
        <v>2018</v>
      </c>
    </row>
    <row r="2299" spans="1:7" x14ac:dyDescent="0.25">
      <c r="A2299" t="s">
        <v>62</v>
      </c>
      <c r="B2299" t="s">
        <v>63</v>
      </c>
      <c r="C2299" t="s">
        <v>64</v>
      </c>
      <c r="D2299" t="s">
        <v>135</v>
      </c>
      <c r="E2299">
        <v>2829986184</v>
      </c>
      <c r="F2299">
        <v>12</v>
      </c>
      <c r="G2299">
        <v>2018</v>
      </c>
    </row>
    <row r="2300" spans="1:7" x14ac:dyDescent="0.25">
      <c r="A2300" t="s">
        <v>53</v>
      </c>
      <c r="B2300" t="s">
        <v>54</v>
      </c>
      <c r="C2300" t="s">
        <v>55</v>
      </c>
      <c r="D2300" t="s">
        <v>135</v>
      </c>
      <c r="E2300">
        <v>1245588905</v>
      </c>
      <c r="F2300">
        <v>12</v>
      </c>
      <c r="G2300">
        <v>2018</v>
      </c>
    </row>
    <row r="2301" spans="1:7" x14ac:dyDescent="0.25">
      <c r="A2301" t="s">
        <v>59</v>
      </c>
      <c r="B2301" t="s">
        <v>60</v>
      </c>
      <c r="C2301" t="s">
        <v>61</v>
      </c>
      <c r="D2301" t="s">
        <v>135</v>
      </c>
      <c r="E2301">
        <v>5992397463</v>
      </c>
      <c r="F2301">
        <v>12</v>
      </c>
      <c r="G2301">
        <v>2018</v>
      </c>
    </row>
    <row r="2302" spans="1:7" x14ac:dyDescent="0.25">
      <c r="A2302" t="s">
        <v>85</v>
      </c>
      <c r="B2302" t="s">
        <v>86</v>
      </c>
      <c r="C2302" t="s">
        <v>87</v>
      </c>
      <c r="D2302" t="s">
        <v>135</v>
      </c>
      <c r="E2302">
        <v>5931939751</v>
      </c>
      <c r="F2302">
        <v>12</v>
      </c>
      <c r="G2302">
        <v>2018</v>
      </c>
    </row>
    <row r="2303" spans="1:7" x14ac:dyDescent="0.25">
      <c r="A2303" t="s">
        <v>82</v>
      </c>
      <c r="B2303" t="s">
        <v>83</v>
      </c>
      <c r="C2303" t="s">
        <v>84</v>
      </c>
      <c r="D2303" t="s">
        <v>135</v>
      </c>
      <c r="E2303">
        <v>5620206758</v>
      </c>
      <c r="F2303">
        <v>12</v>
      </c>
      <c r="G2303">
        <v>2018</v>
      </c>
    </row>
    <row r="2304" spans="1:7" x14ac:dyDescent="0.25">
      <c r="A2304" t="s">
        <v>13</v>
      </c>
      <c r="B2304" t="s">
        <v>14</v>
      </c>
      <c r="C2304" t="s">
        <v>15</v>
      </c>
      <c r="D2304" t="s">
        <v>135</v>
      </c>
      <c r="E2304">
        <v>5884987498</v>
      </c>
      <c r="F2304">
        <v>12</v>
      </c>
      <c r="G2304">
        <v>2018</v>
      </c>
    </row>
    <row r="2305" spans="1:7" x14ac:dyDescent="0.25">
      <c r="A2305" t="s">
        <v>35</v>
      </c>
      <c r="B2305" t="s">
        <v>36</v>
      </c>
      <c r="C2305" t="s">
        <v>37</v>
      </c>
      <c r="D2305" t="s">
        <v>135</v>
      </c>
      <c r="E2305">
        <v>4329338527</v>
      </c>
      <c r="F2305">
        <v>12</v>
      </c>
      <c r="G2305">
        <v>2018</v>
      </c>
    </row>
    <row r="2306" spans="1:7" x14ac:dyDescent="0.25">
      <c r="A2306" t="s">
        <v>47</v>
      </c>
      <c r="B2306" t="s">
        <v>48</v>
      </c>
      <c r="C2306" t="s">
        <v>49</v>
      </c>
      <c r="D2306" t="s">
        <v>135</v>
      </c>
      <c r="E2306">
        <v>9003533298</v>
      </c>
      <c r="F2306">
        <v>12</v>
      </c>
      <c r="G2306">
        <v>2018</v>
      </c>
    </row>
    <row r="2307" spans="1:7" x14ac:dyDescent="0.25">
      <c r="A2307" t="s">
        <v>41</v>
      </c>
      <c r="B2307" t="s">
        <v>42</v>
      </c>
      <c r="C2307" t="s">
        <v>43</v>
      </c>
      <c r="D2307" t="s">
        <v>135</v>
      </c>
      <c r="E2307">
        <v>5229608030</v>
      </c>
      <c r="F2307">
        <v>12</v>
      </c>
      <c r="G2307">
        <v>2018</v>
      </c>
    </row>
    <row r="2308" spans="1:7" x14ac:dyDescent="0.25">
      <c r="A2308" t="s">
        <v>44</v>
      </c>
      <c r="B2308" t="s">
        <v>45</v>
      </c>
      <c r="C2308" t="s">
        <v>46</v>
      </c>
      <c r="D2308" t="s">
        <v>135</v>
      </c>
      <c r="E2308">
        <v>8752450570</v>
      </c>
      <c r="F2308">
        <v>12</v>
      </c>
      <c r="G2308">
        <v>2018</v>
      </c>
    </row>
    <row r="2309" spans="1:7" x14ac:dyDescent="0.25">
      <c r="A2309" t="s">
        <v>50</v>
      </c>
      <c r="B2309" t="s">
        <v>51</v>
      </c>
      <c r="C2309" t="s">
        <v>52</v>
      </c>
      <c r="D2309" t="s">
        <v>135</v>
      </c>
      <c r="E2309">
        <v>9570898813</v>
      </c>
      <c r="F2309">
        <v>12</v>
      </c>
      <c r="G2309">
        <v>2018</v>
      </c>
    </row>
    <row r="2310" spans="1:7" x14ac:dyDescent="0.25">
      <c r="A2310" t="s">
        <v>32</v>
      </c>
      <c r="B2310" t="s">
        <v>33</v>
      </c>
      <c r="C2310" t="s">
        <v>34</v>
      </c>
      <c r="D2310" t="s">
        <v>135</v>
      </c>
      <c r="E2310">
        <v>2941429319</v>
      </c>
      <c r="F2310">
        <v>12</v>
      </c>
      <c r="G2310">
        <v>2018</v>
      </c>
    </row>
    <row r="2311" spans="1:7" x14ac:dyDescent="0.25">
      <c r="A2311" t="s">
        <v>136</v>
      </c>
      <c r="B2311" t="s">
        <v>137</v>
      </c>
      <c r="C2311" t="s">
        <v>138</v>
      </c>
      <c r="D2311" t="s">
        <v>135</v>
      </c>
      <c r="E2311">
        <v>5114031637</v>
      </c>
      <c r="F2311">
        <v>12</v>
      </c>
      <c r="G2311">
        <v>2018</v>
      </c>
    </row>
    <row r="2312" spans="1:7" x14ac:dyDescent="0.25">
      <c r="A2312" t="s">
        <v>29</v>
      </c>
      <c r="B2312" t="s">
        <v>30</v>
      </c>
      <c r="C2312" t="s">
        <v>31</v>
      </c>
      <c r="D2312" t="s">
        <v>135</v>
      </c>
      <c r="E2312">
        <v>2774288200</v>
      </c>
      <c r="F2312">
        <v>12</v>
      </c>
      <c r="G2312">
        <v>2018</v>
      </c>
    </row>
    <row r="2313" spans="1:7" x14ac:dyDescent="0.25">
      <c r="A2313" t="s">
        <v>20</v>
      </c>
      <c r="B2313" t="s">
        <v>21</v>
      </c>
      <c r="C2313" t="s">
        <v>22</v>
      </c>
      <c r="D2313" t="s">
        <v>135</v>
      </c>
      <c r="E2313">
        <v>1198789641</v>
      </c>
      <c r="F2313">
        <v>11</v>
      </c>
      <c r="G2313">
        <v>2018</v>
      </c>
    </row>
    <row r="2314" spans="1:7" x14ac:dyDescent="0.25">
      <c r="A2314" t="s">
        <v>105</v>
      </c>
      <c r="B2314" t="s">
        <v>106</v>
      </c>
      <c r="C2314" t="s">
        <v>107</v>
      </c>
      <c r="D2314" t="s">
        <v>135</v>
      </c>
      <c r="E2314">
        <v>9815932234</v>
      </c>
      <c r="F2314">
        <v>11</v>
      </c>
      <c r="G2314">
        <v>2018</v>
      </c>
    </row>
    <row r="2315" spans="1:7" x14ac:dyDescent="0.25">
      <c r="A2315" t="s">
        <v>9</v>
      </c>
      <c r="B2315" t="s">
        <v>10</v>
      </c>
      <c r="C2315" t="s">
        <v>11</v>
      </c>
      <c r="D2315" t="s">
        <v>135</v>
      </c>
      <c r="E2315">
        <v>3275657721</v>
      </c>
      <c r="F2315">
        <v>11</v>
      </c>
      <c r="G2315">
        <v>2018</v>
      </c>
    </row>
    <row r="2316" spans="1:7" x14ac:dyDescent="0.25">
      <c r="A2316" t="s">
        <v>99</v>
      </c>
      <c r="B2316" t="s">
        <v>100</v>
      </c>
      <c r="C2316" t="s">
        <v>101</v>
      </c>
      <c r="D2316" t="s">
        <v>135</v>
      </c>
      <c r="E2316">
        <v>6975185397</v>
      </c>
      <c r="F2316">
        <v>11</v>
      </c>
      <c r="G2316">
        <v>2018</v>
      </c>
    </row>
    <row r="2317" spans="1:7" x14ac:dyDescent="0.25">
      <c r="A2317" t="s">
        <v>73</v>
      </c>
      <c r="B2317" t="s">
        <v>74</v>
      </c>
      <c r="C2317" t="s">
        <v>75</v>
      </c>
      <c r="D2317" t="s">
        <v>135</v>
      </c>
      <c r="E2317">
        <v>9633837395</v>
      </c>
      <c r="F2317">
        <v>11</v>
      </c>
      <c r="G2317">
        <v>2018</v>
      </c>
    </row>
    <row r="2318" spans="1:7" x14ac:dyDescent="0.25">
      <c r="A2318" t="s">
        <v>68</v>
      </c>
      <c r="B2318" t="s">
        <v>69</v>
      </c>
      <c r="C2318" t="s">
        <v>70</v>
      </c>
      <c r="D2318" t="s">
        <v>135</v>
      </c>
      <c r="E2318">
        <v>5129345268</v>
      </c>
      <c r="F2318">
        <v>11</v>
      </c>
      <c r="G2318">
        <v>2018</v>
      </c>
    </row>
    <row r="2319" spans="1:7" x14ac:dyDescent="0.25">
      <c r="A2319" t="s">
        <v>96</v>
      </c>
      <c r="B2319" t="s">
        <v>97</v>
      </c>
      <c r="C2319" t="s">
        <v>98</v>
      </c>
      <c r="D2319" t="s">
        <v>135</v>
      </c>
      <c r="E2319">
        <v>8308434095</v>
      </c>
      <c r="F2319">
        <v>11</v>
      </c>
      <c r="G2319">
        <v>2018</v>
      </c>
    </row>
    <row r="2320" spans="1:7" x14ac:dyDescent="0.25">
      <c r="A2320" t="s">
        <v>56</v>
      </c>
      <c r="B2320" t="s">
        <v>57</v>
      </c>
      <c r="C2320" t="s">
        <v>58</v>
      </c>
      <c r="D2320" t="s">
        <v>135</v>
      </c>
      <c r="E2320">
        <v>1467203312</v>
      </c>
      <c r="F2320">
        <v>11</v>
      </c>
      <c r="G2320">
        <v>2018</v>
      </c>
    </row>
    <row r="2321" spans="1:7" x14ac:dyDescent="0.25">
      <c r="A2321" t="s">
        <v>93</v>
      </c>
      <c r="B2321" t="s">
        <v>94</v>
      </c>
      <c r="C2321" t="s">
        <v>95</v>
      </c>
      <c r="D2321" t="s">
        <v>135</v>
      </c>
      <c r="E2321">
        <v>6948307469</v>
      </c>
      <c r="F2321">
        <v>11</v>
      </c>
      <c r="G2321">
        <v>2018</v>
      </c>
    </row>
    <row r="2322" spans="1:7" x14ac:dyDescent="0.25">
      <c r="A2322" t="s">
        <v>76</v>
      </c>
      <c r="B2322" t="s">
        <v>77</v>
      </c>
      <c r="C2322" t="s">
        <v>78</v>
      </c>
      <c r="D2322" t="s">
        <v>135</v>
      </c>
      <c r="E2322">
        <v>6042944854</v>
      </c>
      <c r="F2322">
        <v>11</v>
      </c>
      <c r="G2322">
        <v>2018</v>
      </c>
    </row>
    <row r="2323" spans="1:7" x14ac:dyDescent="0.25">
      <c r="A2323" t="s">
        <v>59</v>
      </c>
      <c r="B2323" t="s">
        <v>60</v>
      </c>
      <c r="C2323" t="s">
        <v>61</v>
      </c>
      <c r="D2323" t="s">
        <v>135</v>
      </c>
      <c r="E2323">
        <v>1961752052</v>
      </c>
      <c r="F2323">
        <v>11</v>
      </c>
      <c r="G2323">
        <v>2018</v>
      </c>
    </row>
    <row r="2324" spans="1:7" x14ac:dyDescent="0.25">
      <c r="A2324" t="s">
        <v>79</v>
      </c>
      <c r="B2324" t="s">
        <v>80</v>
      </c>
      <c r="C2324" t="s">
        <v>81</v>
      </c>
      <c r="D2324" t="s">
        <v>135</v>
      </c>
      <c r="E2324">
        <v>5601245733</v>
      </c>
      <c r="F2324">
        <v>11</v>
      </c>
      <c r="G2324">
        <v>2018</v>
      </c>
    </row>
    <row r="2325" spans="1:7" x14ac:dyDescent="0.25">
      <c r="A2325" t="s">
        <v>111</v>
      </c>
      <c r="B2325" t="s">
        <v>112</v>
      </c>
      <c r="C2325" t="s">
        <v>113</v>
      </c>
      <c r="D2325" t="s">
        <v>135</v>
      </c>
      <c r="E2325">
        <v>9108899938</v>
      </c>
      <c r="F2325">
        <v>11</v>
      </c>
      <c r="G2325">
        <v>2018</v>
      </c>
    </row>
    <row r="2326" spans="1:7" x14ac:dyDescent="0.25">
      <c r="A2326" t="s">
        <v>62</v>
      </c>
      <c r="B2326" t="s">
        <v>63</v>
      </c>
      <c r="C2326" t="s">
        <v>64</v>
      </c>
      <c r="D2326" t="s">
        <v>135</v>
      </c>
      <c r="E2326">
        <v>2829986184</v>
      </c>
      <c r="F2326">
        <v>11</v>
      </c>
      <c r="G2326">
        <v>2018</v>
      </c>
    </row>
    <row r="2327" spans="1:7" x14ac:dyDescent="0.25">
      <c r="A2327" t="s">
        <v>53</v>
      </c>
      <c r="B2327" t="s">
        <v>54</v>
      </c>
      <c r="C2327" t="s">
        <v>55</v>
      </c>
      <c r="D2327" t="s">
        <v>135</v>
      </c>
      <c r="E2327">
        <v>1245588905</v>
      </c>
      <c r="F2327">
        <v>11</v>
      </c>
      <c r="G2327">
        <v>2018</v>
      </c>
    </row>
    <row r="2328" spans="1:7" x14ac:dyDescent="0.25">
      <c r="A2328" t="s">
        <v>59</v>
      </c>
      <c r="B2328" t="s">
        <v>60</v>
      </c>
      <c r="C2328" t="s">
        <v>61</v>
      </c>
      <c r="D2328" t="s">
        <v>135</v>
      </c>
      <c r="E2328">
        <v>5992397463</v>
      </c>
      <c r="F2328">
        <v>11</v>
      </c>
      <c r="G2328">
        <v>2018</v>
      </c>
    </row>
    <row r="2329" spans="1:7" x14ac:dyDescent="0.25">
      <c r="A2329" t="s">
        <v>85</v>
      </c>
      <c r="B2329" t="s">
        <v>86</v>
      </c>
      <c r="C2329" t="s">
        <v>87</v>
      </c>
      <c r="D2329" t="s">
        <v>135</v>
      </c>
      <c r="E2329">
        <v>5931939751</v>
      </c>
      <c r="F2329">
        <v>11</v>
      </c>
      <c r="G2329">
        <v>2018</v>
      </c>
    </row>
    <row r="2330" spans="1:7" x14ac:dyDescent="0.25">
      <c r="A2330" t="s">
        <v>82</v>
      </c>
      <c r="B2330" t="s">
        <v>83</v>
      </c>
      <c r="C2330" t="s">
        <v>84</v>
      </c>
      <c r="D2330" t="s">
        <v>135</v>
      </c>
      <c r="E2330">
        <v>5620206758</v>
      </c>
      <c r="F2330">
        <v>11</v>
      </c>
      <c r="G2330">
        <v>2018</v>
      </c>
    </row>
    <row r="2331" spans="1:7" x14ac:dyDescent="0.25">
      <c r="A2331" t="s">
        <v>13</v>
      </c>
      <c r="B2331" t="s">
        <v>14</v>
      </c>
      <c r="C2331" t="s">
        <v>15</v>
      </c>
      <c r="D2331" t="s">
        <v>135</v>
      </c>
      <c r="E2331">
        <v>5884987498</v>
      </c>
      <c r="F2331">
        <v>11</v>
      </c>
      <c r="G2331">
        <v>2018</v>
      </c>
    </row>
    <row r="2332" spans="1:7" x14ac:dyDescent="0.25">
      <c r="A2332" t="s">
        <v>35</v>
      </c>
      <c r="B2332" t="s">
        <v>36</v>
      </c>
      <c r="C2332" t="s">
        <v>37</v>
      </c>
      <c r="D2332" t="s">
        <v>135</v>
      </c>
      <c r="E2332">
        <v>4329338527</v>
      </c>
      <c r="F2332">
        <v>11</v>
      </c>
      <c r="G2332">
        <v>2018</v>
      </c>
    </row>
    <row r="2333" spans="1:7" x14ac:dyDescent="0.25">
      <c r="A2333" t="s">
        <v>47</v>
      </c>
      <c r="B2333" t="s">
        <v>48</v>
      </c>
      <c r="C2333" t="s">
        <v>49</v>
      </c>
      <c r="D2333" t="s">
        <v>135</v>
      </c>
      <c r="E2333">
        <v>9003533298</v>
      </c>
      <c r="F2333">
        <v>11</v>
      </c>
      <c r="G2333">
        <v>2018</v>
      </c>
    </row>
    <row r="2334" spans="1:7" x14ac:dyDescent="0.25">
      <c r="A2334" t="s">
        <v>41</v>
      </c>
      <c r="B2334" t="s">
        <v>42</v>
      </c>
      <c r="C2334" t="s">
        <v>43</v>
      </c>
      <c r="D2334" t="s">
        <v>135</v>
      </c>
      <c r="E2334">
        <v>5229608030</v>
      </c>
      <c r="F2334">
        <v>11</v>
      </c>
      <c r="G2334">
        <v>2018</v>
      </c>
    </row>
    <row r="2335" spans="1:7" x14ac:dyDescent="0.25">
      <c r="A2335" t="s">
        <v>44</v>
      </c>
      <c r="B2335" t="s">
        <v>45</v>
      </c>
      <c r="C2335" t="s">
        <v>46</v>
      </c>
      <c r="D2335" t="s">
        <v>135</v>
      </c>
      <c r="E2335">
        <v>8752450570</v>
      </c>
      <c r="F2335">
        <v>11</v>
      </c>
      <c r="G2335">
        <v>2018</v>
      </c>
    </row>
    <row r="2336" spans="1:7" x14ac:dyDescent="0.25">
      <c r="A2336" t="s">
        <v>50</v>
      </c>
      <c r="B2336" t="s">
        <v>51</v>
      </c>
      <c r="C2336" t="s">
        <v>52</v>
      </c>
      <c r="D2336" t="s">
        <v>135</v>
      </c>
      <c r="E2336">
        <v>9570898813</v>
      </c>
      <c r="F2336">
        <v>11</v>
      </c>
      <c r="G2336">
        <v>2018</v>
      </c>
    </row>
    <row r="2337" spans="1:7" x14ac:dyDescent="0.25">
      <c r="A2337" t="s">
        <v>32</v>
      </c>
      <c r="B2337" t="s">
        <v>33</v>
      </c>
      <c r="C2337" t="s">
        <v>34</v>
      </c>
      <c r="D2337" t="s">
        <v>135</v>
      </c>
      <c r="E2337">
        <v>2941429319</v>
      </c>
      <c r="F2337">
        <v>11</v>
      </c>
      <c r="G2337">
        <v>2018</v>
      </c>
    </row>
    <row r="2338" spans="1:7" x14ac:dyDescent="0.25">
      <c r="A2338" t="s">
        <v>136</v>
      </c>
      <c r="B2338" t="s">
        <v>137</v>
      </c>
      <c r="C2338" t="s">
        <v>138</v>
      </c>
      <c r="D2338" t="s">
        <v>135</v>
      </c>
      <c r="E2338">
        <v>5114031637</v>
      </c>
      <c r="F2338">
        <v>11</v>
      </c>
      <c r="G2338">
        <v>2018</v>
      </c>
    </row>
    <row r="2339" spans="1:7" x14ac:dyDescent="0.25">
      <c r="A2339" t="s">
        <v>29</v>
      </c>
      <c r="B2339" t="s">
        <v>30</v>
      </c>
      <c r="C2339" t="s">
        <v>31</v>
      </c>
      <c r="D2339" t="s">
        <v>135</v>
      </c>
      <c r="E2339">
        <v>2774288200</v>
      </c>
      <c r="F2339">
        <v>10</v>
      </c>
      <c r="G2339">
        <v>2018</v>
      </c>
    </row>
    <row r="2340" spans="1:7" x14ac:dyDescent="0.25">
      <c r="A2340" t="s">
        <v>20</v>
      </c>
      <c r="B2340" t="s">
        <v>21</v>
      </c>
      <c r="C2340" t="s">
        <v>22</v>
      </c>
      <c r="D2340" t="s">
        <v>135</v>
      </c>
      <c r="E2340">
        <v>1198789641</v>
      </c>
      <c r="F2340">
        <v>10</v>
      </c>
      <c r="G2340">
        <v>2018</v>
      </c>
    </row>
    <row r="2341" spans="1:7" x14ac:dyDescent="0.25">
      <c r="A2341" t="s">
        <v>105</v>
      </c>
      <c r="B2341" t="s">
        <v>106</v>
      </c>
      <c r="C2341" t="s">
        <v>107</v>
      </c>
      <c r="D2341" t="s">
        <v>135</v>
      </c>
      <c r="E2341">
        <v>9815932234</v>
      </c>
      <c r="F2341">
        <v>10</v>
      </c>
      <c r="G2341">
        <v>2018</v>
      </c>
    </row>
    <row r="2342" spans="1:7" x14ac:dyDescent="0.25">
      <c r="A2342" t="s">
        <v>9</v>
      </c>
      <c r="B2342" t="s">
        <v>10</v>
      </c>
      <c r="C2342" t="s">
        <v>11</v>
      </c>
      <c r="D2342" t="s">
        <v>135</v>
      </c>
      <c r="E2342">
        <v>3275657721</v>
      </c>
      <c r="F2342">
        <v>10</v>
      </c>
      <c r="G2342">
        <v>2018</v>
      </c>
    </row>
    <row r="2343" spans="1:7" x14ac:dyDescent="0.25">
      <c r="A2343" t="s">
        <v>99</v>
      </c>
      <c r="B2343" t="s">
        <v>100</v>
      </c>
      <c r="C2343" t="s">
        <v>101</v>
      </c>
      <c r="D2343" t="s">
        <v>135</v>
      </c>
      <c r="E2343">
        <v>6975185397</v>
      </c>
      <c r="F2343">
        <v>10</v>
      </c>
      <c r="G2343">
        <v>2018</v>
      </c>
    </row>
    <row r="2344" spans="1:7" x14ac:dyDescent="0.25">
      <c r="A2344" t="s">
        <v>73</v>
      </c>
      <c r="B2344" t="s">
        <v>74</v>
      </c>
      <c r="C2344" t="s">
        <v>75</v>
      </c>
      <c r="D2344" t="s">
        <v>135</v>
      </c>
      <c r="E2344">
        <v>9633837395</v>
      </c>
      <c r="F2344">
        <v>10</v>
      </c>
      <c r="G2344">
        <v>2018</v>
      </c>
    </row>
    <row r="2345" spans="1:7" x14ac:dyDescent="0.25">
      <c r="A2345" t="s">
        <v>68</v>
      </c>
      <c r="B2345" t="s">
        <v>69</v>
      </c>
      <c r="C2345" t="s">
        <v>70</v>
      </c>
      <c r="D2345" t="s">
        <v>135</v>
      </c>
      <c r="E2345">
        <v>5129345268</v>
      </c>
      <c r="F2345">
        <v>10</v>
      </c>
      <c r="G2345">
        <v>2018</v>
      </c>
    </row>
    <row r="2346" spans="1:7" x14ac:dyDescent="0.25">
      <c r="A2346" t="s">
        <v>96</v>
      </c>
      <c r="B2346" t="s">
        <v>97</v>
      </c>
      <c r="C2346" t="s">
        <v>98</v>
      </c>
      <c r="D2346" t="s">
        <v>135</v>
      </c>
      <c r="E2346">
        <v>8308434095</v>
      </c>
      <c r="F2346">
        <v>10</v>
      </c>
      <c r="G2346">
        <v>2018</v>
      </c>
    </row>
    <row r="2347" spans="1:7" x14ac:dyDescent="0.25">
      <c r="A2347" t="s">
        <v>56</v>
      </c>
      <c r="B2347" t="s">
        <v>57</v>
      </c>
      <c r="C2347" t="s">
        <v>58</v>
      </c>
      <c r="D2347" t="s">
        <v>135</v>
      </c>
      <c r="E2347">
        <v>1467203312</v>
      </c>
      <c r="F2347">
        <v>10</v>
      </c>
      <c r="G2347">
        <v>2018</v>
      </c>
    </row>
    <row r="2348" spans="1:7" x14ac:dyDescent="0.25">
      <c r="A2348" t="s">
        <v>93</v>
      </c>
      <c r="B2348" t="s">
        <v>94</v>
      </c>
      <c r="C2348" t="s">
        <v>95</v>
      </c>
      <c r="D2348" t="s">
        <v>135</v>
      </c>
      <c r="E2348">
        <v>6948307469</v>
      </c>
      <c r="F2348">
        <v>10</v>
      </c>
      <c r="G2348">
        <v>2018</v>
      </c>
    </row>
    <row r="2349" spans="1:7" x14ac:dyDescent="0.25">
      <c r="A2349" t="s">
        <v>76</v>
      </c>
      <c r="B2349" t="s">
        <v>77</v>
      </c>
      <c r="C2349" t="s">
        <v>78</v>
      </c>
      <c r="D2349" t="s">
        <v>135</v>
      </c>
      <c r="E2349">
        <v>6042944854</v>
      </c>
      <c r="F2349">
        <v>10</v>
      </c>
      <c r="G2349">
        <v>2018</v>
      </c>
    </row>
    <row r="2350" spans="1:7" x14ac:dyDescent="0.25">
      <c r="A2350" t="s">
        <v>59</v>
      </c>
      <c r="B2350" t="s">
        <v>60</v>
      </c>
      <c r="C2350" t="s">
        <v>61</v>
      </c>
      <c r="D2350" t="s">
        <v>135</v>
      </c>
      <c r="E2350">
        <v>1961752052</v>
      </c>
      <c r="F2350">
        <v>10</v>
      </c>
      <c r="G2350">
        <v>2018</v>
      </c>
    </row>
    <row r="2351" spans="1:7" x14ac:dyDescent="0.25">
      <c r="A2351" t="s">
        <v>79</v>
      </c>
      <c r="B2351" t="s">
        <v>80</v>
      </c>
      <c r="C2351" t="s">
        <v>81</v>
      </c>
      <c r="D2351" t="s">
        <v>135</v>
      </c>
      <c r="E2351">
        <v>5601245733</v>
      </c>
      <c r="F2351">
        <v>10</v>
      </c>
      <c r="G2351">
        <v>2018</v>
      </c>
    </row>
    <row r="2352" spans="1:7" x14ac:dyDescent="0.25">
      <c r="A2352" t="s">
        <v>111</v>
      </c>
      <c r="B2352" t="s">
        <v>112</v>
      </c>
      <c r="C2352" t="s">
        <v>113</v>
      </c>
      <c r="D2352" t="s">
        <v>135</v>
      </c>
      <c r="E2352">
        <v>9108899938</v>
      </c>
      <c r="F2352">
        <v>10</v>
      </c>
      <c r="G2352">
        <v>2018</v>
      </c>
    </row>
    <row r="2353" spans="1:7" x14ac:dyDescent="0.25">
      <c r="A2353" t="s">
        <v>62</v>
      </c>
      <c r="B2353" t="s">
        <v>63</v>
      </c>
      <c r="C2353" t="s">
        <v>64</v>
      </c>
      <c r="D2353" t="s">
        <v>135</v>
      </c>
      <c r="E2353">
        <v>2829986184</v>
      </c>
      <c r="F2353">
        <v>10</v>
      </c>
      <c r="G2353">
        <v>2018</v>
      </c>
    </row>
    <row r="2354" spans="1:7" x14ac:dyDescent="0.25">
      <c r="A2354" t="s">
        <v>53</v>
      </c>
      <c r="B2354" t="s">
        <v>54</v>
      </c>
      <c r="C2354" t="s">
        <v>55</v>
      </c>
      <c r="D2354" t="s">
        <v>135</v>
      </c>
      <c r="E2354">
        <v>1245588905</v>
      </c>
      <c r="F2354">
        <v>10</v>
      </c>
      <c r="G2354">
        <v>2018</v>
      </c>
    </row>
    <row r="2355" spans="1:7" x14ac:dyDescent="0.25">
      <c r="A2355" t="s">
        <v>59</v>
      </c>
      <c r="B2355" t="s">
        <v>60</v>
      </c>
      <c r="C2355" t="s">
        <v>61</v>
      </c>
      <c r="D2355" t="s">
        <v>135</v>
      </c>
      <c r="E2355">
        <v>5992397463</v>
      </c>
      <c r="F2355">
        <v>10</v>
      </c>
      <c r="G2355">
        <v>2018</v>
      </c>
    </row>
    <row r="2356" spans="1:7" x14ac:dyDescent="0.25">
      <c r="A2356" t="s">
        <v>85</v>
      </c>
      <c r="B2356" t="s">
        <v>86</v>
      </c>
      <c r="C2356" t="s">
        <v>87</v>
      </c>
      <c r="D2356" t="s">
        <v>135</v>
      </c>
      <c r="E2356">
        <v>5931939751</v>
      </c>
      <c r="F2356">
        <v>10</v>
      </c>
      <c r="G2356">
        <v>2018</v>
      </c>
    </row>
    <row r="2357" spans="1:7" x14ac:dyDescent="0.25">
      <c r="A2357" t="s">
        <v>82</v>
      </c>
      <c r="B2357" t="s">
        <v>83</v>
      </c>
      <c r="C2357" t="s">
        <v>84</v>
      </c>
      <c r="D2357" t="s">
        <v>135</v>
      </c>
      <c r="E2357">
        <v>5620206758</v>
      </c>
      <c r="F2357">
        <v>10</v>
      </c>
      <c r="G2357">
        <v>2018</v>
      </c>
    </row>
    <row r="2358" spans="1:7" x14ac:dyDescent="0.25">
      <c r="A2358" t="s">
        <v>13</v>
      </c>
      <c r="B2358" t="s">
        <v>14</v>
      </c>
      <c r="C2358" t="s">
        <v>15</v>
      </c>
      <c r="D2358" t="s">
        <v>135</v>
      </c>
      <c r="E2358">
        <v>5884987498</v>
      </c>
      <c r="F2358">
        <v>10</v>
      </c>
      <c r="G2358">
        <v>2018</v>
      </c>
    </row>
    <row r="2359" spans="1:7" x14ac:dyDescent="0.25">
      <c r="A2359" t="s">
        <v>35</v>
      </c>
      <c r="B2359" t="s">
        <v>36</v>
      </c>
      <c r="C2359" t="s">
        <v>37</v>
      </c>
      <c r="D2359" t="s">
        <v>135</v>
      </c>
      <c r="E2359">
        <v>4329338527</v>
      </c>
      <c r="F2359">
        <v>10</v>
      </c>
      <c r="G2359">
        <v>2018</v>
      </c>
    </row>
    <row r="2360" spans="1:7" x14ac:dyDescent="0.25">
      <c r="A2360" t="s">
        <v>47</v>
      </c>
      <c r="B2360" t="s">
        <v>48</v>
      </c>
      <c r="C2360" t="s">
        <v>49</v>
      </c>
      <c r="D2360" t="s">
        <v>135</v>
      </c>
      <c r="E2360">
        <v>9003533298</v>
      </c>
      <c r="F2360">
        <v>10</v>
      </c>
      <c r="G2360">
        <v>2018</v>
      </c>
    </row>
    <row r="2361" spans="1:7" x14ac:dyDescent="0.25">
      <c r="A2361" t="s">
        <v>41</v>
      </c>
      <c r="B2361" t="s">
        <v>42</v>
      </c>
      <c r="C2361" t="s">
        <v>43</v>
      </c>
      <c r="D2361" t="s">
        <v>135</v>
      </c>
      <c r="E2361">
        <v>5229608030</v>
      </c>
      <c r="F2361">
        <v>10</v>
      </c>
      <c r="G2361">
        <v>2018</v>
      </c>
    </row>
    <row r="2362" spans="1:7" x14ac:dyDescent="0.25">
      <c r="A2362" t="s">
        <v>44</v>
      </c>
      <c r="B2362" t="s">
        <v>45</v>
      </c>
      <c r="C2362" t="s">
        <v>46</v>
      </c>
      <c r="D2362" t="s">
        <v>135</v>
      </c>
      <c r="E2362">
        <v>8752450570</v>
      </c>
      <c r="F2362">
        <v>10</v>
      </c>
      <c r="G2362">
        <v>2018</v>
      </c>
    </row>
    <row r="2363" spans="1:7" x14ac:dyDescent="0.25">
      <c r="A2363" t="s">
        <v>50</v>
      </c>
      <c r="B2363" t="s">
        <v>51</v>
      </c>
      <c r="C2363" t="s">
        <v>52</v>
      </c>
      <c r="D2363" t="s">
        <v>135</v>
      </c>
      <c r="E2363">
        <v>9570898813</v>
      </c>
      <c r="F2363">
        <v>10</v>
      </c>
      <c r="G2363">
        <v>2018</v>
      </c>
    </row>
    <row r="2364" spans="1:7" x14ac:dyDescent="0.25">
      <c r="A2364" t="s">
        <v>32</v>
      </c>
      <c r="B2364" t="s">
        <v>33</v>
      </c>
      <c r="C2364" t="s">
        <v>34</v>
      </c>
      <c r="D2364" t="s">
        <v>135</v>
      </c>
      <c r="E2364">
        <v>2941429319</v>
      </c>
      <c r="F2364">
        <v>10</v>
      </c>
      <c r="G2364">
        <v>2018</v>
      </c>
    </row>
    <row r="2365" spans="1:7" x14ac:dyDescent="0.25">
      <c r="A2365" t="s">
        <v>136</v>
      </c>
      <c r="B2365" t="s">
        <v>137</v>
      </c>
      <c r="C2365" t="s">
        <v>138</v>
      </c>
      <c r="D2365" t="s">
        <v>135</v>
      </c>
      <c r="E2365">
        <v>5114031637</v>
      </c>
      <c r="F2365">
        <v>10</v>
      </c>
      <c r="G2365">
        <v>2018</v>
      </c>
    </row>
    <row r="2366" spans="1:7" x14ac:dyDescent="0.25">
      <c r="A2366" t="s">
        <v>29</v>
      </c>
      <c r="B2366" t="s">
        <v>30</v>
      </c>
      <c r="C2366" t="s">
        <v>31</v>
      </c>
      <c r="D2366" t="s">
        <v>135</v>
      </c>
      <c r="E2366">
        <v>2774288200</v>
      </c>
      <c r="F2366">
        <v>10</v>
      </c>
      <c r="G2366">
        <v>2018</v>
      </c>
    </row>
    <row r="2367" spans="1:7" x14ac:dyDescent="0.25">
      <c r="A2367" t="s">
        <v>20</v>
      </c>
      <c r="B2367" t="s">
        <v>21</v>
      </c>
      <c r="C2367" t="s">
        <v>22</v>
      </c>
      <c r="D2367" t="s">
        <v>135</v>
      </c>
      <c r="E2367">
        <v>1198789641</v>
      </c>
      <c r="F2367">
        <v>10</v>
      </c>
      <c r="G2367">
        <v>2018</v>
      </c>
    </row>
    <row r="2368" spans="1:7" x14ac:dyDescent="0.25">
      <c r="A2368" t="s">
        <v>105</v>
      </c>
      <c r="B2368" t="s">
        <v>106</v>
      </c>
      <c r="C2368" t="s">
        <v>107</v>
      </c>
      <c r="D2368" t="s">
        <v>135</v>
      </c>
      <c r="E2368">
        <v>9815932234</v>
      </c>
      <c r="F2368">
        <v>9</v>
      </c>
      <c r="G2368">
        <v>2018</v>
      </c>
    </row>
    <row r="2369" spans="1:7" x14ac:dyDescent="0.25">
      <c r="A2369" t="s">
        <v>9</v>
      </c>
      <c r="B2369" t="s">
        <v>10</v>
      </c>
      <c r="C2369" t="s">
        <v>11</v>
      </c>
      <c r="D2369" t="s">
        <v>135</v>
      </c>
      <c r="E2369">
        <v>3275657721</v>
      </c>
      <c r="F2369">
        <v>9</v>
      </c>
      <c r="G2369">
        <v>2018</v>
      </c>
    </row>
    <row r="2370" spans="1:7" x14ac:dyDescent="0.25">
      <c r="A2370" t="s">
        <v>99</v>
      </c>
      <c r="B2370" t="s">
        <v>100</v>
      </c>
      <c r="C2370" t="s">
        <v>101</v>
      </c>
      <c r="D2370" t="s">
        <v>135</v>
      </c>
      <c r="E2370">
        <v>6975185397</v>
      </c>
      <c r="F2370">
        <v>9</v>
      </c>
      <c r="G2370">
        <v>2018</v>
      </c>
    </row>
    <row r="2371" spans="1:7" x14ac:dyDescent="0.25">
      <c r="A2371" t="s">
        <v>73</v>
      </c>
      <c r="B2371" t="s">
        <v>74</v>
      </c>
      <c r="C2371" t="s">
        <v>75</v>
      </c>
      <c r="D2371" t="s">
        <v>135</v>
      </c>
      <c r="E2371">
        <v>9633837395</v>
      </c>
      <c r="F2371">
        <v>9</v>
      </c>
      <c r="G2371">
        <v>2018</v>
      </c>
    </row>
    <row r="2372" spans="1:7" x14ac:dyDescent="0.25">
      <c r="A2372" t="s">
        <v>68</v>
      </c>
      <c r="B2372" t="s">
        <v>69</v>
      </c>
      <c r="C2372" t="s">
        <v>70</v>
      </c>
      <c r="D2372" t="s">
        <v>135</v>
      </c>
      <c r="E2372">
        <v>5129345268</v>
      </c>
      <c r="F2372">
        <v>9</v>
      </c>
      <c r="G2372">
        <v>2018</v>
      </c>
    </row>
    <row r="2373" spans="1:7" x14ac:dyDescent="0.25">
      <c r="A2373" t="s">
        <v>96</v>
      </c>
      <c r="B2373" t="s">
        <v>97</v>
      </c>
      <c r="C2373" t="s">
        <v>98</v>
      </c>
      <c r="D2373" t="s">
        <v>135</v>
      </c>
      <c r="E2373">
        <v>8308434095</v>
      </c>
      <c r="F2373">
        <v>9</v>
      </c>
      <c r="G2373">
        <v>2018</v>
      </c>
    </row>
    <row r="2374" spans="1:7" x14ac:dyDescent="0.25">
      <c r="A2374" t="s">
        <v>56</v>
      </c>
      <c r="B2374" t="s">
        <v>57</v>
      </c>
      <c r="C2374" t="s">
        <v>58</v>
      </c>
      <c r="D2374" t="s">
        <v>135</v>
      </c>
      <c r="E2374">
        <v>1467203312</v>
      </c>
      <c r="F2374">
        <v>9</v>
      </c>
      <c r="G2374">
        <v>2018</v>
      </c>
    </row>
    <row r="2375" spans="1:7" x14ac:dyDescent="0.25">
      <c r="A2375" t="s">
        <v>93</v>
      </c>
      <c r="B2375" t="s">
        <v>94</v>
      </c>
      <c r="C2375" t="s">
        <v>95</v>
      </c>
      <c r="D2375" t="s">
        <v>135</v>
      </c>
      <c r="E2375">
        <v>6948307469</v>
      </c>
      <c r="F2375">
        <v>9</v>
      </c>
      <c r="G2375">
        <v>2018</v>
      </c>
    </row>
    <row r="2376" spans="1:7" x14ac:dyDescent="0.25">
      <c r="A2376" t="s">
        <v>76</v>
      </c>
      <c r="B2376" t="s">
        <v>77</v>
      </c>
      <c r="C2376" t="s">
        <v>78</v>
      </c>
      <c r="D2376" t="s">
        <v>135</v>
      </c>
      <c r="E2376">
        <v>6042944854</v>
      </c>
      <c r="F2376">
        <v>9</v>
      </c>
      <c r="G2376">
        <v>2018</v>
      </c>
    </row>
    <row r="2377" spans="1:7" x14ac:dyDescent="0.25">
      <c r="A2377" t="s">
        <v>59</v>
      </c>
      <c r="B2377" t="s">
        <v>60</v>
      </c>
      <c r="C2377" t="s">
        <v>61</v>
      </c>
      <c r="D2377" t="s">
        <v>135</v>
      </c>
      <c r="E2377">
        <v>1961752052</v>
      </c>
      <c r="F2377">
        <v>9</v>
      </c>
      <c r="G2377">
        <v>2018</v>
      </c>
    </row>
    <row r="2378" spans="1:7" x14ac:dyDescent="0.25">
      <c r="A2378" t="s">
        <v>79</v>
      </c>
      <c r="B2378" t="s">
        <v>80</v>
      </c>
      <c r="C2378" t="s">
        <v>81</v>
      </c>
      <c r="D2378" t="s">
        <v>135</v>
      </c>
      <c r="E2378">
        <v>5601245733</v>
      </c>
      <c r="F2378">
        <v>9</v>
      </c>
      <c r="G2378">
        <v>2018</v>
      </c>
    </row>
    <row r="2379" spans="1:7" x14ac:dyDescent="0.25">
      <c r="A2379" t="s">
        <v>111</v>
      </c>
      <c r="B2379" t="s">
        <v>112</v>
      </c>
      <c r="C2379" t="s">
        <v>113</v>
      </c>
      <c r="D2379" t="s">
        <v>135</v>
      </c>
      <c r="E2379">
        <v>9108899938</v>
      </c>
      <c r="F2379">
        <v>9</v>
      </c>
      <c r="G2379">
        <v>2018</v>
      </c>
    </row>
    <row r="2380" spans="1:7" x14ac:dyDescent="0.25">
      <c r="A2380" t="s">
        <v>62</v>
      </c>
      <c r="B2380" t="s">
        <v>63</v>
      </c>
      <c r="C2380" t="s">
        <v>64</v>
      </c>
      <c r="D2380" t="s">
        <v>135</v>
      </c>
      <c r="E2380">
        <v>2829986184</v>
      </c>
      <c r="F2380">
        <v>9</v>
      </c>
      <c r="G2380">
        <v>2018</v>
      </c>
    </row>
    <row r="2381" spans="1:7" x14ac:dyDescent="0.25">
      <c r="A2381" t="s">
        <v>53</v>
      </c>
      <c r="B2381" t="s">
        <v>54</v>
      </c>
      <c r="C2381" t="s">
        <v>55</v>
      </c>
      <c r="D2381" t="s">
        <v>135</v>
      </c>
      <c r="E2381">
        <v>1245588905</v>
      </c>
      <c r="F2381">
        <v>9</v>
      </c>
      <c r="G2381">
        <v>2018</v>
      </c>
    </row>
    <row r="2382" spans="1:7" x14ac:dyDescent="0.25">
      <c r="A2382" t="s">
        <v>59</v>
      </c>
      <c r="B2382" t="s">
        <v>60</v>
      </c>
      <c r="C2382" t="s">
        <v>61</v>
      </c>
      <c r="D2382" t="s">
        <v>135</v>
      </c>
      <c r="E2382">
        <v>5992397463</v>
      </c>
      <c r="F2382">
        <v>9</v>
      </c>
      <c r="G2382">
        <v>2018</v>
      </c>
    </row>
    <row r="2383" spans="1:7" x14ac:dyDescent="0.25">
      <c r="A2383" t="s">
        <v>85</v>
      </c>
      <c r="B2383" t="s">
        <v>86</v>
      </c>
      <c r="C2383" t="s">
        <v>87</v>
      </c>
      <c r="D2383" t="s">
        <v>135</v>
      </c>
      <c r="E2383">
        <v>5931939751</v>
      </c>
      <c r="F2383">
        <v>9</v>
      </c>
      <c r="G2383">
        <v>2018</v>
      </c>
    </row>
    <row r="2384" spans="1:7" x14ac:dyDescent="0.25">
      <c r="A2384" t="s">
        <v>82</v>
      </c>
      <c r="B2384" t="s">
        <v>83</v>
      </c>
      <c r="C2384" t="s">
        <v>84</v>
      </c>
      <c r="D2384" t="s">
        <v>135</v>
      </c>
      <c r="E2384">
        <v>5620206758</v>
      </c>
      <c r="F2384">
        <v>9</v>
      </c>
      <c r="G2384">
        <v>2018</v>
      </c>
    </row>
    <row r="2385" spans="1:7" x14ac:dyDescent="0.25">
      <c r="A2385" t="s">
        <v>13</v>
      </c>
      <c r="B2385" t="s">
        <v>14</v>
      </c>
      <c r="C2385" t="s">
        <v>15</v>
      </c>
      <c r="D2385" t="s">
        <v>135</v>
      </c>
      <c r="E2385">
        <v>5884987498</v>
      </c>
      <c r="F2385">
        <v>9</v>
      </c>
      <c r="G2385">
        <v>2018</v>
      </c>
    </row>
    <row r="2386" spans="1:7" x14ac:dyDescent="0.25">
      <c r="A2386" t="s">
        <v>35</v>
      </c>
      <c r="B2386" t="s">
        <v>36</v>
      </c>
      <c r="C2386" t="s">
        <v>37</v>
      </c>
      <c r="D2386" t="s">
        <v>135</v>
      </c>
      <c r="E2386">
        <v>4329338527</v>
      </c>
      <c r="F2386">
        <v>9</v>
      </c>
      <c r="G2386">
        <v>2018</v>
      </c>
    </row>
    <row r="2387" spans="1:7" x14ac:dyDescent="0.25">
      <c r="A2387" t="s">
        <v>47</v>
      </c>
      <c r="B2387" t="s">
        <v>48</v>
      </c>
      <c r="C2387" t="s">
        <v>49</v>
      </c>
      <c r="D2387" t="s">
        <v>135</v>
      </c>
      <c r="E2387">
        <v>9003533298</v>
      </c>
      <c r="F2387">
        <v>9</v>
      </c>
      <c r="G2387">
        <v>2018</v>
      </c>
    </row>
    <row r="2388" spans="1:7" x14ac:dyDescent="0.25">
      <c r="A2388" t="s">
        <v>41</v>
      </c>
      <c r="B2388" t="s">
        <v>42</v>
      </c>
      <c r="C2388" t="s">
        <v>43</v>
      </c>
      <c r="D2388" t="s">
        <v>135</v>
      </c>
      <c r="E2388">
        <v>5229608030</v>
      </c>
      <c r="F2388">
        <v>9</v>
      </c>
      <c r="G2388">
        <v>2018</v>
      </c>
    </row>
    <row r="2389" spans="1:7" x14ac:dyDescent="0.25">
      <c r="A2389" t="s">
        <v>44</v>
      </c>
      <c r="B2389" t="s">
        <v>45</v>
      </c>
      <c r="C2389" t="s">
        <v>46</v>
      </c>
      <c r="D2389" t="s">
        <v>135</v>
      </c>
      <c r="E2389">
        <v>8752450570</v>
      </c>
      <c r="F2389">
        <v>9</v>
      </c>
      <c r="G2389">
        <v>2018</v>
      </c>
    </row>
    <row r="2390" spans="1:7" x14ac:dyDescent="0.25">
      <c r="A2390" t="s">
        <v>50</v>
      </c>
      <c r="B2390" t="s">
        <v>51</v>
      </c>
      <c r="C2390" t="s">
        <v>52</v>
      </c>
      <c r="D2390" t="s">
        <v>135</v>
      </c>
      <c r="E2390">
        <v>9570898813</v>
      </c>
      <c r="F2390">
        <v>9</v>
      </c>
      <c r="G2390">
        <v>2018</v>
      </c>
    </row>
    <row r="2391" spans="1:7" x14ac:dyDescent="0.25">
      <c r="A2391" t="s">
        <v>32</v>
      </c>
      <c r="B2391" t="s">
        <v>33</v>
      </c>
      <c r="C2391" t="s">
        <v>34</v>
      </c>
      <c r="D2391" t="s">
        <v>135</v>
      </c>
      <c r="E2391">
        <v>2941429319</v>
      </c>
      <c r="F2391">
        <v>9</v>
      </c>
      <c r="G2391">
        <v>2018</v>
      </c>
    </row>
    <row r="2392" spans="1:7" x14ac:dyDescent="0.25">
      <c r="A2392" t="s">
        <v>136</v>
      </c>
      <c r="B2392" t="s">
        <v>137</v>
      </c>
      <c r="C2392" t="s">
        <v>138</v>
      </c>
      <c r="D2392" t="s">
        <v>135</v>
      </c>
      <c r="E2392">
        <v>5114031637</v>
      </c>
      <c r="F2392">
        <v>9</v>
      </c>
      <c r="G2392">
        <v>2018</v>
      </c>
    </row>
    <row r="2393" spans="1:7" x14ac:dyDescent="0.25">
      <c r="A2393" t="s">
        <v>29</v>
      </c>
      <c r="B2393" t="s">
        <v>30</v>
      </c>
      <c r="C2393" t="s">
        <v>31</v>
      </c>
      <c r="D2393" t="s">
        <v>135</v>
      </c>
      <c r="E2393">
        <v>2774288200</v>
      </c>
      <c r="F2393">
        <v>9</v>
      </c>
      <c r="G2393">
        <v>2018</v>
      </c>
    </row>
    <row r="2394" spans="1:7" x14ac:dyDescent="0.25">
      <c r="A2394" t="s">
        <v>20</v>
      </c>
      <c r="B2394" t="s">
        <v>21</v>
      </c>
      <c r="C2394" t="s">
        <v>22</v>
      </c>
      <c r="D2394" t="s">
        <v>135</v>
      </c>
      <c r="E2394">
        <v>1198789641</v>
      </c>
      <c r="F2394">
        <v>9</v>
      </c>
      <c r="G2394">
        <v>2018</v>
      </c>
    </row>
    <row r="2395" spans="1:7" x14ac:dyDescent="0.25">
      <c r="A2395" t="s">
        <v>105</v>
      </c>
      <c r="B2395" t="s">
        <v>106</v>
      </c>
      <c r="C2395" t="s">
        <v>107</v>
      </c>
      <c r="D2395" t="s">
        <v>135</v>
      </c>
      <c r="E2395">
        <v>9815932234</v>
      </c>
      <c r="F2395">
        <v>8</v>
      </c>
      <c r="G2395">
        <v>2018</v>
      </c>
    </row>
    <row r="2396" spans="1:7" x14ac:dyDescent="0.25">
      <c r="A2396" t="s">
        <v>9</v>
      </c>
      <c r="B2396" t="s">
        <v>10</v>
      </c>
      <c r="C2396" t="s">
        <v>11</v>
      </c>
      <c r="D2396" t="s">
        <v>135</v>
      </c>
      <c r="E2396">
        <v>3275657721</v>
      </c>
      <c r="F2396">
        <v>8</v>
      </c>
      <c r="G2396">
        <v>2018</v>
      </c>
    </row>
    <row r="2397" spans="1:7" x14ac:dyDescent="0.25">
      <c r="A2397" t="s">
        <v>99</v>
      </c>
      <c r="B2397" t="s">
        <v>100</v>
      </c>
      <c r="C2397" t="s">
        <v>101</v>
      </c>
      <c r="D2397" t="s">
        <v>135</v>
      </c>
      <c r="E2397">
        <v>6975185397</v>
      </c>
      <c r="F2397">
        <v>8</v>
      </c>
      <c r="G2397">
        <v>2018</v>
      </c>
    </row>
    <row r="2398" spans="1:7" x14ac:dyDescent="0.25">
      <c r="A2398" t="s">
        <v>73</v>
      </c>
      <c r="B2398" t="s">
        <v>74</v>
      </c>
      <c r="C2398" t="s">
        <v>75</v>
      </c>
      <c r="D2398" t="s">
        <v>135</v>
      </c>
      <c r="E2398">
        <v>9633837395</v>
      </c>
      <c r="F2398">
        <v>8</v>
      </c>
      <c r="G2398">
        <v>2018</v>
      </c>
    </row>
    <row r="2399" spans="1:7" x14ac:dyDescent="0.25">
      <c r="A2399" t="s">
        <v>68</v>
      </c>
      <c r="B2399" t="s">
        <v>69</v>
      </c>
      <c r="C2399" t="s">
        <v>70</v>
      </c>
      <c r="D2399" t="s">
        <v>135</v>
      </c>
      <c r="E2399">
        <v>5129345268</v>
      </c>
      <c r="F2399">
        <v>8</v>
      </c>
      <c r="G2399">
        <v>2018</v>
      </c>
    </row>
    <row r="2400" spans="1:7" x14ac:dyDescent="0.25">
      <c r="A2400" t="s">
        <v>96</v>
      </c>
      <c r="B2400" t="s">
        <v>97</v>
      </c>
      <c r="C2400" t="s">
        <v>98</v>
      </c>
      <c r="D2400" t="s">
        <v>135</v>
      </c>
      <c r="E2400">
        <v>8308434095</v>
      </c>
      <c r="F2400">
        <v>8</v>
      </c>
      <c r="G2400">
        <v>2018</v>
      </c>
    </row>
    <row r="2401" spans="1:7" x14ac:dyDescent="0.25">
      <c r="A2401" t="s">
        <v>56</v>
      </c>
      <c r="B2401" t="s">
        <v>57</v>
      </c>
      <c r="C2401" t="s">
        <v>58</v>
      </c>
      <c r="D2401" t="s">
        <v>135</v>
      </c>
      <c r="E2401">
        <v>1467203312</v>
      </c>
      <c r="F2401">
        <v>8</v>
      </c>
      <c r="G2401">
        <v>2018</v>
      </c>
    </row>
    <row r="2402" spans="1:7" x14ac:dyDescent="0.25">
      <c r="A2402" t="s">
        <v>93</v>
      </c>
      <c r="B2402" t="s">
        <v>94</v>
      </c>
      <c r="C2402" t="s">
        <v>95</v>
      </c>
      <c r="D2402" t="s">
        <v>135</v>
      </c>
      <c r="E2402">
        <v>6948307469</v>
      </c>
      <c r="F2402">
        <v>8</v>
      </c>
      <c r="G2402">
        <v>2018</v>
      </c>
    </row>
    <row r="2403" spans="1:7" x14ac:dyDescent="0.25">
      <c r="A2403" t="s">
        <v>76</v>
      </c>
      <c r="B2403" t="s">
        <v>77</v>
      </c>
      <c r="C2403" t="s">
        <v>78</v>
      </c>
      <c r="D2403" t="s">
        <v>135</v>
      </c>
      <c r="E2403">
        <v>6042944854</v>
      </c>
      <c r="F2403">
        <v>8</v>
      </c>
      <c r="G2403">
        <v>2018</v>
      </c>
    </row>
    <row r="2404" spans="1:7" x14ac:dyDescent="0.25">
      <c r="A2404" t="s">
        <v>59</v>
      </c>
      <c r="B2404" t="s">
        <v>60</v>
      </c>
      <c r="C2404" t="s">
        <v>61</v>
      </c>
      <c r="D2404" t="s">
        <v>135</v>
      </c>
      <c r="E2404">
        <v>1961752052</v>
      </c>
      <c r="F2404">
        <v>8</v>
      </c>
      <c r="G2404">
        <v>2018</v>
      </c>
    </row>
    <row r="2405" spans="1:7" x14ac:dyDescent="0.25">
      <c r="A2405" t="s">
        <v>79</v>
      </c>
      <c r="B2405" t="s">
        <v>80</v>
      </c>
      <c r="C2405" t="s">
        <v>81</v>
      </c>
      <c r="D2405" t="s">
        <v>135</v>
      </c>
      <c r="E2405">
        <v>5601245733</v>
      </c>
      <c r="F2405">
        <v>8</v>
      </c>
      <c r="G2405">
        <v>2018</v>
      </c>
    </row>
    <row r="2406" spans="1:7" x14ac:dyDescent="0.25">
      <c r="A2406" t="s">
        <v>111</v>
      </c>
      <c r="B2406" t="s">
        <v>112</v>
      </c>
      <c r="C2406" t="s">
        <v>113</v>
      </c>
      <c r="D2406" t="s">
        <v>135</v>
      </c>
      <c r="E2406">
        <v>9108899938</v>
      </c>
      <c r="F2406">
        <v>8</v>
      </c>
      <c r="G2406">
        <v>2018</v>
      </c>
    </row>
    <row r="2407" spans="1:7" x14ac:dyDescent="0.25">
      <c r="A2407" t="s">
        <v>62</v>
      </c>
      <c r="B2407" t="s">
        <v>63</v>
      </c>
      <c r="C2407" t="s">
        <v>64</v>
      </c>
      <c r="D2407" t="s">
        <v>135</v>
      </c>
      <c r="E2407">
        <v>2829986184</v>
      </c>
      <c r="F2407">
        <v>8</v>
      </c>
      <c r="G2407">
        <v>2018</v>
      </c>
    </row>
    <row r="2408" spans="1:7" x14ac:dyDescent="0.25">
      <c r="A2408" t="s">
        <v>53</v>
      </c>
      <c r="B2408" t="s">
        <v>54</v>
      </c>
      <c r="C2408" t="s">
        <v>55</v>
      </c>
      <c r="D2408" t="s">
        <v>135</v>
      </c>
      <c r="E2408">
        <v>1245588905</v>
      </c>
      <c r="F2408">
        <v>8</v>
      </c>
      <c r="G2408">
        <v>2018</v>
      </c>
    </row>
    <row r="2409" spans="1:7" x14ac:dyDescent="0.25">
      <c r="A2409" t="s">
        <v>59</v>
      </c>
      <c r="B2409" t="s">
        <v>60</v>
      </c>
      <c r="C2409" t="s">
        <v>61</v>
      </c>
      <c r="D2409" t="s">
        <v>135</v>
      </c>
      <c r="E2409">
        <v>5992397463</v>
      </c>
      <c r="F2409">
        <v>8</v>
      </c>
      <c r="G2409">
        <v>2018</v>
      </c>
    </row>
    <row r="2410" spans="1:7" x14ac:dyDescent="0.25">
      <c r="A2410" t="s">
        <v>85</v>
      </c>
      <c r="B2410" t="s">
        <v>86</v>
      </c>
      <c r="C2410" t="s">
        <v>87</v>
      </c>
      <c r="D2410" t="s">
        <v>135</v>
      </c>
      <c r="E2410">
        <v>5931939751</v>
      </c>
      <c r="F2410">
        <v>8</v>
      </c>
      <c r="G2410">
        <v>2018</v>
      </c>
    </row>
    <row r="2411" spans="1:7" x14ac:dyDescent="0.25">
      <c r="A2411" t="s">
        <v>82</v>
      </c>
      <c r="B2411" t="s">
        <v>83</v>
      </c>
      <c r="C2411" t="s">
        <v>84</v>
      </c>
      <c r="D2411" t="s">
        <v>135</v>
      </c>
      <c r="E2411">
        <v>5620206758</v>
      </c>
      <c r="F2411">
        <v>8</v>
      </c>
      <c r="G2411">
        <v>2018</v>
      </c>
    </row>
    <row r="2412" spans="1:7" x14ac:dyDescent="0.25">
      <c r="A2412" t="s">
        <v>13</v>
      </c>
      <c r="B2412" t="s">
        <v>14</v>
      </c>
      <c r="C2412" t="s">
        <v>15</v>
      </c>
      <c r="D2412" t="s">
        <v>135</v>
      </c>
      <c r="E2412">
        <v>5884987498</v>
      </c>
      <c r="F2412">
        <v>8</v>
      </c>
      <c r="G2412">
        <v>2018</v>
      </c>
    </row>
    <row r="2413" spans="1:7" x14ac:dyDescent="0.25">
      <c r="A2413" t="s">
        <v>35</v>
      </c>
      <c r="B2413" t="s">
        <v>36</v>
      </c>
      <c r="C2413" t="s">
        <v>37</v>
      </c>
      <c r="D2413" t="s">
        <v>135</v>
      </c>
      <c r="E2413">
        <v>4329338527</v>
      </c>
      <c r="F2413">
        <v>8</v>
      </c>
      <c r="G2413">
        <v>2018</v>
      </c>
    </row>
    <row r="2414" spans="1:7" x14ac:dyDescent="0.25">
      <c r="A2414" t="s">
        <v>47</v>
      </c>
      <c r="B2414" t="s">
        <v>48</v>
      </c>
      <c r="C2414" t="s">
        <v>49</v>
      </c>
      <c r="D2414" t="s">
        <v>135</v>
      </c>
      <c r="E2414">
        <v>9003533298</v>
      </c>
      <c r="F2414">
        <v>8</v>
      </c>
      <c r="G2414">
        <v>2018</v>
      </c>
    </row>
    <row r="2415" spans="1:7" x14ac:dyDescent="0.25">
      <c r="A2415" t="s">
        <v>41</v>
      </c>
      <c r="B2415" t="s">
        <v>42</v>
      </c>
      <c r="C2415" t="s">
        <v>43</v>
      </c>
      <c r="D2415" t="s">
        <v>135</v>
      </c>
      <c r="E2415">
        <v>5229608030</v>
      </c>
      <c r="F2415">
        <v>8</v>
      </c>
      <c r="G2415">
        <v>2018</v>
      </c>
    </row>
    <row r="2416" spans="1:7" x14ac:dyDescent="0.25">
      <c r="A2416" t="s">
        <v>44</v>
      </c>
      <c r="B2416" t="s">
        <v>45</v>
      </c>
      <c r="C2416" t="s">
        <v>46</v>
      </c>
      <c r="D2416" t="s">
        <v>135</v>
      </c>
      <c r="E2416">
        <v>8752450570</v>
      </c>
      <c r="F2416">
        <v>8</v>
      </c>
      <c r="G2416">
        <v>2018</v>
      </c>
    </row>
    <row r="2417" spans="1:7" x14ac:dyDescent="0.25">
      <c r="A2417" t="s">
        <v>50</v>
      </c>
      <c r="B2417" t="s">
        <v>51</v>
      </c>
      <c r="C2417" t="s">
        <v>52</v>
      </c>
      <c r="D2417" t="s">
        <v>135</v>
      </c>
      <c r="E2417">
        <v>9570898813</v>
      </c>
      <c r="F2417">
        <v>8</v>
      </c>
      <c r="G2417">
        <v>2018</v>
      </c>
    </row>
    <row r="2418" spans="1:7" x14ac:dyDescent="0.25">
      <c r="A2418" t="s">
        <v>32</v>
      </c>
      <c r="B2418" t="s">
        <v>33</v>
      </c>
      <c r="C2418" t="s">
        <v>34</v>
      </c>
      <c r="D2418" t="s">
        <v>135</v>
      </c>
      <c r="E2418">
        <v>2941429319</v>
      </c>
      <c r="F2418">
        <v>8</v>
      </c>
      <c r="G2418">
        <v>2018</v>
      </c>
    </row>
    <row r="2419" spans="1:7" x14ac:dyDescent="0.25">
      <c r="A2419" t="s">
        <v>136</v>
      </c>
      <c r="B2419" t="s">
        <v>137</v>
      </c>
      <c r="C2419" t="s">
        <v>138</v>
      </c>
      <c r="D2419" t="s">
        <v>135</v>
      </c>
      <c r="E2419">
        <v>5114031637</v>
      </c>
      <c r="F2419">
        <v>8</v>
      </c>
      <c r="G2419">
        <v>2018</v>
      </c>
    </row>
    <row r="2420" spans="1:7" x14ac:dyDescent="0.25">
      <c r="A2420" t="s">
        <v>29</v>
      </c>
      <c r="B2420" t="s">
        <v>30</v>
      </c>
      <c r="C2420" t="s">
        <v>31</v>
      </c>
      <c r="D2420" t="s">
        <v>135</v>
      </c>
      <c r="E2420">
        <v>2774288200</v>
      </c>
      <c r="F2420">
        <v>8</v>
      </c>
      <c r="G2420">
        <v>2018</v>
      </c>
    </row>
    <row r="2421" spans="1:7" x14ac:dyDescent="0.25">
      <c r="A2421" t="s">
        <v>20</v>
      </c>
      <c r="B2421" t="s">
        <v>21</v>
      </c>
      <c r="C2421" t="s">
        <v>22</v>
      </c>
      <c r="D2421" t="s">
        <v>135</v>
      </c>
      <c r="E2421">
        <v>1198789641</v>
      </c>
      <c r="F2421">
        <v>8</v>
      </c>
      <c r="G2421">
        <v>2018</v>
      </c>
    </row>
    <row r="2422" spans="1:7" x14ac:dyDescent="0.25">
      <c r="A2422" t="s">
        <v>105</v>
      </c>
      <c r="B2422" t="s">
        <v>106</v>
      </c>
      <c r="C2422" t="s">
        <v>107</v>
      </c>
      <c r="D2422" t="s">
        <v>135</v>
      </c>
      <c r="E2422">
        <v>9815932234</v>
      </c>
      <c r="F2422">
        <v>7</v>
      </c>
      <c r="G2422">
        <v>2018</v>
      </c>
    </row>
    <row r="2423" spans="1:7" x14ac:dyDescent="0.25">
      <c r="A2423" t="s">
        <v>9</v>
      </c>
      <c r="B2423" t="s">
        <v>10</v>
      </c>
      <c r="C2423" t="s">
        <v>11</v>
      </c>
      <c r="D2423" t="s">
        <v>135</v>
      </c>
      <c r="E2423">
        <v>3275657721</v>
      </c>
      <c r="F2423">
        <v>7</v>
      </c>
      <c r="G2423">
        <v>2018</v>
      </c>
    </row>
    <row r="2424" spans="1:7" x14ac:dyDescent="0.25">
      <c r="A2424" t="s">
        <v>99</v>
      </c>
      <c r="B2424" t="s">
        <v>100</v>
      </c>
      <c r="C2424" t="s">
        <v>101</v>
      </c>
      <c r="D2424" t="s">
        <v>135</v>
      </c>
      <c r="E2424">
        <v>6975185397</v>
      </c>
      <c r="F2424">
        <v>7</v>
      </c>
      <c r="G2424">
        <v>2018</v>
      </c>
    </row>
    <row r="2425" spans="1:7" x14ac:dyDescent="0.25">
      <c r="A2425" t="s">
        <v>73</v>
      </c>
      <c r="B2425" t="s">
        <v>74</v>
      </c>
      <c r="C2425" t="s">
        <v>75</v>
      </c>
      <c r="D2425" t="s">
        <v>135</v>
      </c>
      <c r="E2425">
        <v>9633837395</v>
      </c>
      <c r="F2425">
        <v>7</v>
      </c>
      <c r="G2425">
        <v>2018</v>
      </c>
    </row>
    <row r="2426" spans="1:7" x14ac:dyDescent="0.25">
      <c r="A2426" t="s">
        <v>68</v>
      </c>
      <c r="B2426" t="s">
        <v>69</v>
      </c>
      <c r="C2426" t="s">
        <v>70</v>
      </c>
      <c r="D2426" t="s">
        <v>135</v>
      </c>
      <c r="E2426">
        <v>5129345268</v>
      </c>
      <c r="F2426">
        <v>7</v>
      </c>
      <c r="G2426">
        <v>2018</v>
      </c>
    </row>
    <row r="2427" spans="1:7" x14ac:dyDescent="0.25">
      <c r="A2427" t="s">
        <v>96</v>
      </c>
      <c r="B2427" t="s">
        <v>97</v>
      </c>
      <c r="C2427" t="s">
        <v>98</v>
      </c>
      <c r="D2427" t="s">
        <v>135</v>
      </c>
      <c r="E2427">
        <v>8308434095</v>
      </c>
      <c r="F2427">
        <v>7</v>
      </c>
      <c r="G2427">
        <v>2018</v>
      </c>
    </row>
    <row r="2428" spans="1:7" x14ac:dyDescent="0.25">
      <c r="A2428" t="s">
        <v>56</v>
      </c>
      <c r="B2428" t="s">
        <v>57</v>
      </c>
      <c r="C2428" t="s">
        <v>58</v>
      </c>
      <c r="D2428" t="s">
        <v>135</v>
      </c>
      <c r="E2428">
        <v>1467203312</v>
      </c>
      <c r="F2428">
        <v>7</v>
      </c>
      <c r="G2428">
        <v>2018</v>
      </c>
    </row>
    <row r="2429" spans="1:7" x14ac:dyDescent="0.25">
      <c r="A2429" t="s">
        <v>93</v>
      </c>
      <c r="B2429" t="s">
        <v>94</v>
      </c>
      <c r="C2429" t="s">
        <v>95</v>
      </c>
      <c r="D2429" t="s">
        <v>135</v>
      </c>
      <c r="E2429">
        <v>6948307469</v>
      </c>
      <c r="F2429">
        <v>7</v>
      </c>
      <c r="G2429">
        <v>2018</v>
      </c>
    </row>
    <row r="2430" spans="1:7" x14ac:dyDescent="0.25">
      <c r="A2430" t="s">
        <v>76</v>
      </c>
      <c r="B2430" t="s">
        <v>77</v>
      </c>
      <c r="C2430" t="s">
        <v>78</v>
      </c>
      <c r="D2430" t="s">
        <v>135</v>
      </c>
      <c r="E2430">
        <v>6042944854</v>
      </c>
      <c r="F2430">
        <v>7</v>
      </c>
      <c r="G2430">
        <v>2018</v>
      </c>
    </row>
    <row r="2431" spans="1:7" x14ac:dyDescent="0.25">
      <c r="A2431" t="s">
        <v>59</v>
      </c>
      <c r="B2431" t="s">
        <v>60</v>
      </c>
      <c r="C2431" t="s">
        <v>61</v>
      </c>
      <c r="D2431" t="s">
        <v>135</v>
      </c>
      <c r="E2431">
        <v>1961752052</v>
      </c>
      <c r="F2431">
        <v>7</v>
      </c>
      <c r="G2431">
        <v>2018</v>
      </c>
    </row>
    <row r="2432" spans="1:7" x14ac:dyDescent="0.25">
      <c r="A2432" t="s">
        <v>79</v>
      </c>
      <c r="B2432" t="s">
        <v>80</v>
      </c>
      <c r="C2432" t="s">
        <v>81</v>
      </c>
      <c r="D2432" t="s">
        <v>135</v>
      </c>
      <c r="E2432">
        <v>5601245733</v>
      </c>
      <c r="F2432">
        <v>7</v>
      </c>
      <c r="G2432">
        <v>2018</v>
      </c>
    </row>
    <row r="2433" spans="1:7" x14ac:dyDescent="0.25">
      <c r="A2433" t="s">
        <v>111</v>
      </c>
      <c r="B2433" t="s">
        <v>112</v>
      </c>
      <c r="C2433" t="s">
        <v>113</v>
      </c>
      <c r="D2433" t="s">
        <v>135</v>
      </c>
      <c r="E2433">
        <v>9108899938</v>
      </c>
      <c r="F2433">
        <v>7</v>
      </c>
      <c r="G2433">
        <v>2018</v>
      </c>
    </row>
    <row r="2434" spans="1:7" x14ac:dyDescent="0.25">
      <c r="A2434" t="s">
        <v>62</v>
      </c>
      <c r="B2434" t="s">
        <v>63</v>
      </c>
      <c r="C2434" t="s">
        <v>64</v>
      </c>
      <c r="D2434" t="s">
        <v>135</v>
      </c>
      <c r="E2434">
        <v>2829986184</v>
      </c>
      <c r="F2434">
        <v>7</v>
      </c>
      <c r="G2434">
        <v>2018</v>
      </c>
    </row>
    <row r="2435" spans="1:7" x14ac:dyDescent="0.25">
      <c r="A2435" t="s">
        <v>53</v>
      </c>
      <c r="B2435" t="s">
        <v>54</v>
      </c>
      <c r="C2435" t="s">
        <v>55</v>
      </c>
      <c r="D2435" t="s">
        <v>135</v>
      </c>
      <c r="E2435">
        <v>1245588905</v>
      </c>
      <c r="F2435">
        <v>7</v>
      </c>
      <c r="G2435">
        <v>2018</v>
      </c>
    </row>
    <row r="2436" spans="1:7" x14ac:dyDescent="0.25">
      <c r="A2436" t="s">
        <v>59</v>
      </c>
      <c r="B2436" t="s">
        <v>60</v>
      </c>
      <c r="C2436" t="s">
        <v>61</v>
      </c>
      <c r="D2436" t="s">
        <v>135</v>
      </c>
      <c r="E2436">
        <v>5992397463</v>
      </c>
      <c r="F2436">
        <v>7</v>
      </c>
      <c r="G2436">
        <v>2018</v>
      </c>
    </row>
    <row r="2437" spans="1:7" x14ac:dyDescent="0.25">
      <c r="A2437" t="s">
        <v>85</v>
      </c>
      <c r="B2437" t="s">
        <v>86</v>
      </c>
      <c r="C2437" t="s">
        <v>87</v>
      </c>
      <c r="D2437" t="s">
        <v>135</v>
      </c>
      <c r="E2437">
        <v>5931939751</v>
      </c>
      <c r="F2437">
        <v>7</v>
      </c>
      <c r="G2437">
        <v>2018</v>
      </c>
    </row>
    <row r="2438" spans="1:7" x14ac:dyDescent="0.25">
      <c r="A2438" t="s">
        <v>82</v>
      </c>
      <c r="B2438" t="s">
        <v>83</v>
      </c>
      <c r="C2438" t="s">
        <v>84</v>
      </c>
      <c r="D2438" t="s">
        <v>135</v>
      </c>
      <c r="E2438">
        <v>5620206758</v>
      </c>
      <c r="F2438">
        <v>7</v>
      </c>
      <c r="G2438">
        <v>2018</v>
      </c>
    </row>
    <row r="2439" spans="1:7" x14ac:dyDescent="0.25">
      <c r="A2439" t="s">
        <v>13</v>
      </c>
      <c r="B2439" t="s">
        <v>14</v>
      </c>
      <c r="C2439" t="s">
        <v>15</v>
      </c>
      <c r="D2439" t="s">
        <v>135</v>
      </c>
      <c r="E2439">
        <v>5884987498</v>
      </c>
      <c r="F2439">
        <v>7</v>
      </c>
      <c r="G2439">
        <v>2018</v>
      </c>
    </row>
    <row r="2440" spans="1:7" x14ac:dyDescent="0.25">
      <c r="A2440" t="s">
        <v>35</v>
      </c>
      <c r="B2440" t="s">
        <v>36</v>
      </c>
      <c r="C2440" t="s">
        <v>37</v>
      </c>
      <c r="D2440" t="s">
        <v>135</v>
      </c>
      <c r="E2440">
        <v>4329338527</v>
      </c>
      <c r="F2440">
        <v>7</v>
      </c>
      <c r="G2440">
        <v>2018</v>
      </c>
    </row>
    <row r="2441" spans="1:7" x14ac:dyDescent="0.25">
      <c r="A2441" t="s">
        <v>47</v>
      </c>
      <c r="B2441" t="s">
        <v>48</v>
      </c>
      <c r="C2441" t="s">
        <v>49</v>
      </c>
      <c r="D2441" t="s">
        <v>135</v>
      </c>
      <c r="E2441">
        <v>9003533298</v>
      </c>
      <c r="F2441">
        <v>7</v>
      </c>
      <c r="G2441">
        <v>2018</v>
      </c>
    </row>
    <row r="2442" spans="1:7" x14ac:dyDescent="0.25">
      <c r="A2442" t="s">
        <v>41</v>
      </c>
      <c r="B2442" t="s">
        <v>42</v>
      </c>
      <c r="C2442" t="s">
        <v>43</v>
      </c>
      <c r="D2442" t="s">
        <v>135</v>
      </c>
      <c r="E2442">
        <v>5229608030</v>
      </c>
      <c r="F2442">
        <v>7</v>
      </c>
      <c r="G2442">
        <v>2018</v>
      </c>
    </row>
    <row r="2443" spans="1:7" x14ac:dyDescent="0.25">
      <c r="A2443" t="s">
        <v>44</v>
      </c>
      <c r="B2443" t="s">
        <v>45</v>
      </c>
      <c r="C2443" t="s">
        <v>46</v>
      </c>
      <c r="D2443" t="s">
        <v>135</v>
      </c>
      <c r="E2443">
        <v>8752450570</v>
      </c>
      <c r="F2443">
        <v>7</v>
      </c>
      <c r="G2443">
        <v>2018</v>
      </c>
    </row>
    <row r="2444" spans="1:7" x14ac:dyDescent="0.25">
      <c r="A2444" t="s">
        <v>50</v>
      </c>
      <c r="B2444" t="s">
        <v>51</v>
      </c>
      <c r="C2444" t="s">
        <v>52</v>
      </c>
      <c r="D2444" t="s">
        <v>135</v>
      </c>
      <c r="E2444">
        <v>9570898813</v>
      </c>
      <c r="F2444">
        <v>7</v>
      </c>
      <c r="G2444">
        <v>2018</v>
      </c>
    </row>
    <row r="2445" spans="1:7" x14ac:dyDescent="0.25">
      <c r="A2445" t="s">
        <v>32</v>
      </c>
      <c r="B2445" t="s">
        <v>33</v>
      </c>
      <c r="C2445" t="s">
        <v>34</v>
      </c>
      <c r="D2445" t="s">
        <v>135</v>
      </c>
      <c r="E2445">
        <v>2941429319</v>
      </c>
      <c r="F2445">
        <v>7</v>
      </c>
      <c r="G2445">
        <v>2018</v>
      </c>
    </row>
    <row r="2446" spans="1:7" x14ac:dyDescent="0.25">
      <c r="A2446" t="s">
        <v>136</v>
      </c>
      <c r="B2446" t="s">
        <v>137</v>
      </c>
      <c r="C2446" t="s">
        <v>138</v>
      </c>
      <c r="D2446" t="s">
        <v>135</v>
      </c>
      <c r="E2446">
        <v>5114031637</v>
      </c>
      <c r="F2446">
        <v>7</v>
      </c>
      <c r="G2446">
        <v>2018</v>
      </c>
    </row>
    <row r="2447" spans="1:7" x14ac:dyDescent="0.25">
      <c r="A2447" t="s">
        <v>29</v>
      </c>
      <c r="B2447" t="s">
        <v>30</v>
      </c>
      <c r="C2447" t="s">
        <v>31</v>
      </c>
      <c r="D2447" t="s">
        <v>135</v>
      </c>
      <c r="E2447">
        <v>2774288200</v>
      </c>
      <c r="F2447">
        <v>7</v>
      </c>
      <c r="G2447">
        <v>2018</v>
      </c>
    </row>
    <row r="2448" spans="1:7" x14ac:dyDescent="0.25">
      <c r="A2448" t="s">
        <v>20</v>
      </c>
      <c r="B2448" t="s">
        <v>21</v>
      </c>
      <c r="C2448" t="s">
        <v>22</v>
      </c>
      <c r="D2448" t="s">
        <v>135</v>
      </c>
      <c r="E2448">
        <v>1198789641</v>
      </c>
      <c r="F2448">
        <v>7</v>
      </c>
      <c r="G2448">
        <v>2018</v>
      </c>
    </row>
    <row r="2449" spans="1:7" x14ac:dyDescent="0.25">
      <c r="A2449" t="s">
        <v>105</v>
      </c>
      <c r="B2449" t="s">
        <v>106</v>
      </c>
      <c r="C2449" t="s">
        <v>107</v>
      </c>
      <c r="D2449" t="s">
        <v>135</v>
      </c>
      <c r="E2449">
        <v>9815932234</v>
      </c>
      <c r="F2449">
        <v>6</v>
      </c>
      <c r="G2449">
        <v>2018</v>
      </c>
    </row>
    <row r="2450" spans="1:7" x14ac:dyDescent="0.25">
      <c r="A2450" t="s">
        <v>9</v>
      </c>
      <c r="B2450" t="s">
        <v>10</v>
      </c>
      <c r="C2450" t="s">
        <v>11</v>
      </c>
      <c r="D2450" t="s">
        <v>135</v>
      </c>
      <c r="E2450">
        <v>3275657721</v>
      </c>
      <c r="F2450">
        <v>6</v>
      </c>
      <c r="G2450">
        <v>2018</v>
      </c>
    </row>
    <row r="2451" spans="1:7" x14ac:dyDescent="0.25">
      <c r="A2451" t="s">
        <v>99</v>
      </c>
      <c r="B2451" t="s">
        <v>100</v>
      </c>
      <c r="C2451" t="s">
        <v>101</v>
      </c>
      <c r="D2451" t="s">
        <v>135</v>
      </c>
      <c r="E2451">
        <v>6975185397</v>
      </c>
      <c r="F2451">
        <v>6</v>
      </c>
      <c r="G2451">
        <v>2018</v>
      </c>
    </row>
    <row r="2452" spans="1:7" x14ac:dyDescent="0.25">
      <c r="A2452" t="s">
        <v>73</v>
      </c>
      <c r="B2452" t="s">
        <v>74</v>
      </c>
      <c r="C2452" t="s">
        <v>75</v>
      </c>
      <c r="D2452" t="s">
        <v>135</v>
      </c>
      <c r="E2452">
        <v>9633837395</v>
      </c>
      <c r="F2452">
        <v>6</v>
      </c>
      <c r="G2452">
        <v>2018</v>
      </c>
    </row>
    <row r="2453" spans="1:7" x14ac:dyDescent="0.25">
      <c r="A2453" t="s">
        <v>68</v>
      </c>
      <c r="B2453" t="s">
        <v>69</v>
      </c>
      <c r="C2453" t="s">
        <v>70</v>
      </c>
      <c r="D2453" t="s">
        <v>135</v>
      </c>
      <c r="E2453">
        <v>5129345268</v>
      </c>
      <c r="F2453">
        <v>6</v>
      </c>
      <c r="G2453">
        <v>2018</v>
      </c>
    </row>
    <row r="2454" spans="1:7" x14ac:dyDescent="0.25">
      <c r="A2454" t="s">
        <v>96</v>
      </c>
      <c r="B2454" t="s">
        <v>97</v>
      </c>
      <c r="C2454" t="s">
        <v>98</v>
      </c>
      <c r="D2454" t="s">
        <v>135</v>
      </c>
      <c r="E2454">
        <v>8308434095</v>
      </c>
      <c r="F2454">
        <v>6</v>
      </c>
      <c r="G2454">
        <v>2018</v>
      </c>
    </row>
    <row r="2455" spans="1:7" x14ac:dyDescent="0.25">
      <c r="A2455" t="s">
        <v>56</v>
      </c>
      <c r="B2455" t="s">
        <v>57</v>
      </c>
      <c r="C2455" t="s">
        <v>58</v>
      </c>
      <c r="D2455" t="s">
        <v>135</v>
      </c>
      <c r="E2455">
        <v>1467203312</v>
      </c>
      <c r="F2455">
        <v>6</v>
      </c>
      <c r="G2455">
        <v>2018</v>
      </c>
    </row>
    <row r="2456" spans="1:7" x14ac:dyDescent="0.25">
      <c r="A2456" t="s">
        <v>93</v>
      </c>
      <c r="B2456" t="s">
        <v>94</v>
      </c>
      <c r="C2456" t="s">
        <v>95</v>
      </c>
      <c r="D2456" t="s">
        <v>135</v>
      </c>
      <c r="E2456">
        <v>6948307469</v>
      </c>
      <c r="F2456">
        <v>6</v>
      </c>
      <c r="G2456">
        <v>2018</v>
      </c>
    </row>
    <row r="2457" spans="1:7" x14ac:dyDescent="0.25">
      <c r="A2457" t="s">
        <v>76</v>
      </c>
      <c r="B2457" t="s">
        <v>77</v>
      </c>
      <c r="C2457" t="s">
        <v>78</v>
      </c>
      <c r="D2457" t="s">
        <v>135</v>
      </c>
      <c r="E2457">
        <v>6042944854</v>
      </c>
      <c r="F2457">
        <v>6</v>
      </c>
      <c r="G2457">
        <v>2018</v>
      </c>
    </row>
    <row r="2458" spans="1:7" x14ac:dyDescent="0.25">
      <c r="A2458" t="s">
        <v>59</v>
      </c>
      <c r="B2458" t="s">
        <v>60</v>
      </c>
      <c r="C2458" t="s">
        <v>61</v>
      </c>
      <c r="D2458" t="s">
        <v>135</v>
      </c>
      <c r="E2458">
        <v>1961752052</v>
      </c>
      <c r="F2458">
        <v>6</v>
      </c>
      <c r="G2458">
        <v>2018</v>
      </c>
    </row>
    <row r="2459" spans="1:7" x14ac:dyDescent="0.25">
      <c r="A2459" t="s">
        <v>79</v>
      </c>
      <c r="B2459" t="s">
        <v>80</v>
      </c>
      <c r="C2459" t="s">
        <v>81</v>
      </c>
      <c r="D2459" t="s">
        <v>135</v>
      </c>
      <c r="E2459">
        <v>5601245733</v>
      </c>
      <c r="F2459">
        <v>6</v>
      </c>
      <c r="G2459">
        <v>2018</v>
      </c>
    </row>
    <row r="2460" spans="1:7" x14ac:dyDescent="0.25">
      <c r="A2460" t="s">
        <v>111</v>
      </c>
      <c r="B2460" t="s">
        <v>112</v>
      </c>
      <c r="C2460" t="s">
        <v>113</v>
      </c>
      <c r="D2460" t="s">
        <v>135</v>
      </c>
      <c r="E2460">
        <v>9108899938</v>
      </c>
      <c r="F2460">
        <v>6</v>
      </c>
      <c r="G2460">
        <v>2018</v>
      </c>
    </row>
    <row r="2461" spans="1:7" x14ac:dyDescent="0.25">
      <c r="A2461" t="s">
        <v>62</v>
      </c>
      <c r="B2461" t="s">
        <v>63</v>
      </c>
      <c r="C2461" t="s">
        <v>64</v>
      </c>
      <c r="D2461" t="s">
        <v>135</v>
      </c>
      <c r="E2461">
        <v>2829986184</v>
      </c>
      <c r="F2461">
        <v>6</v>
      </c>
      <c r="G2461">
        <v>2018</v>
      </c>
    </row>
    <row r="2462" spans="1:7" x14ac:dyDescent="0.25">
      <c r="A2462" t="s">
        <v>53</v>
      </c>
      <c r="B2462" t="s">
        <v>54</v>
      </c>
      <c r="C2462" t="s">
        <v>55</v>
      </c>
      <c r="D2462" t="s">
        <v>135</v>
      </c>
      <c r="E2462">
        <v>1245588905</v>
      </c>
      <c r="F2462">
        <v>6</v>
      </c>
      <c r="G2462">
        <v>2018</v>
      </c>
    </row>
    <row r="2463" spans="1:7" x14ac:dyDescent="0.25">
      <c r="A2463" t="s">
        <v>59</v>
      </c>
      <c r="B2463" t="s">
        <v>60</v>
      </c>
      <c r="C2463" t="s">
        <v>61</v>
      </c>
      <c r="D2463" t="s">
        <v>135</v>
      </c>
      <c r="E2463">
        <v>5992397463</v>
      </c>
      <c r="F2463">
        <v>6</v>
      </c>
      <c r="G2463">
        <v>2018</v>
      </c>
    </row>
    <row r="2464" spans="1:7" x14ac:dyDescent="0.25">
      <c r="A2464" t="s">
        <v>85</v>
      </c>
      <c r="B2464" t="s">
        <v>86</v>
      </c>
      <c r="C2464" t="s">
        <v>87</v>
      </c>
      <c r="D2464" t="s">
        <v>135</v>
      </c>
      <c r="E2464">
        <v>5931939751</v>
      </c>
      <c r="F2464">
        <v>6</v>
      </c>
      <c r="G2464">
        <v>2018</v>
      </c>
    </row>
    <row r="2465" spans="1:7" x14ac:dyDescent="0.25">
      <c r="A2465" t="s">
        <v>82</v>
      </c>
      <c r="B2465" t="s">
        <v>83</v>
      </c>
      <c r="C2465" t="s">
        <v>84</v>
      </c>
      <c r="D2465" t="s">
        <v>135</v>
      </c>
      <c r="E2465">
        <v>5620206758</v>
      </c>
      <c r="F2465">
        <v>6</v>
      </c>
      <c r="G2465">
        <v>2018</v>
      </c>
    </row>
    <row r="2466" spans="1:7" x14ac:dyDescent="0.25">
      <c r="A2466" t="s">
        <v>13</v>
      </c>
      <c r="B2466" t="s">
        <v>14</v>
      </c>
      <c r="C2466" t="s">
        <v>15</v>
      </c>
      <c r="D2466" t="s">
        <v>135</v>
      </c>
      <c r="E2466">
        <v>5884987498</v>
      </c>
      <c r="F2466">
        <v>6</v>
      </c>
      <c r="G2466">
        <v>2018</v>
      </c>
    </row>
    <row r="2467" spans="1:7" x14ac:dyDescent="0.25">
      <c r="A2467" t="s">
        <v>35</v>
      </c>
      <c r="B2467" t="s">
        <v>36</v>
      </c>
      <c r="C2467" t="s">
        <v>37</v>
      </c>
      <c r="D2467" t="s">
        <v>135</v>
      </c>
      <c r="E2467">
        <v>4329338527</v>
      </c>
      <c r="F2467">
        <v>6</v>
      </c>
      <c r="G2467">
        <v>2018</v>
      </c>
    </row>
    <row r="2468" spans="1:7" x14ac:dyDescent="0.25">
      <c r="A2468" t="s">
        <v>47</v>
      </c>
      <c r="B2468" t="s">
        <v>48</v>
      </c>
      <c r="C2468" t="s">
        <v>49</v>
      </c>
      <c r="D2468" t="s">
        <v>135</v>
      </c>
      <c r="E2468">
        <v>9003533298</v>
      </c>
      <c r="F2468">
        <v>6</v>
      </c>
      <c r="G2468">
        <v>2018</v>
      </c>
    </row>
    <row r="2469" spans="1:7" x14ac:dyDescent="0.25">
      <c r="A2469" t="s">
        <v>41</v>
      </c>
      <c r="B2469" t="s">
        <v>42</v>
      </c>
      <c r="C2469" t="s">
        <v>43</v>
      </c>
      <c r="D2469" t="s">
        <v>135</v>
      </c>
      <c r="E2469">
        <v>5229608030</v>
      </c>
      <c r="F2469">
        <v>6</v>
      </c>
      <c r="G2469">
        <v>2018</v>
      </c>
    </row>
    <row r="2470" spans="1:7" x14ac:dyDescent="0.25">
      <c r="A2470" t="s">
        <v>44</v>
      </c>
      <c r="B2470" t="s">
        <v>45</v>
      </c>
      <c r="C2470" t="s">
        <v>46</v>
      </c>
      <c r="D2470" t="s">
        <v>135</v>
      </c>
      <c r="E2470">
        <v>8752450570</v>
      </c>
      <c r="F2470">
        <v>6</v>
      </c>
      <c r="G2470">
        <v>2018</v>
      </c>
    </row>
    <row r="2471" spans="1:7" x14ac:dyDescent="0.25">
      <c r="A2471" t="s">
        <v>50</v>
      </c>
      <c r="B2471" t="s">
        <v>51</v>
      </c>
      <c r="C2471" t="s">
        <v>52</v>
      </c>
      <c r="D2471" t="s">
        <v>135</v>
      </c>
      <c r="E2471">
        <v>9570898813</v>
      </c>
      <c r="F2471">
        <v>6</v>
      </c>
      <c r="G2471">
        <v>2018</v>
      </c>
    </row>
    <row r="2472" spans="1:7" x14ac:dyDescent="0.25">
      <c r="A2472" t="s">
        <v>136</v>
      </c>
      <c r="B2472" t="s">
        <v>137</v>
      </c>
      <c r="C2472" t="s">
        <v>138</v>
      </c>
      <c r="D2472" t="s">
        <v>135</v>
      </c>
      <c r="E2472">
        <v>5114031637</v>
      </c>
      <c r="F2472">
        <v>6</v>
      </c>
      <c r="G2472">
        <v>2018</v>
      </c>
    </row>
    <row r="2473" spans="1:7" x14ac:dyDescent="0.25">
      <c r="A2473" t="s">
        <v>32</v>
      </c>
      <c r="B2473" t="s">
        <v>33</v>
      </c>
      <c r="C2473" t="s">
        <v>34</v>
      </c>
      <c r="D2473" t="s">
        <v>135</v>
      </c>
      <c r="E2473">
        <v>2941429319</v>
      </c>
      <c r="F2473">
        <v>6</v>
      </c>
      <c r="G2473">
        <v>2018</v>
      </c>
    </row>
    <row r="2474" spans="1:7" x14ac:dyDescent="0.25">
      <c r="A2474" t="s">
        <v>29</v>
      </c>
      <c r="B2474" t="s">
        <v>30</v>
      </c>
      <c r="C2474" t="s">
        <v>31</v>
      </c>
      <c r="D2474" t="s">
        <v>135</v>
      </c>
      <c r="E2474">
        <v>2774288200</v>
      </c>
      <c r="F2474">
        <v>6</v>
      </c>
      <c r="G2474">
        <v>2018</v>
      </c>
    </row>
    <row r="2475" spans="1:7" x14ac:dyDescent="0.25">
      <c r="A2475" t="s">
        <v>20</v>
      </c>
      <c r="B2475" t="s">
        <v>21</v>
      </c>
      <c r="C2475" t="s">
        <v>22</v>
      </c>
      <c r="D2475" t="s">
        <v>135</v>
      </c>
      <c r="E2475">
        <v>1198789641</v>
      </c>
      <c r="F2475">
        <v>6</v>
      </c>
      <c r="G2475">
        <v>2018</v>
      </c>
    </row>
    <row r="2476" spans="1:7" x14ac:dyDescent="0.25">
      <c r="A2476" t="s">
        <v>105</v>
      </c>
      <c r="B2476" t="s">
        <v>106</v>
      </c>
      <c r="C2476" t="s">
        <v>107</v>
      </c>
      <c r="D2476" t="s">
        <v>135</v>
      </c>
      <c r="E2476">
        <v>9815932234</v>
      </c>
      <c r="F2476">
        <v>5</v>
      </c>
      <c r="G2476">
        <v>2018</v>
      </c>
    </row>
    <row r="2477" spans="1:7" x14ac:dyDescent="0.25">
      <c r="A2477" t="s">
        <v>9</v>
      </c>
      <c r="B2477" t="s">
        <v>10</v>
      </c>
      <c r="C2477" t="s">
        <v>11</v>
      </c>
      <c r="D2477" t="s">
        <v>135</v>
      </c>
      <c r="E2477">
        <v>3275657721</v>
      </c>
      <c r="F2477">
        <v>5</v>
      </c>
      <c r="G2477">
        <v>2018</v>
      </c>
    </row>
    <row r="2478" spans="1:7" x14ac:dyDescent="0.25">
      <c r="A2478" t="s">
        <v>99</v>
      </c>
      <c r="B2478" t="s">
        <v>100</v>
      </c>
      <c r="C2478" t="s">
        <v>101</v>
      </c>
      <c r="D2478" t="s">
        <v>135</v>
      </c>
      <c r="E2478">
        <v>6975185397</v>
      </c>
      <c r="F2478">
        <v>5</v>
      </c>
      <c r="G2478">
        <v>2018</v>
      </c>
    </row>
    <row r="2479" spans="1:7" x14ac:dyDescent="0.25">
      <c r="A2479" t="s">
        <v>73</v>
      </c>
      <c r="B2479" t="s">
        <v>74</v>
      </c>
      <c r="C2479" t="s">
        <v>75</v>
      </c>
      <c r="D2479" t="s">
        <v>135</v>
      </c>
      <c r="E2479">
        <v>9633837395</v>
      </c>
      <c r="F2479">
        <v>5</v>
      </c>
      <c r="G2479">
        <v>2018</v>
      </c>
    </row>
    <row r="2480" spans="1:7" x14ac:dyDescent="0.25">
      <c r="A2480" t="s">
        <v>68</v>
      </c>
      <c r="B2480" t="s">
        <v>69</v>
      </c>
      <c r="C2480" t="s">
        <v>70</v>
      </c>
      <c r="D2480" t="s">
        <v>135</v>
      </c>
      <c r="E2480">
        <v>5129345268</v>
      </c>
      <c r="F2480">
        <v>5</v>
      </c>
      <c r="G2480">
        <v>2018</v>
      </c>
    </row>
    <row r="2481" spans="1:7" x14ac:dyDescent="0.25">
      <c r="A2481" t="s">
        <v>96</v>
      </c>
      <c r="B2481" t="s">
        <v>97</v>
      </c>
      <c r="C2481" t="s">
        <v>98</v>
      </c>
      <c r="D2481" t="s">
        <v>135</v>
      </c>
      <c r="E2481">
        <v>8308434095</v>
      </c>
      <c r="F2481">
        <v>5</v>
      </c>
      <c r="G2481">
        <v>2018</v>
      </c>
    </row>
    <row r="2482" spans="1:7" x14ac:dyDescent="0.25">
      <c r="A2482" t="s">
        <v>56</v>
      </c>
      <c r="B2482" t="s">
        <v>57</v>
      </c>
      <c r="C2482" t="s">
        <v>58</v>
      </c>
      <c r="D2482" t="s">
        <v>135</v>
      </c>
      <c r="E2482">
        <v>1467203312</v>
      </c>
      <c r="F2482">
        <v>5</v>
      </c>
      <c r="G2482">
        <v>2018</v>
      </c>
    </row>
    <row r="2483" spans="1:7" x14ac:dyDescent="0.25">
      <c r="A2483" t="s">
        <v>93</v>
      </c>
      <c r="B2483" t="s">
        <v>94</v>
      </c>
      <c r="C2483" t="s">
        <v>95</v>
      </c>
      <c r="D2483" t="s">
        <v>135</v>
      </c>
      <c r="E2483">
        <v>6948307469</v>
      </c>
      <c r="F2483">
        <v>5</v>
      </c>
      <c r="G2483">
        <v>2018</v>
      </c>
    </row>
    <row r="2484" spans="1:7" x14ac:dyDescent="0.25">
      <c r="A2484" t="s">
        <v>76</v>
      </c>
      <c r="B2484" t="s">
        <v>77</v>
      </c>
      <c r="C2484" t="s">
        <v>78</v>
      </c>
      <c r="D2484" t="s">
        <v>135</v>
      </c>
      <c r="E2484">
        <v>6042944854</v>
      </c>
      <c r="F2484">
        <v>5</v>
      </c>
      <c r="G2484">
        <v>2018</v>
      </c>
    </row>
    <row r="2485" spans="1:7" x14ac:dyDescent="0.25">
      <c r="A2485" t="s">
        <v>59</v>
      </c>
      <c r="B2485" t="s">
        <v>60</v>
      </c>
      <c r="C2485" t="s">
        <v>61</v>
      </c>
      <c r="D2485" t="s">
        <v>135</v>
      </c>
      <c r="E2485">
        <v>1961752052</v>
      </c>
      <c r="F2485">
        <v>5</v>
      </c>
      <c r="G2485">
        <v>2018</v>
      </c>
    </row>
    <row r="2486" spans="1:7" x14ac:dyDescent="0.25">
      <c r="A2486" t="s">
        <v>79</v>
      </c>
      <c r="B2486" t="s">
        <v>80</v>
      </c>
      <c r="C2486" t="s">
        <v>81</v>
      </c>
      <c r="D2486" t="s">
        <v>135</v>
      </c>
      <c r="E2486">
        <v>5601245733</v>
      </c>
      <c r="F2486">
        <v>5</v>
      </c>
      <c r="G2486">
        <v>2018</v>
      </c>
    </row>
    <row r="2487" spans="1:7" x14ac:dyDescent="0.25">
      <c r="A2487" t="s">
        <v>111</v>
      </c>
      <c r="B2487" t="s">
        <v>112</v>
      </c>
      <c r="C2487" t="s">
        <v>113</v>
      </c>
      <c r="D2487" t="s">
        <v>135</v>
      </c>
      <c r="E2487">
        <v>9108899938</v>
      </c>
      <c r="F2487">
        <v>5</v>
      </c>
      <c r="G2487">
        <v>2018</v>
      </c>
    </row>
    <row r="2488" spans="1:7" x14ac:dyDescent="0.25">
      <c r="A2488" t="s">
        <v>62</v>
      </c>
      <c r="B2488" t="s">
        <v>63</v>
      </c>
      <c r="C2488" t="s">
        <v>64</v>
      </c>
      <c r="D2488" t="s">
        <v>135</v>
      </c>
      <c r="E2488">
        <v>2829986184</v>
      </c>
      <c r="F2488">
        <v>5</v>
      </c>
      <c r="G2488">
        <v>2018</v>
      </c>
    </row>
    <row r="2489" spans="1:7" x14ac:dyDescent="0.25">
      <c r="A2489" t="s">
        <v>53</v>
      </c>
      <c r="B2489" t="s">
        <v>54</v>
      </c>
      <c r="C2489" t="s">
        <v>55</v>
      </c>
      <c r="D2489" t="s">
        <v>135</v>
      </c>
      <c r="E2489">
        <v>1245588905</v>
      </c>
      <c r="F2489">
        <v>5</v>
      </c>
      <c r="G2489">
        <v>2018</v>
      </c>
    </row>
    <row r="2490" spans="1:7" x14ac:dyDescent="0.25">
      <c r="A2490" t="s">
        <v>59</v>
      </c>
      <c r="B2490" t="s">
        <v>60</v>
      </c>
      <c r="C2490" t="s">
        <v>61</v>
      </c>
      <c r="D2490" t="s">
        <v>135</v>
      </c>
      <c r="E2490">
        <v>5992397463</v>
      </c>
      <c r="F2490">
        <v>5</v>
      </c>
      <c r="G2490">
        <v>2018</v>
      </c>
    </row>
    <row r="2491" spans="1:7" x14ac:dyDescent="0.25">
      <c r="A2491" t="s">
        <v>85</v>
      </c>
      <c r="B2491" t="s">
        <v>86</v>
      </c>
      <c r="C2491" t="s">
        <v>87</v>
      </c>
      <c r="D2491" t="s">
        <v>135</v>
      </c>
      <c r="E2491">
        <v>5931939751</v>
      </c>
      <c r="F2491">
        <v>5</v>
      </c>
      <c r="G2491">
        <v>2018</v>
      </c>
    </row>
    <row r="2492" spans="1:7" x14ac:dyDescent="0.25">
      <c r="A2492" t="s">
        <v>82</v>
      </c>
      <c r="B2492" t="s">
        <v>83</v>
      </c>
      <c r="C2492" t="s">
        <v>84</v>
      </c>
      <c r="D2492" t="s">
        <v>135</v>
      </c>
      <c r="E2492">
        <v>5620206758</v>
      </c>
      <c r="F2492">
        <v>5</v>
      </c>
      <c r="G2492">
        <v>2018</v>
      </c>
    </row>
    <row r="2493" spans="1:7" x14ac:dyDescent="0.25">
      <c r="A2493" t="s">
        <v>13</v>
      </c>
      <c r="B2493" t="s">
        <v>14</v>
      </c>
      <c r="C2493" t="s">
        <v>15</v>
      </c>
      <c r="D2493" t="s">
        <v>135</v>
      </c>
      <c r="E2493">
        <v>5884987498</v>
      </c>
      <c r="F2493">
        <v>5</v>
      </c>
      <c r="G2493">
        <v>2018</v>
      </c>
    </row>
    <row r="2494" spans="1:7" x14ac:dyDescent="0.25">
      <c r="A2494" t="s">
        <v>35</v>
      </c>
      <c r="B2494" t="s">
        <v>36</v>
      </c>
      <c r="C2494" t="s">
        <v>37</v>
      </c>
      <c r="D2494" t="s">
        <v>135</v>
      </c>
      <c r="E2494">
        <v>4329338527</v>
      </c>
      <c r="F2494">
        <v>5</v>
      </c>
      <c r="G2494">
        <v>2018</v>
      </c>
    </row>
    <row r="2495" spans="1:7" x14ac:dyDescent="0.25">
      <c r="A2495" t="s">
        <v>47</v>
      </c>
      <c r="B2495" t="s">
        <v>48</v>
      </c>
      <c r="C2495" t="s">
        <v>49</v>
      </c>
      <c r="D2495" t="s">
        <v>135</v>
      </c>
      <c r="E2495">
        <v>9003533298</v>
      </c>
      <c r="F2495">
        <v>5</v>
      </c>
      <c r="G2495">
        <v>2018</v>
      </c>
    </row>
    <row r="2496" spans="1:7" x14ac:dyDescent="0.25">
      <c r="A2496" t="s">
        <v>41</v>
      </c>
      <c r="B2496" t="s">
        <v>42</v>
      </c>
      <c r="C2496" t="s">
        <v>43</v>
      </c>
      <c r="D2496" t="s">
        <v>135</v>
      </c>
      <c r="E2496">
        <v>5229608030</v>
      </c>
      <c r="F2496">
        <v>5</v>
      </c>
      <c r="G2496">
        <v>2018</v>
      </c>
    </row>
    <row r="2497" spans="1:7" x14ac:dyDescent="0.25">
      <c r="A2497" t="s">
        <v>44</v>
      </c>
      <c r="B2497" t="s">
        <v>45</v>
      </c>
      <c r="C2497" t="s">
        <v>46</v>
      </c>
      <c r="D2497" t="s">
        <v>135</v>
      </c>
      <c r="E2497">
        <v>8752450570</v>
      </c>
      <c r="F2497">
        <v>5</v>
      </c>
      <c r="G2497">
        <v>2018</v>
      </c>
    </row>
    <row r="2498" spans="1:7" x14ac:dyDescent="0.25">
      <c r="A2498" t="s">
        <v>50</v>
      </c>
      <c r="B2498" t="s">
        <v>51</v>
      </c>
      <c r="C2498" t="s">
        <v>52</v>
      </c>
      <c r="D2498" t="s">
        <v>135</v>
      </c>
      <c r="E2498">
        <v>9570898813</v>
      </c>
      <c r="F2498">
        <v>5</v>
      </c>
      <c r="G2498">
        <v>2018</v>
      </c>
    </row>
    <row r="2499" spans="1:7" x14ac:dyDescent="0.25">
      <c r="A2499" t="s">
        <v>136</v>
      </c>
      <c r="B2499" t="s">
        <v>137</v>
      </c>
      <c r="C2499" t="s">
        <v>138</v>
      </c>
      <c r="D2499" t="s">
        <v>135</v>
      </c>
      <c r="E2499">
        <v>5114031637</v>
      </c>
      <c r="F2499">
        <v>5</v>
      </c>
      <c r="G2499">
        <v>2018</v>
      </c>
    </row>
    <row r="2500" spans="1:7" x14ac:dyDescent="0.25">
      <c r="A2500" t="s">
        <v>32</v>
      </c>
      <c r="B2500" t="s">
        <v>33</v>
      </c>
      <c r="C2500" t="s">
        <v>34</v>
      </c>
      <c r="D2500" t="s">
        <v>135</v>
      </c>
      <c r="E2500">
        <v>2941429319</v>
      </c>
      <c r="F2500">
        <v>5</v>
      </c>
      <c r="G2500">
        <v>2018</v>
      </c>
    </row>
    <row r="2501" spans="1:7" x14ac:dyDescent="0.25">
      <c r="A2501" t="s">
        <v>29</v>
      </c>
      <c r="B2501" t="s">
        <v>30</v>
      </c>
      <c r="C2501" t="s">
        <v>31</v>
      </c>
      <c r="D2501" t="s">
        <v>135</v>
      </c>
      <c r="E2501">
        <v>2774288200</v>
      </c>
      <c r="F2501">
        <v>5</v>
      </c>
      <c r="G2501">
        <v>2018</v>
      </c>
    </row>
    <row r="2502" spans="1:7" x14ac:dyDescent="0.25">
      <c r="A2502" t="s">
        <v>20</v>
      </c>
      <c r="B2502" t="s">
        <v>21</v>
      </c>
      <c r="C2502" t="s">
        <v>22</v>
      </c>
      <c r="D2502" t="s">
        <v>135</v>
      </c>
      <c r="E2502">
        <v>1198789641</v>
      </c>
      <c r="F2502">
        <v>5</v>
      </c>
      <c r="G2502">
        <v>2018</v>
      </c>
    </row>
    <row r="2503" spans="1:7" x14ac:dyDescent="0.25">
      <c r="A2503" t="s">
        <v>105</v>
      </c>
      <c r="B2503" t="s">
        <v>106</v>
      </c>
      <c r="C2503" t="s">
        <v>107</v>
      </c>
      <c r="D2503" t="s">
        <v>135</v>
      </c>
      <c r="E2503">
        <v>9815932234</v>
      </c>
      <c r="F2503">
        <v>4</v>
      </c>
      <c r="G2503">
        <v>2018</v>
      </c>
    </row>
    <row r="2504" spans="1:7" x14ac:dyDescent="0.25">
      <c r="A2504" t="s">
        <v>9</v>
      </c>
      <c r="B2504" t="s">
        <v>10</v>
      </c>
      <c r="C2504" t="s">
        <v>11</v>
      </c>
      <c r="D2504" t="s">
        <v>135</v>
      </c>
      <c r="E2504">
        <v>3275657721</v>
      </c>
      <c r="F2504">
        <v>4</v>
      </c>
      <c r="G2504">
        <v>2018</v>
      </c>
    </row>
    <row r="2505" spans="1:7" x14ac:dyDescent="0.25">
      <c r="A2505" t="s">
        <v>99</v>
      </c>
      <c r="B2505" t="s">
        <v>100</v>
      </c>
      <c r="C2505" t="s">
        <v>101</v>
      </c>
      <c r="D2505" t="s">
        <v>135</v>
      </c>
      <c r="E2505">
        <v>6975185397</v>
      </c>
      <c r="F2505">
        <v>4</v>
      </c>
      <c r="G2505">
        <v>2018</v>
      </c>
    </row>
    <row r="2506" spans="1:7" x14ac:dyDescent="0.25">
      <c r="A2506" t="s">
        <v>73</v>
      </c>
      <c r="B2506" t="s">
        <v>74</v>
      </c>
      <c r="C2506" t="s">
        <v>75</v>
      </c>
      <c r="D2506" t="s">
        <v>135</v>
      </c>
      <c r="E2506">
        <v>9633837395</v>
      </c>
      <c r="F2506">
        <v>4</v>
      </c>
      <c r="G2506">
        <v>2018</v>
      </c>
    </row>
    <row r="2507" spans="1:7" x14ac:dyDescent="0.25">
      <c r="A2507" t="s">
        <v>68</v>
      </c>
      <c r="B2507" t="s">
        <v>69</v>
      </c>
      <c r="C2507" t="s">
        <v>70</v>
      </c>
      <c r="D2507" t="s">
        <v>135</v>
      </c>
      <c r="E2507">
        <v>5129345268</v>
      </c>
      <c r="F2507">
        <v>4</v>
      </c>
      <c r="G2507">
        <v>2018</v>
      </c>
    </row>
    <row r="2508" spans="1:7" x14ac:dyDescent="0.25">
      <c r="A2508" t="s">
        <v>96</v>
      </c>
      <c r="B2508" t="s">
        <v>97</v>
      </c>
      <c r="C2508" t="s">
        <v>98</v>
      </c>
      <c r="D2508" t="s">
        <v>135</v>
      </c>
      <c r="E2508">
        <v>8308434095</v>
      </c>
      <c r="F2508">
        <v>4</v>
      </c>
      <c r="G2508">
        <v>2018</v>
      </c>
    </row>
    <row r="2509" spans="1:7" x14ac:dyDescent="0.25">
      <c r="A2509" t="s">
        <v>56</v>
      </c>
      <c r="B2509" t="s">
        <v>57</v>
      </c>
      <c r="C2509" t="s">
        <v>58</v>
      </c>
      <c r="D2509" t="s">
        <v>135</v>
      </c>
      <c r="E2509">
        <v>1467203312</v>
      </c>
      <c r="F2509">
        <v>4</v>
      </c>
      <c r="G2509">
        <v>2018</v>
      </c>
    </row>
    <row r="2510" spans="1:7" x14ac:dyDescent="0.25">
      <c r="A2510" t="s">
        <v>93</v>
      </c>
      <c r="B2510" t="s">
        <v>94</v>
      </c>
      <c r="C2510" t="s">
        <v>95</v>
      </c>
      <c r="D2510" t="s">
        <v>135</v>
      </c>
      <c r="E2510">
        <v>6948307469</v>
      </c>
      <c r="F2510">
        <v>4</v>
      </c>
      <c r="G2510">
        <v>2018</v>
      </c>
    </row>
    <row r="2511" spans="1:7" x14ac:dyDescent="0.25">
      <c r="A2511" t="s">
        <v>76</v>
      </c>
      <c r="B2511" t="s">
        <v>77</v>
      </c>
      <c r="C2511" t="s">
        <v>78</v>
      </c>
      <c r="D2511" t="s">
        <v>135</v>
      </c>
      <c r="E2511">
        <v>6042944854</v>
      </c>
      <c r="F2511">
        <v>4</v>
      </c>
      <c r="G2511">
        <v>2018</v>
      </c>
    </row>
    <row r="2512" spans="1:7" x14ac:dyDescent="0.25">
      <c r="A2512" t="s">
        <v>59</v>
      </c>
      <c r="B2512" t="s">
        <v>60</v>
      </c>
      <c r="C2512" t="s">
        <v>61</v>
      </c>
      <c r="D2512" t="s">
        <v>135</v>
      </c>
      <c r="E2512">
        <v>1961752052</v>
      </c>
      <c r="F2512">
        <v>4</v>
      </c>
      <c r="G2512">
        <v>2018</v>
      </c>
    </row>
    <row r="2513" spans="1:7" x14ac:dyDescent="0.25">
      <c r="A2513" t="s">
        <v>79</v>
      </c>
      <c r="B2513" t="s">
        <v>80</v>
      </c>
      <c r="C2513" t="s">
        <v>81</v>
      </c>
      <c r="D2513" t="s">
        <v>135</v>
      </c>
      <c r="E2513">
        <v>5601245733</v>
      </c>
      <c r="F2513">
        <v>4</v>
      </c>
      <c r="G2513">
        <v>2018</v>
      </c>
    </row>
    <row r="2514" spans="1:7" x14ac:dyDescent="0.25">
      <c r="A2514" t="s">
        <v>111</v>
      </c>
      <c r="B2514" t="s">
        <v>112</v>
      </c>
      <c r="C2514" t="s">
        <v>113</v>
      </c>
      <c r="D2514" t="s">
        <v>135</v>
      </c>
      <c r="E2514">
        <v>9108899938</v>
      </c>
      <c r="F2514">
        <v>4</v>
      </c>
      <c r="G2514">
        <v>2018</v>
      </c>
    </row>
    <row r="2515" spans="1:7" x14ac:dyDescent="0.25">
      <c r="A2515" t="s">
        <v>62</v>
      </c>
      <c r="B2515" t="s">
        <v>63</v>
      </c>
      <c r="C2515" t="s">
        <v>64</v>
      </c>
      <c r="D2515" t="s">
        <v>135</v>
      </c>
      <c r="E2515">
        <v>2829986184</v>
      </c>
      <c r="F2515">
        <v>4</v>
      </c>
      <c r="G2515">
        <v>2018</v>
      </c>
    </row>
    <row r="2516" spans="1:7" x14ac:dyDescent="0.25">
      <c r="A2516" t="s">
        <v>53</v>
      </c>
      <c r="B2516" t="s">
        <v>54</v>
      </c>
      <c r="C2516" t="s">
        <v>55</v>
      </c>
      <c r="D2516" t="s">
        <v>135</v>
      </c>
      <c r="E2516">
        <v>1245588905</v>
      </c>
      <c r="F2516">
        <v>4</v>
      </c>
      <c r="G2516">
        <v>2018</v>
      </c>
    </row>
    <row r="2517" spans="1:7" x14ac:dyDescent="0.25">
      <c r="A2517" t="s">
        <v>59</v>
      </c>
      <c r="B2517" t="s">
        <v>60</v>
      </c>
      <c r="C2517" t="s">
        <v>61</v>
      </c>
      <c r="D2517" t="s">
        <v>135</v>
      </c>
      <c r="E2517">
        <v>5992397463</v>
      </c>
      <c r="F2517">
        <v>4</v>
      </c>
      <c r="G2517">
        <v>2018</v>
      </c>
    </row>
    <row r="2518" spans="1:7" x14ac:dyDescent="0.25">
      <c r="A2518" t="s">
        <v>85</v>
      </c>
      <c r="B2518" t="s">
        <v>86</v>
      </c>
      <c r="C2518" t="s">
        <v>87</v>
      </c>
      <c r="D2518" t="s">
        <v>135</v>
      </c>
      <c r="E2518">
        <v>5931939751</v>
      </c>
      <c r="F2518">
        <v>4</v>
      </c>
      <c r="G2518">
        <v>2018</v>
      </c>
    </row>
    <row r="2519" spans="1:7" x14ac:dyDescent="0.25">
      <c r="A2519" t="s">
        <v>82</v>
      </c>
      <c r="B2519" t="s">
        <v>83</v>
      </c>
      <c r="C2519" t="s">
        <v>84</v>
      </c>
      <c r="D2519" t="s">
        <v>135</v>
      </c>
      <c r="E2519">
        <v>5620206758</v>
      </c>
      <c r="F2519">
        <v>4</v>
      </c>
      <c r="G2519">
        <v>2018</v>
      </c>
    </row>
    <row r="2520" spans="1:7" x14ac:dyDescent="0.25">
      <c r="A2520" t="s">
        <v>13</v>
      </c>
      <c r="B2520" t="s">
        <v>14</v>
      </c>
      <c r="C2520" t="s">
        <v>15</v>
      </c>
      <c r="D2520" t="s">
        <v>135</v>
      </c>
      <c r="E2520">
        <v>5884987498</v>
      </c>
      <c r="F2520">
        <v>4</v>
      </c>
      <c r="G2520">
        <v>2018</v>
      </c>
    </row>
    <row r="2521" spans="1:7" x14ac:dyDescent="0.25">
      <c r="A2521" t="s">
        <v>35</v>
      </c>
      <c r="B2521" t="s">
        <v>36</v>
      </c>
      <c r="C2521" t="s">
        <v>37</v>
      </c>
      <c r="D2521" t="s">
        <v>135</v>
      </c>
      <c r="E2521">
        <v>4329338527</v>
      </c>
      <c r="F2521">
        <v>4</v>
      </c>
      <c r="G2521">
        <v>2018</v>
      </c>
    </row>
    <row r="2522" spans="1:7" x14ac:dyDescent="0.25">
      <c r="A2522" t="s">
        <v>47</v>
      </c>
      <c r="B2522" t="s">
        <v>48</v>
      </c>
      <c r="C2522" t="s">
        <v>49</v>
      </c>
      <c r="D2522" t="s">
        <v>135</v>
      </c>
      <c r="E2522">
        <v>9003533298</v>
      </c>
      <c r="F2522">
        <v>4</v>
      </c>
      <c r="G2522">
        <v>2018</v>
      </c>
    </row>
    <row r="2523" spans="1:7" x14ac:dyDescent="0.25">
      <c r="A2523" t="s">
        <v>41</v>
      </c>
      <c r="B2523" t="s">
        <v>42</v>
      </c>
      <c r="C2523" t="s">
        <v>43</v>
      </c>
      <c r="D2523" t="s">
        <v>135</v>
      </c>
      <c r="E2523">
        <v>5229608030</v>
      </c>
      <c r="F2523">
        <v>4</v>
      </c>
      <c r="G2523">
        <v>2018</v>
      </c>
    </row>
    <row r="2524" spans="1:7" x14ac:dyDescent="0.25">
      <c r="A2524" t="s">
        <v>44</v>
      </c>
      <c r="B2524" t="s">
        <v>45</v>
      </c>
      <c r="C2524" t="s">
        <v>46</v>
      </c>
      <c r="D2524" t="s">
        <v>135</v>
      </c>
      <c r="E2524">
        <v>8752450570</v>
      </c>
      <c r="F2524">
        <v>4</v>
      </c>
      <c r="G2524">
        <v>2018</v>
      </c>
    </row>
    <row r="2525" spans="1:7" x14ac:dyDescent="0.25">
      <c r="A2525" t="s">
        <v>20</v>
      </c>
      <c r="B2525" t="s">
        <v>21</v>
      </c>
      <c r="C2525" t="s">
        <v>22</v>
      </c>
      <c r="D2525" t="s">
        <v>139</v>
      </c>
      <c r="E2525">
        <v>1198789642</v>
      </c>
      <c r="F2525">
        <v>10</v>
      </c>
      <c r="G2525">
        <v>2019</v>
      </c>
    </row>
    <row r="2526" spans="1:7" x14ac:dyDescent="0.25">
      <c r="A2526" t="s">
        <v>53</v>
      </c>
      <c r="B2526" t="s">
        <v>54</v>
      </c>
      <c r="C2526" t="s">
        <v>55</v>
      </c>
      <c r="D2526" t="s">
        <v>139</v>
      </c>
      <c r="E2526">
        <v>1245588904</v>
      </c>
      <c r="F2526">
        <v>11</v>
      </c>
      <c r="G2526">
        <v>2019</v>
      </c>
    </row>
    <row r="2527" spans="1:7" x14ac:dyDescent="0.25">
      <c r="A2527" t="s">
        <v>56</v>
      </c>
      <c r="B2527" t="s">
        <v>57</v>
      </c>
      <c r="C2527" t="s">
        <v>58</v>
      </c>
      <c r="D2527" t="s">
        <v>139</v>
      </c>
      <c r="E2527">
        <v>1467203311</v>
      </c>
      <c r="F2527">
        <v>9</v>
      </c>
      <c r="G2527">
        <v>2019</v>
      </c>
    </row>
    <row r="2528" spans="1:7" x14ac:dyDescent="0.25">
      <c r="A2528" t="s">
        <v>59</v>
      </c>
      <c r="B2528" t="s">
        <v>60</v>
      </c>
      <c r="C2528" t="s">
        <v>61</v>
      </c>
      <c r="D2528" t="s">
        <v>139</v>
      </c>
      <c r="E2528">
        <v>1961752053</v>
      </c>
      <c r="F2528">
        <v>10</v>
      </c>
      <c r="G2528">
        <v>2019</v>
      </c>
    </row>
    <row r="2529" spans="1:7" x14ac:dyDescent="0.25">
      <c r="A2529" t="s">
        <v>59</v>
      </c>
      <c r="B2529" t="s">
        <v>60</v>
      </c>
      <c r="C2529" t="s">
        <v>61</v>
      </c>
      <c r="D2529" t="s">
        <v>139</v>
      </c>
      <c r="E2529">
        <v>1961752053</v>
      </c>
      <c r="F2529">
        <v>9</v>
      </c>
      <c r="G2529">
        <v>2019</v>
      </c>
    </row>
    <row r="2530" spans="1:7" x14ac:dyDescent="0.25">
      <c r="A2530" t="s">
        <v>26</v>
      </c>
      <c r="B2530" t="s">
        <v>27</v>
      </c>
      <c r="C2530" t="s">
        <v>28</v>
      </c>
      <c r="D2530" t="s">
        <v>139</v>
      </c>
      <c r="E2530">
        <v>2211208648</v>
      </c>
      <c r="F2530">
        <v>10</v>
      </c>
      <c r="G2530">
        <v>2019</v>
      </c>
    </row>
    <row r="2531" spans="1:7" x14ac:dyDescent="0.25">
      <c r="A2531" t="s">
        <v>29</v>
      </c>
      <c r="B2531" t="s">
        <v>30</v>
      </c>
      <c r="C2531" t="s">
        <v>31</v>
      </c>
      <c r="D2531" t="s">
        <v>139</v>
      </c>
      <c r="E2531">
        <v>2774288201</v>
      </c>
      <c r="F2531">
        <v>10</v>
      </c>
      <c r="G2531">
        <v>2019</v>
      </c>
    </row>
    <row r="2532" spans="1:7" x14ac:dyDescent="0.25">
      <c r="A2532" t="s">
        <v>62</v>
      </c>
      <c r="B2532" t="s">
        <v>63</v>
      </c>
      <c r="C2532" t="s">
        <v>64</v>
      </c>
      <c r="D2532" t="s">
        <v>139</v>
      </c>
      <c r="E2532">
        <v>2829986185</v>
      </c>
      <c r="F2532">
        <v>10</v>
      </c>
      <c r="G2532">
        <v>2019</v>
      </c>
    </row>
    <row r="2533" spans="1:7" x14ac:dyDescent="0.25">
      <c r="A2533" t="s">
        <v>32</v>
      </c>
      <c r="B2533" t="s">
        <v>33</v>
      </c>
      <c r="C2533" t="s">
        <v>34</v>
      </c>
      <c r="D2533" t="s">
        <v>139</v>
      </c>
      <c r="E2533">
        <v>2941429318</v>
      </c>
      <c r="F2533">
        <v>10</v>
      </c>
      <c r="G2533">
        <v>2019</v>
      </c>
    </row>
    <row r="2534" spans="1:7" x14ac:dyDescent="0.25">
      <c r="A2534" t="s">
        <v>35</v>
      </c>
      <c r="B2534" t="s">
        <v>36</v>
      </c>
      <c r="C2534" t="s">
        <v>37</v>
      </c>
      <c r="D2534" t="s">
        <v>139</v>
      </c>
      <c r="E2534">
        <v>3047471480</v>
      </c>
      <c r="F2534">
        <v>10</v>
      </c>
      <c r="G2534">
        <v>2019</v>
      </c>
    </row>
    <row r="2535" spans="1:7" x14ac:dyDescent="0.25">
      <c r="A2535" t="s">
        <v>65</v>
      </c>
      <c r="B2535" t="s">
        <v>66</v>
      </c>
      <c r="C2535" t="s">
        <v>67</v>
      </c>
      <c r="D2535" t="s">
        <v>139</v>
      </c>
      <c r="E2535">
        <v>3138164296</v>
      </c>
      <c r="F2535">
        <v>10</v>
      </c>
      <c r="G2535">
        <v>2019</v>
      </c>
    </row>
    <row r="2536" spans="1:7" x14ac:dyDescent="0.25">
      <c r="A2536" t="s">
        <v>65</v>
      </c>
      <c r="B2536" t="s">
        <v>66</v>
      </c>
      <c r="C2536" t="s">
        <v>67</v>
      </c>
      <c r="D2536" t="s">
        <v>139</v>
      </c>
      <c r="E2536">
        <v>3138164296</v>
      </c>
      <c r="F2536">
        <v>9</v>
      </c>
      <c r="G2536">
        <v>2019</v>
      </c>
    </row>
    <row r="2537" spans="1:7" x14ac:dyDescent="0.25">
      <c r="A2537" t="s">
        <v>9</v>
      </c>
      <c r="B2537" t="s">
        <v>10</v>
      </c>
      <c r="C2537" t="s">
        <v>11</v>
      </c>
      <c r="D2537" t="s">
        <v>139</v>
      </c>
      <c r="E2537">
        <v>3275657720</v>
      </c>
      <c r="F2537">
        <v>9</v>
      </c>
      <c r="G2537">
        <v>2019</v>
      </c>
    </row>
    <row r="2538" spans="1:7" x14ac:dyDescent="0.25">
      <c r="A2538" t="s">
        <v>65</v>
      </c>
      <c r="B2538" t="s">
        <v>66</v>
      </c>
      <c r="C2538" t="s">
        <v>67</v>
      </c>
      <c r="D2538" t="s">
        <v>139</v>
      </c>
      <c r="E2538">
        <v>3618420597</v>
      </c>
      <c r="F2538">
        <v>9</v>
      </c>
      <c r="G2538">
        <v>2019</v>
      </c>
    </row>
    <row r="2539" spans="1:7" x14ac:dyDescent="0.25">
      <c r="A2539" t="s">
        <v>65</v>
      </c>
      <c r="B2539" t="s">
        <v>66</v>
      </c>
      <c r="C2539" t="s">
        <v>67</v>
      </c>
      <c r="D2539" t="s">
        <v>139</v>
      </c>
      <c r="E2539">
        <v>3618420597</v>
      </c>
      <c r="F2539">
        <v>10</v>
      </c>
      <c r="G2539">
        <v>2019</v>
      </c>
    </row>
    <row r="2540" spans="1:7" x14ac:dyDescent="0.25">
      <c r="A2540" t="s">
        <v>68</v>
      </c>
      <c r="B2540" t="s">
        <v>69</v>
      </c>
      <c r="C2540" t="s">
        <v>70</v>
      </c>
      <c r="D2540" t="s">
        <v>139</v>
      </c>
      <c r="E2540">
        <v>3720593040</v>
      </c>
      <c r="F2540">
        <v>9</v>
      </c>
      <c r="G2540">
        <v>2019</v>
      </c>
    </row>
    <row r="2541" spans="1:7" x14ac:dyDescent="0.25">
      <c r="A2541" t="s">
        <v>73</v>
      </c>
      <c r="B2541" t="s">
        <v>74</v>
      </c>
      <c r="C2541" t="s">
        <v>75</v>
      </c>
      <c r="D2541" t="s">
        <v>139</v>
      </c>
      <c r="E2541">
        <v>4360007311</v>
      </c>
      <c r="F2541">
        <v>9</v>
      </c>
      <c r="G2541">
        <v>2019</v>
      </c>
    </row>
    <row r="2542" spans="1:7" x14ac:dyDescent="0.25">
      <c r="A2542" t="s">
        <v>76</v>
      </c>
      <c r="B2542" t="s">
        <v>77</v>
      </c>
      <c r="C2542" t="s">
        <v>78</v>
      </c>
      <c r="D2542" t="s">
        <v>139</v>
      </c>
      <c r="E2542">
        <v>4561036115</v>
      </c>
      <c r="F2542">
        <v>10</v>
      </c>
      <c r="G2542">
        <v>2019</v>
      </c>
    </row>
    <row r="2543" spans="1:7" x14ac:dyDescent="0.25">
      <c r="A2543" t="s">
        <v>38</v>
      </c>
      <c r="B2543" t="s">
        <v>39</v>
      </c>
      <c r="C2543" t="s">
        <v>40</v>
      </c>
      <c r="D2543" t="s">
        <v>139</v>
      </c>
      <c r="E2543">
        <v>4751385672</v>
      </c>
      <c r="F2543">
        <v>10</v>
      </c>
      <c r="G2543">
        <v>2019</v>
      </c>
    </row>
    <row r="2544" spans="1:7" x14ac:dyDescent="0.25">
      <c r="A2544" t="s">
        <v>68</v>
      </c>
      <c r="B2544" t="s">
        <v>69</v>
      </c>
      <c r="C2544" t="s">
        <v>70</v>
      </c>
      <c r="D2544" t="s">
        <v>139</v>
      </c>
      <c r="E2544">
        <v>5129345267</v>
      </c>
      <c r="F2544">
        <v>9</v>
      </c>
      <c r="G2544">
        <v>2019</v>
      </c>
    </row>
    <row r="2545" spans="1:7" x14ac:dyDescent="0.25">
      <c r="A2545" t="s">
        <v>41</v>
      </c>
      <c r="B2545" t="s">
        <v>42</v>
      </c>
      <c r="C2545" t="s">
        <v>43</v>
      </c>
      <c r="D2545" t="s">
        <v>139</v>
      </c>
      <c r="E2545">
        <v>5229608029</v>
      </c>
      <c r="F2545">
        <v>10</v>
      </c>
      <c r="G2545">
        <v>2019</v>
      </c>
    </row>
    <row r="2546" spans="1:7" x14ac:dyDescent="0.25">
      <c r="A2546" t="s">
        <v>79</v>
      </c>
      <c r="B2546" t="s">
        <v>80</v>
      </c>
      <c r="C2546" t="s">
        <v>81</v>
      </c>
      <c r="D2546" t="s">
        <v>139</v>
      </c>
      <c r="E2546">
        <v>5601267702</v>
      </c>
      <c r="F2546">
        <v>9</v>
      </c>
      <c r="G2546">
        <v>2019</v>
      </c>
    </row>
    <row r="2547" spans="1:7" x14ac:dyDescent="0.25">
      <c r="A2547" t="s">
        <v>79</v>
      </c>
      <c r="B2547" t="s">
        <v>80</v>
      </c>
      <c r="C2547" t="s">
        <v>81</v>
      </c>
      <c r="D2547" t="s">
        <v>139</v>
      </c>
      <c r="E2547">
        <v>5601267702</v>
      </c>
      <c r="F2547">
        <v>10</v>
      </c>
      <c r="G2547">
        <v>2019</v>
      </c>
    </row>
    <row r="2548" spans="1:7" x14ac:dyDescent="0.25">
      <c r="A2548" t="s">
        <v>82</v>
      </c>
      <c r="B2548" t="s">
        <v>83</v>
      </c>
      <c r="C2548" t="s">
        <v>84</v>
      </c>
      <c r="D2548" t="s">
        <v>139</v>
      </c>
      <c r="E2548">
        <v>5620206759</v>
      </c>
      <c r="F2548">
        <v>10</v>
      </c>
      <c r="G2548">
        <v>2019</v>
      </c>
    </row>
    <row r="2549" spans="1:7" x14ac:dyDescent="0.25">
      <c r="A2549" t="s">
        <v>73</v>
      </c>
      <c r="B2549" t="s">
        <v>74</v>
      </c>
      <c r="C2549" t="s">
        <v>75</v>
      </c>
      <c r="D2549" t="s">
        <v>139</v>
      </c>
      <c r="E2549">
        <v>5777645330</v>
      </c>
      <c r="F2549">
        <v>10</v>
      </c>
      <c r="G2549">
        <v>2019</v>
      </c>
    </row>
    <row r="2550" spans="1:7" x14ac:dyDescent="0.25">
      <c r="A2550" t="s">
        <v>13</v>
      </c>
      <c r="B2550" t="s">
        <v>14</v>
      </c>
      <c r="C2550" t="s">
        <v>15</v>
      </c>
      <c r="D2550" t="s">
        <v>139</v>
      </c>
      <c r="E2550">
        <v>5884987497</v>
      </c>
      <c r="F2550">
        <v>10</v>
      </c>
      <c r="G2550">
        <v>2019</v>
      </c>
    </row>
    <row r="2551" spans="1:7" x14ac:dyDescent="0.25">
      <c r="A2551" t="s">
        <v>85</v>
      </c>
      <c r="B2551" t="s">
        <v>86</v>
      </c>
      <c r="C2551" t="s">
        <v>87</v>
      </c>
      <c r="D2551" t="s">
        <v>139</v>
      </c>
      <c r="E2551">
        <v>5931924190</v>
      </c>
      <c r="F2551">
        <v>10</v>
      </c>
      <c r="G2551">
        <v>2019</v>
      </c>
    </row>
    <row r="2552" spans="1:7" x14ac:dyDescent="0.25">
      <c r="A2552" t="s">
        <v>85</v>
      </c>
      <c r="B2552" t="s">
        <v>86</v>
      </c>
      <c r="C2552" t="s">
        <v>87</v>
      </c>
      <c r="D2552" t="s">
        <v>139</v>
      </c>
      <c r="E2552">
        <v>5931939750</v>
      </c>
      <c r="F2552">
        <v>10</v>
      </c>
      <c r="G2552">
        <v>2019</v>
      </c>
    </row>
    <row r="2553" spans="1:7" x14ac:dyDescent="0.25">
      <c r="A2553" t="s">
        <v>59</v>
      </c>
      <c r="B2553" t="s">
        <v>60</v>
      </c>
      <c r="C2553" t="s">
        <v>61</v>
      </c>
      <c r="D2553" t="s">
        <v>139</v>
      </c>
      <c r="E2553">
        <v>5992397464</v>
      </c>
      <c r="F2553">
        <v>10</v>
      </c>
      <c r="G2553">
        <v>2019</v>
      </c>
    </row>
    <row r="2554" spans="1:7" x14ac:dyDescent="0.25">
      <c r="A2554" t="s">
        <v>88</v>
      </c>
      <c r="B2554" t="s">
        <v>89</v>
      </c>
      <c r="C2554" t="s">
        <v>58</v>
      </c>
      <c r="D2554" t="s">
        <v>139</v>
      </c>
      <c r="E2554">
        <v>6159247030</v>
      </c>
      <c r="F2554">
        <v>9</v>
      </c>
      <c r="G2554">
        <v>2019</v>
      </c>
    </row>
    <row r="2555" spans="1:7" x14ac:dyDescent="0.25">
      <c r="A2555" t="s">
        <v>90</v>
      </c>
      <c r="B2555" t="s">
        <v>91</v>
      </c>
      <c r="C2555" t="s">
        <v>92</v>
      </c>
      <c r="D2555" t="s">
        <v>139</v>
      </c>
      <c r="E2555">
        <v>6756220768</v>
      </c>
      <c r="F2555">
        <v>9</v>
      </c>
      <c r="G2555">
        <v>2019</v>
      </c>
    </row>
    <row r="2556" spans="1:7" x14ac:dyDescent="0.25">
      <c r="A2556" t="s">
        <v>93</v>
      </c>
      <c r="B2556" t="s">
        <v>94</v>
      </c>
      <c r="C2556" t="s">
        <v>95</v>
      </c>
      <c r="D2556" t="s">
        <v>139</v>
      </c>
      <c r="E2556">
        <v>6948307470</v>
      </c>
      <c r="F2556">
        <v>10</v>
      </c>
      <c r="G2556">
        <v>2019</v>
      </c>
    </row>
    <row r="2557" spans="1:7" x14ac:dyDescent="0.25">
      <c r="A2557" t="s">
        <v>93</v>
      </c>
      <c r="B2557" t="s">
        <v>94</v>
      </c>
      <c r="C2557" t="s">
        <v>95</v>
      </c>
      <c r="D2557" t="s">
        <v>139</v>
      </c>
      <c r="E2557">
        <v>6948307470</v>
      </c>
      <c r="F2557">
        <v>9</v>
      </c>
      <c r="G2557">
        <v>2019</v>
      </c>
    </row>
    <row r="2558" spans="1:7" x14ac:dyDescent="0.25">
      <c r="A2558" t="s">
        <v>73</v>
      </c>
      <c r="B2558" t="s">
        <v>74</v>
      </c>
      <c r="C2558" t="s">
        <v>75</v>
      </c>
      <c r="D2558" t="s">
        <v>139</v>
      </c>
      <c r="E2558">
        <v>7560038603</v>
      </c>
      <c r="F2558">
        <v>9</v>
      </c>
      <c r="G2558">
        <v>2019</v>
      </c>
    </row>
    <row r="2559" spans="1:7" x14ac:dyDescent="0.25">
      <c r="A2559" t="s">
        <v>96</v>
      </c>
      <c r="B2559" t="s">
        <v>97</v>
      </c>
      <c r="C2559" t="s">
        <v>98</v>
      </c>
      <c r="D2559" t="s">
        <v>139</v>
      </c>
      <c r="E2559">
        <v>8010759597</v>
      </c>
      <c r="F2559">
        <v>10</v>
      </c>
      <c r="G2559">
        <v>2019</v>
      </c>
    </row>
    <row r="2560" spans="1:7" x14ac:dyDescent="0.25">
      <c r="A2560" t="s">
        <v>96</v>
      </c>
      <c r="B2560" t="s">
        <v>97</v>
      </c>
      <c r="C2560" t="s">
        <v>98</v>
      </c>
      <c r="D2560" t="s">
        <v>139</v>
      </c>
      <c r="E2560">
        <v>8308434096</v>
      </c>
      <c r="F2560">
        <v>9</v>
      </c>
      <c r="G2560">
        <v>2019</v>
      </c>
    </row>
    <row r="2561" spans="1:7" x14ac:dyDescent="0.25">
      <c r="A2561" t="s">
        <v>99</v>
      </c>
      <c r="B2561" t="s">
        <v>100</v>
      </c>
      <c r="C2561" t="s">
        <v>101</v>
      </c>
      <c r="D2561" t="s">
        <v>139</v>
      </c>
      <c r="E2561">
        <v>8499277487</v>
      </c>
      <c r="F2561">
        <v>9</v>
      </c>
      <c r="G2561">
        <v>2019</v>
      </c>
    </row>
    <row r="2562" spans="1:7" x14ac:dyDescent="0.25">
      <c r="A2562" t="s">
        <v>44</v>
      </c>
      <c r="B2562" t="s">
        <v>45</v>
      </c>
      <c r="C2562" t="s">
        <v>46</v>
      </c>
      <c r="D2562" t="s">
        <v>139</v>
      </c>
      <c r="E2562">
        <v>8752450569</v>
      </c>
      <c r="F2562">
        <v>10</v>
      </c>
      <c r="G2562">
        <v>2019</v>
      </c>
    </row>
    <row r="2563" spans="1:7" x14ac:dyDescent="0.25">
      <c r="A2563" t="s">
        <v>47</v>
      </c>
      <c r="B2563" t="s">
        <v>48</v>
      </c>
      <c r="C2563" t="s">
        <v>49</v>
      </c>
      <c r="D2563" t="s">
        <v>139</v>
      </c>
      <c r="E2563">
        <v>9003533297</v>
      </c>
      <c r="F2563">
        <v>10</v>
      </c>
      <c r="G2563">
        <v>2019</v>
      </c>
    </row>
    <row r="2564" spans="1:7" x14ac:dyDescent="0.25">
      <c r="A2564" t="s">
        <v>65</v>
      </c>
      <c r="B2564" t="s">
        <v>66</v>
      </c>
      <c r="C2564" t="s">
        <v>67</v>
      </c>
      <c r="D2564" t="s">
        <v>139</v>
      </c>
      <c r="E2564">
        <v>9330841761</v>
      </c>
      <c r="F2564">
        <v>9</v>
      </c>
      <c r="G2564">
        <v>2019</v>
      </c>
    </row>
    <row r="2565" spans="1:7" x14ac:dyDescent="0.25">
      <c r="A2565" t="s">
        <v>65</v>
      </c>
      <c r="B2565" t="s">
        <v>66</v>
      </c>
      <c r="C2565" t="s">
        <v>67</v>
      </c>
      <c r="D2565" t="s">
        <v>139</v>
      </c>
      <c r="E2565">
        <v>9330841761</v>
      </c>
      <c r="F2565">
        <v>10</v>
      </c>
      <c r="G2565">
        <v>2019</v>
      </c>
    </row>
    <row r="2566" spans="1:7" x14ac:dyDescent="0.25">
      <c r="A2566" t="s">
        <v>50</v>
      </c>
      <c r="B2566" t="s">
        <v>51</v>
      </c>
      <c r="C2566" t="s">
        <v>52</v>
      </c>
      <c r="D2566" t="s">
        <v>139</v>
      </c>
      <c r="E2566">
        <v>9570810214</v>
      </c>
      <c r="F2566">
        <v>10</v>
      </c>
      <c r="G2566">
        <v>2019</v>
      </c>
    </row>
    <row r="2567" spans="1:7" x14ac:dyDescent="0.25">
      <c r="A2567" t="s">
        <v>102</v>
      </c>
      <c r="B2567" t="s">
        <v>103</v>
      </c>
      <c r="C2567" t="s">
        <v>104</v>
      </c>
      <c r="D2567" t="s">
        <v>139</v>
      </c>
      <c r="E2567">
        <v>9629060544</v>
      </c>
      <c r="F2567">
        <v>10</v>
      </c>
      <c r="G2567">
        <v>2019</v>
      </c>
    </row>
    <row r="2568" spans="1:7" x14ac:dyDescent="0.25">
      <c r="A2568" t="s">
        <v>102</v>
      </c>
      <c r="B2568" t="s">
        <v>103</v>
      </c>
      <c r="C2568" t="s">
        <v>104</v>
      </c>
      <c r="D2568" t="s">
        <v>139</v>
      </c>
      <c r="E2568">
        <v>9629060544</v>
      </c>
      <c r="F2568">
        <v>9</v>
      </c>
      <c r="G2568">
        <v>2019</v>
      </c>
    </row>
    <row r="2569" spans="1:7" x14ac:dyDescent="0.25">
      <c r="A2569" t="s">
        <v>73</v>
      </c>
      <c r="B2569" t="s">
        <v>74</v>
      </c>
      <c r="C2569" t="s">
        <v>75</v>
      </c>
      <c r="D2569" t="s">
        <v>139</v>
      </c>
      <c r="E2569">
        <v>9633837396</v>
      </c>
      <c r="F2569">
        <v>9</v>
      </c>
      <c r="G2569">
        <v>2019</v>
      </c>
    </row>
    <row r="2570" spans="1:7" x14ac:dyDescent="0.25">
      <c r="A2570" t="s">
        <v>20</v>
      </c>
      <c r="B2570" t="s">
        <v>21</v>
      </c>
      <c r="C2570" t="s">
        <v>22</v>
      </c>
      <c r="D2570" t="s">
        <v>139</v>
      </c>
      <c r="E2570">
        <v>1198789642</v>
      </c>
      <c r="F2570">
        <v>10</v>
      </c>
      <c r="G2570">
        <v>2019</v>
      </c>
    </row>
    <row r="2571" spans="1:7" x14ac:dyDescent="0.25">
      <c r="A2571" t="s">
        <v>53</v>
      </c>
      <c r="B2571" t="s">
        <v>54</v>
      </c>
      <c r="C2571" t="s">
        <v>55</v>
      </c>
      <c r="D2571" t="s">
        <v>139</v>
      </c>
      <c r="E2571">
        <v>1245588904</v>
      </c>
      <c r="F2571">
        <v>10</v>
      </c>
      <c r="G2571">
        <v>2019</v>
      </c>
    </row>
    <row r="2572" spans="1:7" x14ac:dyDescent="0.25">
      <c r="A2572" t="s">
        <v>56</v>
      </c>
      <c r="B2572" t="s">
        <v>57</v>
      </c>
      <c r="C2572" t="s">
        <v>58</v>
      </c>
      <c r="D2572" t="s">
        <v>139</v>
      </c>
      <c r="E2572">
        <v>1467203311</v>
      </c>
      <c r="F2572">
        <v>10</v>
      </c>
      <c r="G2572">
        <v>2019</v>
      </c>
    </row>
    <row r="2573" spans="1:7" x14ac:dyDescent="0.25">
      <c r="A2573" t="s">
        <v>26</v>
      </c>
      <c r="B2573" t="s">
        <v>27</v>
      </c>
      <c r="C2573" t="s">
        <v>28</v>
      </c>
      <c r="D2573" t="s">
        <v>139</v>
      </c>
      <c r="E2573">
        <v>2211208648</v>
      </c>
      <c r="F2573">
        <v>11</v>
      </c>
      <c r="G2573">
        <v>2019</v>
      </c>
    </row>
    <row r="2574" spans="1:7" x14ac:dyDescent="0.25">
      <c r="A2574" t="s">
        <v>29</v>
      </c>
      <c r="B2574" t="s">
        <v>30</v>
      </c>
      <c r="C2574" t="s">
        <v>31</v>
      </c>
      <c r="D2574" t="s">
        <v>139</v>
      </c>
      <c r="E2574">
        <v>2774288201</v>
      </c>
      <c r="F2574">
        <v>11</v>
      </c>
      <c r="G2574">
        <v>2019</v>
      </c>
    </row>
    <row r="2575" spans="1:7" x14ac:dyDescent="0.25">
      <c r="A2575" t="s">
        <v>62</v>
      </c>
      <c r="B2575" t="s">
        <v>63</v>
      </c>
      <c r="C2575" t="s">
        <v>64</v>
      </c>
      <c r="D2575" t="s">
        <v>139</v>
      </c>
      <c r="E2575">
        <v>2829986185</v>
      </c>
      <c r="F2575">
        <v>11</v>
      </c>
      <c r="G2575">
        <v>2019</v>
      </c>
    </row>
    <row r="2576" spans="1:7" x14ac:dyDescent="0.25">
      <c r="A2576" t="s">
        <v>32</v>
      </c>
      <c r="B2576" t="s">
        <v>33</v>
      </c>
      <c r="C2576" t="s">
        <v>34</v>
      </c>
      <c r="D2576" t="s">
        <v>139</v>
      </c>
      <c r="E2576">
        <v>2941429318</v>
      </c>
      <c r="F2576">
        <v>11</v>
      </c>
      <c r="G2576">
        <v>2019</v>
      </c>
    </row>
    <row r="2577" spans="1:7" x14ac:dyDescent="0.25">
      <c r="A2577" t="s">
        <v>35</v>
      </c>
      <c r="B2577" t="s">
        <v>36</v>
      </c>
      <c r="C2577" t="s">
        <v>37</v>
      </c>
      <c r="D2577" t="s">
        <v>139</v>
      </c>
      <c r="E2577">
        <v>3047471480</v>
      </c>
      <c r="F2577">
        <v>11</v>
      </c>
      <c r="G2577">
        <v>2019</v>
      </c>
    </row>
    <row r="2578" spans="1:7" x14ac:dyDescent="0.25">
      <c r="A2578" t="s">
        <v>9</v>
      </c>
      <c r="B2578" t="s">
        <v>10</v>
      </c>
      <c r="C2578" t="s">
        <v>11</v>
      </c>
      <c r="D2578" t="s">
        <v>139</v>
      </c>
      <c r="E2578">
        <v>3275657720</v>
      </c>
      <c r="F2578">
        <v>10</v>
      </c>
      <c r="G2578">
        <v>2019</v>
      </c>
    </row>
    <row r="2579" spans="1:7" x14ac:dyDescent="0.25">
      <c r="A2579" t="s">
        <v>68</v>
      </c>
      <c r="B2579" t="s">
        <v>69</v>
      </c>
      <c r="C2579" t="s">
        <v>70</v>
      </c>
      <c r="D2579" t="s">
        <v>139</v>
      </c>
      <c r="E2579">
        <v>3720593040</v>
      </c>
      <c r="F2579">
        <v>10</v>
      </c>
      <c r="G2579">
        <v>2019</v>
      </c>
    </row>
    <row r="2580" spans="1:7" x14ac:dyDescent="0.25">
      <c r="A2580" t="s">
        <v>73</v>
      </c>
      <c r="B2580" t="s">
        <v>74</v>
      </c>
      <c r="C2580" t="s">
        <v>75</v>
      </c>
      <c r="D2580" t="s">
        <v>139</v>
      </c>
      <c r="E2580">
        <v>4360007311</v>
      </c>
      <c r="F2580">
        <v>10</v>
      </c>
      <c r="G2580">
        <v>2019</v>
      </c>
    </row>
    <row r="2581" spans="1:7" x14ac:dyDescent="0.25">
      <c r="A2581" t="s">
        <v>76</v>
      </c>
      <c r="B2581" t="s">
        <v>77</v>
      </c>
      <c r="C2581" t="s">
        <v>78</v>
      </c>
      <c r="D2581" t="s">
        <v>139</v>
      </c>
      <c r="E2581">
        <v>4561036115</v>
      </c>
      <c r="F2581">
        <v>11</v>
      </c>
      <c r="G2581">
        <v>2019</v>
      </c>
    </row>
    <row r="2582" spans="1:7" x14ac:dyDescent="0.25">
      <c r="A2582" t="s">
        <v>38</v>
      </c>
      <c r="B2582" t="s">
        <v>39</v>
      </c>
      <c r="C2582" t="s">
        <v>40</v>
      </c>
      <c r="D2582" t="s">
        <v>139</v>
      </c>
      <c r="E2582">
        <v>4751385672</v>
      </c>
      <c r="F2582">
        <v>11</v>
      </c>
      <c r="G2582">
        <v>2019</v>
      </c>
    </row>
    <row r="2583" spans="1:7" x14ac:dyDescent="0.25">
      <c r="A2583" t="s">
        <v>68</v>
      </c>
      <c r="B2583" t="s">
        <v>69</v>
      </c>
      <c r="C2583" t="s">
        <v>70</v>
      </c>
      <c r="D2583" t="s">
        <v>139</v>
      </c>
      <c r="E2583">
        <v>5129345267</v>
      </c>
      <c r="F2583">
        <v>10</v>
      </c>
      <c r="G2583">
        <v>2019</v>
      </c>
    </row>
    <row r="2584" spans="1:7" x14ac:dyDescent="0.25">
      <c r="A2584" t="s">
        <v>41</v>
      </c>
      <c r="B2584" t="s">
        <v>42</v>
      </c>
      <c r="C2584" t="s">
        <v>43</v>
      </c>
      <c r="D2584" t="s">
        <v>139</v>
      </c>
      <c r="E2584">
        <v>5229608029</v>
      </c>
      <c r="F2584">
        <v>11</v>
      </c>
      <c r="G2584">
        <v>2019</v>
      </c>
    </row>
    <row r="2585" spans="1:7" x14ac:dyDescent="0.25">
      <c r="A2585" t="s">
        <v>82</v>
      </c>
      <c r="B2585" t="s">
        <v>83</v>
      </c>
      <c r="C2585" t="s">
        <v>84</v>
      </c>
      <c r="D2585" t="s">
        <v>139</v>
      </c>
      <c r="E2585">
        <v>5620206759</v>
      </c>
      <c r="F2585">
        <v>11</v>
      </c>
      <c r="G2585">
        <v>2019</v>
      </c>
    </row>
    <row r="2586" spans="1:7" x14ac:dyDescent="0.25">
      <c r="A2586" t="s">
        <v>73</v>
      </c>
      <c r="B2586" t="s">
        <v>74</v>
      </c>
      <c r="C2586" t="s">
        <v>75</v>
      </c>
      <c r="D2586" t="s">
        <v>139</v>
      </c>
      <c r="E2586">
        <v>5777645330</v>
      </c>
      <c r="F2586">
        <v>11</v>
      </c>
      <c r="G2586">
        <v>2019</v>
      </c>
    </row>
    <row r="2587" spans="1:7" x14ac:dyDescent="0.25">
      <c r="A2587" t="s">
        <v>13</v>
      </c>
      <c r="B2587" t="s">
        <v>14</v>
      </c>
      <c r="C2587" t="s">
        <v>15</v>
      </c>
      <c r="D2587" t="s">
        <v>139</v>
      </c>
      <c r="E2587">
        <v>5884987497</v>
      </c>
      <c r="F2587">
        <v>11</v>
      </c>
      <c r="G2587">
        <v>2019</v>
      </c>
    </row>
    <row r="2588" spans="1:7" x14ac:dyDescent="0.25">
      <c r="A2588" t="s">
        <v>85</v>
      </c>
      <c r="B2588" t="s">
        <v>86</v>
      </c>
      <c r="C2588" t="s">
        <v>87</v>
      </c>
      <c r="D2588" t="s">
        <v>139</v>
      </c>
      <c r="E2588">
        <v>5931924190</v>
      </c>
      <c r="F2588">
        <v>11</v>
      </c>
      <c r="G2588">
        <v>2019</v>
      </c>
    </row>
    <row r="2589" spans="1:7" x14ac:dyDescent="0.25">
      <c r="A2589" t="s">
        <v>85</v>
      </c>
      <c r="B2589" t="s">
        <v>86</v>
      </c>
      <c r="C2589" t="s">
        <v>87</v>
      </c>
      <c r="D2589" t="s">
        <v>139</v>
      </c>
      <c r="E2589">
        <v>5931939750</v>
      </c>
      <c r="F2589">
        <v>11</v>
      </c>
      <c r="G2589">
        <v>2019</v>
      </c>
    </row>
    <row r="2590" spans="1:7" x14ac:dyDescent="0.25">
      <c r="A2590" t="s">
        <v>59</v>
      </c>
      <c r="B2590" t="s">
        <v>60</v>
      </c>
      <c r="C2590" t="s">
        <v>61</v>
      </c>
      <c r="D2590" t="s">
        <v>139</v>
      </c>
      <c r="E2590">
        <v>5992397464</v>
      </c>
      <c r="F2590">
        <v>11</v>
      </c>
      <c r="G2590">
        <v>2019</v>
      </c>
    </row>
    <row r="2591" spans="1:7" x14ac:dyDescent="0.25">
      <c r="A2591" t="s">
        <v>88</v>
      </c>
      <c r="B2591" t="s">
        <v>89</v>
      </c>
      <c r="C2591" t="s">
        <v>58</v>
      </c>
      <c r="D2591" t="s">
        <v>139</v>
      </c>
      <c r="E2591">
        <v>6159247030</v>
      </c>
      <c r="F2591">
        <v>10</v>
      </c>
      <c r="G2591">
        <v>2019</v>
      </c>
    </row>
    <row r="2592" spans="1:7" x14ac:dyDescent="0.25">
      <c r="A2592" t="s">
        <v>90</v>
      </c>
      <c r="B2592" t="s">
        <v>91</v>
      </c>
      <c r="C2592" t="s">
        <v>92</v>
      </c>
      <c r="D2592" t="s">
        <v>139</v>
      </c>
      <c r="E2592">
        <v>6756220768</v>
      </c>
      <c r="F2592">
        <v>10</v>
      </c>
      <c r="G2592">
        <v>2019</v>
      </c>
    </row>
    <row r="2593" spans="1:7" x14ac:dyDescent="0.25">
      <c r="A2593" t="s">
        <v>73</v>
      </c>
      <c r="B2593" t="s">
        <v>74</v>
      </c>
      <c r="C2593" t="s">
        <v>75</v>
      </c>
      <c r="D2593" t="s">
        <v>139</v>
      </c>
      <c r="E2593">
        <v>7560038603</v>
      </c>
      <c r="F2593">
        <v>10</v>
      </c>
      <c r="G2593">
        <v>2019</v>
      </c>
    </row>
    <row r="2594" spans="1:7" x14ac:dyDescent="0.25">
      <c r="A2594" t="s">
        <v>96</v>
      </c>
      <c r="B2594" t="s">
        <v>97</v>
      </c>
      <c r="C2594" t="s">
        <v>98</v>
      </c>
      <c r="D2594" t="s">
        <v>139</v>
      </c>
      <c r="E2594">
        <v>8010759597</v>
      </c>
      <c r="F2594">
        <v>11</v>
      </c>
      <c r="G2594">
        <v>2019</v>
      </c>
    </row>
    <row r="2595" spans="1:7" x14ac:dyDescent="0.25">
      <c r="A2595" t="s">
        <v>96</v>
      </c>
      <c r="B2595" t="s">
        <v>97</v>
      </c>
      <c r="C2595" t="s">
        <v>98</v>
      </c>
      <c r="D2595" t="s">
        <v>139</v>
      </c>
      <c r="E2595">
        <v>8308434096</v>
      </c>
      <c r="F2595">
        <v>10</v>
      </c>
      <c r="G2595">
        <v>2019</v>
      </c>
    </row>
    <row r="2596" spans="1:7" x14ac:dyDescent="0.25">
      <c r="A2596" t="s">
        <v>99</v>
      </c>
      <c r="B2596" t="s">
        <v>100</v>
      </c>
      <c r="C2596" t="s">
        <v>101</v>
      </c>
      <c r="D2596" t="s">
        <v>139</v>
      </c>
      <c r="E2596">
        <v>8499277487</v>
      </c>
      <c r="F2596">
        <v>10</v>
      </c>
      <c r="G2596">
        <v>2019</v>
      </c>
    </row>
    <row r="2597" spans="1:7" x14ac:dyDescent="0.25">
      <c r="A2597" t="s">
        <v>44</v>
      </c>
      <c r="B2597" t="s">
        <v>45</v>
      </c>
      <c r="C2597" t="s">
        <v>46</v>
      </c>
      <c r="D2597" t="s">
        <v>139</v>
      </c>
      <c r="E2597">
        <v>8752450569</v>
      </c>
      <c r="F2597">
        <v>11</v>
      </c>
      <c r="G2597">
        <v>2019</v>
      </c>
    </row>
    <row r="2598" spans="1:7" x14ac:dyDescent="0.25">
      <c r="A2598" t="s">
        <v>47</v>
      </c>
      <c r="B2598" t="s">
        <v>48</v>
      </c>
      <c r="C2598" t="s">
        <v>49</v>
      </c>
      <c r="D2598" t="s">
        <v>139</v>
      </c>
      <c r="E2598">
        <v>9003533297</v>
      </c>
      <c r="F2598">
        <v>11</v>
      </c>
      <c r="G2598">
        <v>2019</v>
      </c>
    </row>
    <row r="2599" spans="1:7" x14ac:dyDescent="0.25">
      <c r="A2599" t="s">
        <v>50</v>
      </c>
      <c r="B2599" t="s">
        <v>51</v>
      </c>
      <c r="C2599" t="s">
        <v>52</v>
      </c>
      <c r="D2599" t="s">
        <v>139</v>
      </c>
      <c r="E2599">
        <v>9570810214</v>
      </c>
      <c r="F2599">
        <v>11</v>
      </c>
      <c r="G2599">
        <v>2019</v>
      </c>
    </row>
    <row r="2600" spans="1:7" x14ac:dyDescent="0.25">
      <c r="A2600" t="s">
        <v>73</v>
      </c>
      <c r="B2600" t="s">
        <v>74</v>
      </c>
      <c r="C2600" t="s">
        <v>75</v>
      </c>
      <c r="D2600" t="s">
        <v>139</v>
      </c>
      <c r="E2600">
        <v>9633837396</v>
      </c>
      <c r="F2600">
        <v>10</v>
      </c>
      <c r="G2600">
        <v>2019</v>
      </c>
    </row>
    <row r="2601" spans="1:7" x14ac:dyDescent="0.25">
      <c r="A2601" t="s">
        <v>20</v>
      </c>
      <c r="B2601" t="s">
        <v>21</v>
      </c>
      <c r="C2601" t="s">
        <v>22</v>
      </c>
      <c r="D2601" t="s">
        <v>139</v>
      </c>
      <c r="E2601">
        <v>1198789642</v>
      </c>
      <c r="F2601">
        <v>3</v>
      </c>
      <c r="G2601">
        <v>2018</v>
      </c>
    </row>
    <row r="2602" spans="1:7" x14ac:dyDescent="0.25">
      <c r="A2602" t="s">
        <v>53</v>
      </c>
      <c r="B2602" t="s">
        <v>54</v>
      </c>
      <c r="C2602" t="s">
        <v>55</v>
      </c>
      <c r="D2602" t="s">
        <v>139</v>
      </c>
      <c r="E2602">
        <v>1245588904</v>
      </c>
      <c r="F2602">
        <v>8</v>
      </c>
      <c r="G2602">
        <v>2019</v>
      </c>
    </row>
    <row r="2603" spans="1:7" x14ac:dyDescent="0.25">
      <c r="A2603" t="s">
        <v>56</v>
      </c>
      <c r="B2603" t="s">
        <v>57</v>
      </c>
      <c r="C2603" t="s">
        <v>58</v>
      </c>
      <c r="D2603" t="s">
        <v>139</v>
      </c>
      <c r="E2603">
        <v>1467203311</v>
      </c>
      <c r="F2603">
        <v>2</v>
      </c>
      <c r="G2603">
        <v>2018</v>
      </c>
    </row>
    <row r="2604" spans="1:7" x14ac:dyDescent="0.25">
      <c r="A2604" t="s">
        <v>59</v>
      </c>
      <c r="B2604" t="s">
        <v>60</v>
      </c>
      <c r="C2604" t="s">
        <v>61</v>
      </c>
      <c r="D2604" t="s">
        <v>139</v>
      </c>
      <c r="E2604">
        <v>1961752053</v>
      </c>
      <c r="F2604">
        <v>2</v>
      </c>
      <c r="G2604">
        <v>2018</v>
      </c>
    </row>
    <row r="2605" spans="1:7" x14ac:dyDescent="0.25">
      <c r="A2605" t="s">
        <v>26</v>
      </c>
      <c r="B2605" t="s">
        <v>27</v>
      </c>
      <c r="C2605" t="s">
        <v>28</v>
      </c>
      <c r="D2605" t="s">
        <v>139</v>
      </c>
      <c r="E2605">
        <v>2211208648</v>
      </c>
      <c r="F2605">
        <v>3</v>
      </c>
      <c r="G2605">
        <v>2018</v>
      </c>
    </row>
    <row r="2606" spans="1:7" x14ac:dyDescent="0.25">
      <c r="A2606" t="s">
        <v>29</v>
      </c>
      <c r="B2606" t="s">
        <v>30</v>
      </c>
      <c r="C2606" t="s">
        <v>31</v>
      </c>
      <c r="D2606" t="s">
        <v>139</v>
      </c>
      <c r="E2606">
        <v>2774288201</v>
      </c>
      <c r="F2606">
        <v>3</v>
      </c>
      <c r="G2606">
        <v>2018</v>
      </c>
    </row>
    <row r="2607" spans="1:7" x14ac:dyDescent="0.25">
      <c r="A2607" t="s">
        <v>62</v>
      </c>
      <c r="B2607" t="s">
        <v>63</v>
      </c>
      <c r="C2607" t="s">
        <v>64</v>
      </c>
      <c r="D2607" t="s">
        <v>139</v>
      </c>
      <c r="E2607">
        <v>2829986185</v>
      </c>
      <c r="F2607">
        <v>3</v>
      </c>
      <c r="G2607">
        <v>2018</v>
      </c>
    </row>
    <row r="2608" spans="1:7" x14ac:dyDescent="0.25">
      <c r="A2608" t="s">
        <v>32</v>
      </c>
      <c r="B2608" t="s">
        <v>33</v>
      </c>
      <c r="C2608" t="s">
        <v>34</v>
      </c>
      <c r="D2608" t="s">
        <v>139</v>
      </c>
      <c r="E2608">
        <v>2941429318</v>
      </c>
      <c r="F2608">
        <v>3</v>
      </c>
      <c r="G2608">
        <v>2018</v>
      </c>
    </row>
    <row r="2609" spans="1:7" x14ac:dyDescent="0.25">
      <c r="A2609" t="s">
        <v>35</v>
      </c>
      <c r="B2609" t="s">
        <v>36</v>
      </c>
      <c r="C2609" t="s">
        <v>37</v>
      </c>
      <c r="D2609" t="s">
        <v>139</v>
      </c>
      <c r="E2609">
        <v>3047471480</v>
      </c>
      <c r="F2609">
        <v>3</v>
      </c>
      <c r="G2609">
        <v>2018</v>
      </c>
    </row>
    <row r="2610" spans="1:7" x14ac:dyDescent="0.25">
      <c r="A2610" t="s">
        <v>65</v>
      </c>
      <c r="B2610" t="s">
        <v>66</v>
      </c>
      <c r="C2610" t="s">
        <v>67</v>
      </c>
      <c r="D2610" t="s">
        <v>139</v>
      </c>
      <c r="E2610">
        <v>3138164296</v>
      </c>
      <c r="F2610">
        <v>2</v>
      </c>
      <c r="G2610">
        <v>2018</v>
      </c>
    </row>
    <row r="2611" spans="1:7" x14ac:dyDescent="0.25">
      <c r="A2611" t="s">
        <v>65</v>
      </c>
      <c r="B2611" t="s">
        <v>66</v>
      </c>
      <c r="C2611" t="s">
        <v>67</v>
      </c>
      <c r="D2611" t="s">
        <v>139</v>
      </c>
      <c r="E2611">
        <v>3179514603</v>
      </c>
      <c r="F2611">
        <v>2</v>
      </c>
      <c r="G2611">
        <v>2018</v>
      </c>
    </row>
    <row r="2612" spans="1:7" x14ac:dyDescent="0.25">
      <c r="A2612" t="s">
        <v>9</v>
      </c>
      <c r="B2612" t="s">
        <v>10</v>
      </c>
      <c r="C2612" t="s">
        <v>11</v>
      </c>
      <c r="D2612" t="s">
        <v>139</v>
      </c>
      <c r="E2612">
        <v>3275657720</v>
      </c>
      <c r="F2612">
        <v>2</v>
      </c>
      <c r="G2612">
        <v>2018</v>
      </c>
    </row>
    <row r="2613" spans="1:7" x14ac:dyDescent="0.25">
      <c r="A2613" t="s">
        <v>76</v>
      </c>
      <c r="B2613" t="s">
        <v>77</v>
      </c>
      <c r="C2613" t="s">
        <v>78</v>
      </c>
      <c r="D2613" t="s">
        <v>139</v>
      </c>
      <c r="E2613">
        <v>4561036115</v>
      </c>
      <c r="F2613">
        <v>3</v>
      </c>
      <c r="G2613">
        <v>2018</v>
      </c>
    </row>
    <row r="2614" spans="1:7" x14ac:dyDescent="0.25">
      <c r="A2614" t="s">
        <v>38</v>
      </c>
      <c r="B2614" t="s">
        <v>39</v>
      </c>
      <c r="C2614" t="s">
        <v>40</v>
      </c>
      <c r="D2614" t="s">
        <v>139</v>
      </c>
      <c r="E2614">
        <v>4751385672</v>
      </c>
      <c r="F2614">
        <v>3</v>
      </c>
      <c r="G2614">
        <v>2018</v>
      </c>
    </row>
    <row r="2615" spans="1:7" x14ac:dyDescent="0.25">
      <c r="A2615" t="s">
        <v>68</v>
      </c>
      <c r="B2615" t="s">
        <v>69</v>
      </c>
      <c r="C2615" t="s">
        <v>70</v>
      </c>
      <c r="D2615" t="s">
        <v>139</v>
      </c>
      <c r="E2615">
        <v>5129345267</v>
      </c>
      <c r="F2615">
        <v>2</v>
      </c>
      <c r="G2615">
        <v>2018</v>
      </c>
    </row>
    <row r="2616" spans="1:7" x14ac:dyDescent="0.25">
      <c r="A2616" t="s">
        <v>41</v>
      </c>
      <c r="B2616" t="s">
        <v>42</v>
      </c>
      <c r="C2616" t="s">
        <v>43</v>
      </c>
      <c r="D2616" t="s">
        <v>139</v>
      </c>
      <c r="E2616">
        <v>5229608029</v>
      </c>
      <c r="F2616">
        <v>3</v>
      </c>
      <c r="G2616">
        <v>2018</v>
      </c>
    </row>
    <row r="2617" spans="1:7" x14ac:dyDescent="0.25">
      <c r="A2617" t="s">
        <v>79</v>
      </c>
      <c r="B2617" t="s">
        <v>80</v>
      </c>
      <c r="C2617" t="s">
        <v>81</v>
      </c>
      <c r="D2617" t="s">
        <v>139</v>
      </c>
      <c r="E2617">
        <v>5601267702</v>
      </c>
      <c r="F2617">
        <v>2</v>
      </c>
      <c r="G2617">
        <v>2018</v>
      </c>
    </row>
    <row r="2618" spans="1:7" x14ac:dyDescent="0.25">
      <c r="A2618" t="s">
        <v>82</v>
      </c>
      <c r="B2618" t="s">
        <v>83</v>
      </c>
      <c r="C2618" t="s">
        <v>84</v>
      </c>
      <c r="D2618" t="s">
        <v>139</v>
      </c>
      <c r="E2618">
        <v>5620206759</v>
      </c>
      <c r="F2618">
        <v>3</v>
      </c>
      <c r="G2618">
        <v>2018</v>
      </c>
    </row>
    <row r="2619" spans="1:7" x14ac:dyDescent="0.25">
      <c r="A2619" t="s">
        <v>73</v>
      </c>
      <c r="B2619" t="s">
        <v>74</v>
      </c>
      <c r="C2619" t="s">
        <v>75</v>
      </c>
      <c r="D2619" t="s">
        <v>139</v>
      </c>
      <c r="E2619">
        <v>5777645330</v>
      </c>
      <c r="F2619">
        <v>3</v>
      </c>
      <c r="G2619">
        <v>2018</v>
      </c>
    </row>
    <row r="2620" spans="1:7" x14ac:dyDescent="0.25">
      <c r="A2620" t="s">
        <v>13</v>
      </c>
      <c r="B2620" t="s">
        <v>14</v>
      </c>
      <c r="C2620" t="s">
        <v>15</v>
      </c>
      <c r="D2620" t="s">
        <v>139</v>
      </c>
      <c r="E2620">
        <v>5884987497</v>
      </c>
      <c r="F2620">
        <v>3</v>
      </c>
      <c r="G2620">
        <v>2018</v>
      </c>
    </row>
    <row r="2621" spans="1:7" x14ac:dyDescent="0.25">
      <c r="A2621" t="s">
        <v>85</v>
      </c>
      <c r="B2621" t="s">
        <v>86</v>
      </c>
      <c r="C2621" t="s">
        <v>87</v>
      </c>
      <c r="D2621" t="s">
        <v>139</v>
      </c>
      <c r="E2621">
        <v>5931924190</v>
      </c>
      <c r="F2621">
        <v>3</v>
      </c>
      <c r="G2621">
        <v>2018</v>
      </c>
    </row>
    <row r="2622" spans="1:7" x14ac:dyDescent="0.25">
      <c r="A2622" t="s">
        <v>85</v>
      </c>
      <c r="B2622" t="s">
        <v>86</v>
      </c>
      <c r="C2622" t="s">
        <v>87</v>
      </c>
      <c r="D2622" t="s">
        <v>139</v>
      </c>
      <c r="E2622">
        <v>5931939750</v>
      </c>
      <c r="F2622">
        <v>3</v>
      </c>
      <c r="G2622">
        <v>2018</v>
      </c>
    </row>
    <row r="2623" spans="1:7" x14ac:dyDescent="0.25">
      <c r="A2623" t="s">
        <v>59</v>
      </c>
      <c r="B2623" t="s">
        <v>60</v>
      </c>
      <c r="C2623" t="s">
        <v>61</v>
      </c>
      <c r="D2623" t="s">
        <v>139</v>
      </c>
      <c r="E2623">
        <v>5992397464</v>
      </c>
      <c r="F2623">
        <v>3</v>
      </c>
      <c r="G2623">
        <v>2018</v>
      </c>
    </row>
    <row r="2624" spans="1:7" x14ac:dyDescent="0.25">
      <c r="A2624" t="s">
        <v>88</v>
      </c>
      <c r="B2624" t="s">
        <v>89</v>
      </c>
      <c r="C2624" t="s">
        <v>58</v>
      </c>
      <c r="D2624" t="s">
        <v>139</v>
      </c>
      <c r="E2624">
        <v>6159247030</v>
      </c>
      <c r="F2624">
        <v>2</v>
      </c>
      <c r="G2624">
        <v>2018</v>
      </c>
    </row>
    <row r="2625" spans="1:7" x14ac:dyDescent="0.25">
      <c r="A2625" t="s">
        <v>90</v>
      </c>
      <c r="B2625" t="s">
        <v>91</v>
      </c>
      <c r="C2625" t="s">
        <v>92</v>
      </c>
      <c r="D2625" t="s">
        <v>139</v>
      </c>
      <c r="E2625">
        <v>6756220768</v>
      </c>
      <c r="F2625">
        <v>2</v>
      </c>
      <c r="G2625">
        <v>2018</v>
      </c>
    </row>
    <row r="2626" spans="1:7" x14ac:dyDescent="0.25">
      <c r="A2626" t="s">
        <v>93</v>
      </c>
      <c r="B2626" t="s">
        <v>94</v>
      </c>
      <c r="C2626" t="s">
        <v>95</v>
      </c>
      <c r="D2626" t="s">
        <v>139</v>
      </c>
      <c r="E2626">
        <v>6948307470</v>
      </c>
      <c r="F2626">
        <v>2</v>
      </c>
      <c r="G2626">
        <v>2018</v>
      </c>
    </row>
    <row r="2627" spans="1:7" x14ac:dyDescent="0.25">
      <c r="A2627" t="s">
        <v>73</v>
      </c>
      <c r="B2627" t="s">
        <v>74</v>
      </c>
      <c r="C2627" t="s">
        <v>75</v>
      </c>
      <c r="D2627" t="s">
        <v>139</v>
      </c>
      <c r="E2627">
        <v>7560038603</v>
      </c>
      <c r="F2627">
        <v>2</v>
      </c>
      <c r="G2627">
        <v>2018</v>
      </c>
    </row>
    <row r="2628" spans="1:7" x14ac:dyDescent="0.25">
      <c r="A2628" t="s">
        <v>96</v>
      </c>
      <c r="B2628" t="s">
        <v>97</v>
      </c>
      <c r="C2628" t="s">
        <v>98</v>
      </c>
      <c r="D2628" t="s">
        <v>139</v>
      </c>
      <c r="E2628">
        <v>8010759597</v>
      </c>
      <c r="F2628">
        <v>3</v>
      </c>
      <c r="G2628">
        <v>2018</v>
      </c>
    </row>
    <row r="2629" spans="1:7" x14ac:dyDescent="0.25">
      <c r="A2629" t="s">
        <v>96</v>
      </c>
      <c r="B2629" t="s">
        <v>97</v>
      </c>
      <c r="C2629" t="s">
        <v>98</v>
      </c>
      <c r="D2629" t="s">
        <v>139</v>
      </c>
      <c r="E2629">
        <v>8308434096</v>
      </c>
      <c r="F2629">
        <v>2</v>
      </c>
      <c r="G2629">
        <v>2018</v>
      </c>
    </row>
    <row r="2630" spans="1:7" x14ac:dyDescent="0.25">
      <c r="A2630" t="s">
        <v>99</v>
      </c>
      <c r="B2630" t="s">
        <v>100</v>
      </c>
      <c r="C2630" t="s">
        <v>101</v>
      </c>
      <c r="D2630" t="s">
        <v>139</v>
      </c>
      <c r="E2630">
        <v>8499277487</v>
      </c>
      <c r="F2630">
        <v>2</v>
      </c>
      <c r="G2630">
        <v>2018</v>
      </c>
    </row>
    <row r="2631" spans="1:7" x14ac:dyDescent="0.25">
      <c r="A2631" t="s">
        <v>44</v>
      </c>
      <c r="B2631" t="s">
        <v>45</v>
      </c>
      <c r="C2631" t="s">
        <v>46</v>
      </c>
      <c r="D2631" t="s">
        <v>139</v>
      </c>
      <c r="E2631">
        <v>8752450569</v>
      </c>
      <c r="F2631">
        <v>3</v>
      </c>
      <c r="G2631">
        <v>2018</v>
      </c>
    </row>
    <row r="2632" spans="1:7" x14ac:dyDescent="0.25">
      <c r="A2632" t="s">
        <v>47</v>
      </c>
      <c r="B2632" t="s">
        <v>48</v>
      </c>
      <c r="C2632" t="s">
        <v>49</v>
      </c>
      <c r="D2632" t="s">
        <v>139</v>
      </c>
      <c r="E2632">
        <v>9003533297</v>
      </c>
      <c r="F2632">
        <v>3</v>
      </c>
      <c r="G2632">
        <v>2018</v>
      </c>
    </row>
    <row r="2633" spans="1:7" x14ac:dyDescent="0.25">
      <c r="A2633" t="s">
        <v>65</v>
      </c>
      <c r="B2633" t="s">
        <v>66</v>
      </c>
      <c r="C2633" t="s">
        <v>67</v>
      </c>
      <c r="D2633" t="s">
        <v>139</v>
      </c>
      <c r="E2633">
        <v>9330841761</v>
      </c>
      <c r="F2633">
        <v>2</v>
      </c>
      <c r="G2633">
        <v>2018</v>
      </c>
    </row>
    <row r="2634" spans="1:7" x14ac:dyDescent="0.25">
      <c r="A2634" t="s">
        <v>50</v>
      </c>
      <c r="B2634" t="s">
        <v>51</v>
      </c>
      <c r="C2634" t="s">
        <v>52</v>
      </c>
      <c r="D2634" t="s">
        <v>139</v>
      </c>
      <c r="E2634">
        <v>9570810214</v>
      </c>
      <c r="F2634">
        <v>3</v>
      </c>
      <c r="G2634">
        <v>2018</v>
      </c>
    </row>
    <row r="2635" spans="1:7" x14ac:dyDescent="0.25">
      <c r="A2635" t="s">
        <v>102</v>
      </c>
      <c r="B2635" t="s">
        <v>103</v>
      </c>
      <c r="C2635" t="s">
        <v>104</v>
      </c>
      <c r="D2635" t="s">
        <v>139</v>
      </c>
      <c r="E2635">
        <v>9629060544</v>
      </c>
      <c r="F2635">
        <v>2</v>
      </c>
      <c r="G2635">
        <v>2018</v>
      </c>
    </row>
    <row r="2636" spans="1:7" x14ac:dyDescent="0.25">
      <c r="A2636" t="s">
        <v>73</v>
      </c>
      <c r="B2636" t="s">
        <v>74</v>
      </c>
      <c r="C2636" t="s">
        <v>75</v>
      </c>
      <c r="D2636" t="s">
        <v>139</v>
      </c>
      <c r="E2636">
        <v>9633837396</v>
      </c>
      <c r="F2636">
        <v>2</v>
      </c>
      <c r="G2636">
        <v>2018</v>
      </c>
    </row>
    <row r="2637" spans="1:7" x14ac:dyDescent="0.25">
      <c r="A2637" t="s">
        <v>20</v>
      </c>
      <c r="B2637" t="s">
        <v>21</v>
      </c>
      <c r="C2637" t="s">
        <v>22</v>
      </c>
      <c r="D2637" t="s">
        <v>139</v>
      </c>
      <c r="E2637">
        <v>1198789642</v>
      </c>
      <c r="F2637">
        <v>5</v>
      </c>
      <c r="G2637">
        <v>2017</v>
      </c>
    </row>
    <row r="2638" spans="1:7" x14ac:dyDescent="0.25">
      <c r="A2638" t="s">
        <v>53</v>
      </c>
      <c r="B2638" t="s">
        <v>54</v>
      </c>
      <c r="C2638" t="s">
        <v>55</v>
      </c>
      <c r="D2638" t="s">
        <v>139</v>
      </c>
      <c r="E2638">
        <v>1245588904</v>
      </c>
      <c r="F2638">
        <v>7</v>
      </c>
      <c r="G2638">
        <v>2019</v>
      </c>
    </row>
    <row r="2639" spans="1:7" x14ac:dyDescent="0.25">
      <c r="A2639" t="s">
        <v>56</v>
      </c>
      <c r="B2639" t="s">
        <v>57</v>
      </c>
      <c r="C2639" t="s">
        <v>58</v>
      </c>
      <c r="D2639" t="s">
        <v>139</v>
      </c>
      <c r="E2639">
        <v>1467203311</v>
      </c>
      <c r="F2639">
        <v>4</v>
      </c>
      <c r="G2639">
        <v>2017</v>
      </c>
    </row>
    <row r="2640" spans="1:7" x14ac:dyDescent="0.25">
      <c r="A2640" t="s">
        <v>59</v>
      </c>
      <c r="B2640" t="s">
        <v>60</v>
      </c>
      <c r="C2640" t="s">
        <v>61</v>
      </c>
      <c r="D2640" t="s">
        <v>139</v>
      </c>
      <c r="E2640">
        <v>1961752053</v>
      </c>
      <c r="F2640">
        <v>5</v>
      </c>
      <c r="G2640">
        <v>2017</v>
      </c>
    </row>
    <row r="2641" spans="1:7" x14ac:dyDescent="0.25">
      <c r="A2641" t="s">
        <v>29</v>
      </c>
      <c r="B2641" t="s">
        <v>30</v>
      </c>
      <c r="C2641" t="s">
        <v>31</v>
      </c>
      <c r="D2641" t="s">
        <v>139</v>
      </c>
      <c r="E2641">
        <v>2774288201</v>
      </c>
      <c r="F2641">
        <v>5</v>
      </c>
      <c r="G2641">
        <v>2017</v>
      </c>
    </row>
    <row r="2642" spans="1:7" x14ac:dyDescent="0.25">
      <c r="A2642" t="s">
        <v>62</v>
      </c>
      <c r="B2642" t="s">
        <v>63</v>
      </c>
      <c r="C2642" t="s">
        <v>64</v>
      </c>
      <c r="D2642" t="s">
        <v>139</v>
      </c>
      <c r="E2642">
        <v>2829986185</v>
      </c>
      <c r="F2642">
        <v>5</v>
      </c>
      <c r="G2642">
        <v>2017</v>
      </c>
    </row>
    <row r="2643" spans="1:7" x14ac:dyDescent="0.25">
      <c r="A2643" t="s">
        <v>32</v>
      </c>
      <c r="B2643" t="s">
        <v>33</v>
      </c>
      <c r="C2643" t="s">
        <v>34</v>
      </c>
      <c r="D2643" t="s">
        <v>139</v>
      </c>
      <c r="E2643">
        <v>2941429318</v>
      </c>
      <c r="F2643">
        <v>5</v>
      </c>
      <c r="G2643">
        <v>2017</v>
      </c>
    </row>
    <row r="2644" spans="1:7" x14ac:dyDescent="0.25">
      <c r="A2644" t="s">
        <v>35</v>
      </c>
      <c r="B2644" t="s">
        <v>36</v>
      </c>
      <c r="C2644" t="s">
        <v>37</v>
      </c>
      <c r="D2644" t="s">
        <v>139</v>
      </c>
      <c r="E2644">
        <v>3047471480</v>
      </c>
      <c r="F2644">
        <v>5</v>
      </c>
      <c r="G2644">
        <v>2017</v>
      </c>
    </row>
    <row r="2645" spans="1:7" x14ac:dyDescent="0.25">
      <c r="A2645" t="s">
        <v>65</v>
      </c>
      <c r="B2645" t="s">
        <v>66</v>
      </c>
      <c r="C2645" t="s">
        <v>67</v>
      </c>
      <c r="D2645" t="s">
        <v>139</v>
      </c>
      <c r="E2645">
        <v>3138164296</v>
      </c>
      <c r="F2645">
        <v>5</v>
      </c>
      <c r="G2645">
        <v>2017</v>
      </c>
    </row>
    <row r="2646" spans="1:7" x14ac:dyDescent="0.25">
      <c r="A2646" t="s">
        <v>65</v>
      </c>
      <c r="B2646" t="s">
        <v>66</v>
      </c>
      <c r="C2646" t="s">
        <v>67</v>
      </c>
      <c r="D2646" t="s">
        <v>139</v>
      </c>
      <c r="E2646">
        <v>3179514603</v>
      </c>
      <c r="F2646">
        <v>5</v>
      </c>
      <c r="G2646">
        <v>2017</v>
      </c>
    </row>
    <row r="2647" spans="1:7" x14ac:dyDescent="0.25">
      <c r="A2647" t="s">
        <v>9</v>
      </c>
      <c r="B2647" t="s">
        <v>10</v>
      </c>
      <c r="C2647" t="s">
        <v>11</v>
      </c>
      <c r="D2647" t="s">
        <v>139</v>
      </c>
      <c r="E2647">
        <v>3275657720</v>
      </c>
      <c r="F2647">
        <v>4</v>
      </c>
      <c r="G2647">
        <v>2017</v>
      </c>
    </row>
    <row r="2648" spans="1:7" x14ac:dyDescent="0.25">
      <c r="A2648" t="s">
        <v>65</v>
      </c>
      <c r="B2648" t="s">
        <v>66</v>
      </c>
      <c r="C2648" t="s">
        <v>67</v>
      </c>
      <c r="D2648" t="s">
        <v>139</v>
      </c>
      <c r="E2648">
        <v>3618420597</v>
      </c>
      <c r="F2648">
        <v>5</v>
      </c>
      <c r="G2648">
        <v>2017</v>
      </c>
    </row>
    <row r="2649" spans="1:7" x14ac:dyDescent="0.25">
      <c r="A2649" t="s">
        <v>68</v>
      </c>
      <c r="B2649" t="s">
        <v>69</v>
      </c>
      <c r="C2649" t="s">
        <v>70</v>
      </c>
      <c r="D2649" t="s">
        <v>139</v>
      </c>
      <c r="E2649">
        <v>3720593040</v>
      </c>
      <c r="F2649">
        <v>4</v>
      </c>
      <c r="G2649">
        <v>2017</v>
      </c>
    </row>
    <row r="2650" spans="1:7" x14ac:dyDescent="0.25">
      <c r="A2650" t="s">
        <v>73</v>
      </c>
      <c r="B2650" t="s">
        <v>74</v>
      </c>
      <c r="C2650" t="s">
        <v>75</v>
      </c>
      <c r="D2650" t="s">
        <v>139</v>
      </c>
      <c r="E2650">
        <v>4360007311</v>
      </c>
      <c r="F2650">
        <v>4</v>
      </c>
      <c r="G2650">
        <v>2017</v>
      </c>
    </row>
    <row r="2651" spans="1:7" x14ac:dyDescent="0.25">
      <c r="A2651" t="s">
        <v>76</v>
      </c>
      <c r="B2651" t="s">
        <v>77</v>
      </c>
      <c r="C2651" t="s">
        <v>78</v>
      </c>
      <c r="D2651" t="s">
        <v>139</v>
      </c>
      <c r="E2651">
        <v>4561036115</v>
      </c>
      <c r="F2651">
        <v>5</v>
      </c>
      <c r="G2651">
        <v>2017</v>
      </c>
    </row>
    <row r="2652" spans="1:7" x14ac:dyDescent="0.25">
      <c r="A2652" t="s">
        <v>68</v>
      </c>
      <c r="B2652" t="s">
        <v>69</v>
      </c>
      <c r="C2652" t="s">
        <v>70</v>
      </c>
      <c r="D2652" t="s">
        <v>139</v>
      </c>
      <c r="E2652">
        <v>5129345267</v>
      </c>
      <c r="F2652">
        <v>4</v>
      </c>
      <c r="G2652">
        <v>2017</v>
      </c>
    </row>
    <row r="2653" spans="1:7" x14ac:dyDescent="0.25">
      <c r="A2653" t="s">
        <v>41</v>
      </c>
      <c r="B2653" t="s">
        <v>42</v>
      </c>
      <c r="C2653" t="s">
        <v>43</v>
      </c>
      <c r="D2653" t="s">
        <v>139</v>
      </c>
      <c r="E2653">
        <v>5229608029</v>
      </c>
      <c r="F2653">
        <v>5</v>
      </c>
      <c r="G2653">
        <v>2017</v>
      </c>
    </row>
    <row r="2654" spans="1:7" x14ac:dyDescent="0.25">
      <c r="A2654" t="s">
        <v>79</v>
      </c>
      <c r="B2654" t="s">
        <v>80</v>
      </c>
      <c r="C2654" t="s">
        <v>81</v>
      </c>
      <c r="D2654" t="s">
        <v>139</v>
      </c>
      <c r="E2654">
        <v>5601267702</v>
      </c>
      <c r="F2654">
        <v>4</v>
      </c>
      <c r="G2654">
        <v>2017</v>
      </c>
    </row>
    <row r="2655" spans="1:7" x14ac:dyDescent="0.25">
      <c r="A2655" t="s">
        <v>82</v>
      </c>
      <c r="B2655" t="s">
        <v>83</v>
      </c>
      <c r="C2655" t="s">
        <v>84</v>
      </c>
      <c r="D2655" t="s">
        <v>139</v>
      </c>
      <c r="E2655">
        <v>5620206759</v>
      </c>
      <c r="F2655">
        <v>5</v>
      </c>
      <c r="G2655">
        <v>2017</v>
      </c>
    </row>
    <row r="2656" spans="1:7" x14ac:dyDescent="0.25">
      <c r="A2656" t="s">
        <v>73</v>
      </c>
      <c r="B2656" t="s">
        <v>74</v>
      </c>
      <c r="C2656" t="s">
        <v>75</v>
      </c>
      <c r="D2656" t="s">
        <v>139</v>
      </c>
      <c r="E2656">
        <v>5777645330</v>
      </c>
      <c r="F2656">
        <v>5</v>
      </c>
      <c r="G2656">
        <v>2017</v>
      </c>
    </row>
    <row r="2657" spans="1:7" x14ac:dyDescent="0.25">
      <c r="A2657" t="s">
        <v>13</v>
      </c>
      <c r="B2657" t="s">
        <v>14</v>
      </c>
      <c r="C2657" t="s">
        <v>15</v>
      </c>
      <c r="D2657" t="s">
        <v>139</v>
      </c>
      <c r="E2657">
        <v>5884987497</v>
      </c>
      <c r="F2657">
        <v>5</v>
      </c>
      <c r="G2657">
        <v>2017</v>
      </c>
    </row>
    <row r="2658" spans="1:7" x14ac:dyDescent="0.25">
      <c r="A2658" t="s">
        <v>85</v>
      </c>
      <c r="B2658" t="s">
        <v>86</v>
      </c>
      <c r="C2658" t="s">
        <v>87</v>
      </c>
      <c r="D2658" t="s">
        <v>139</v>
      </c>
      <c r="E2658">
        <v>5931924190</v>
      </c>
      <c r="F2658">
        <v>5</v>
      </c>
      <c r="G2658">
        <v>2017</v>
      </c>
    </row>
    <row r="2659" spans="1:7" x14ac:dyDescent="0.25">
      <c r="A2659" t="s">
        <v>85</v>
      </c>
      <c r="B2659" t="s">
        <v>86</v>
      </c>
      <c r="C2659" t="s">
        <v>87</v>
      </c>
      <c r="D2659" t="s">
        <v>139</v>
      </c>
      <c r="E2659">
        <v>5931939750</v>
      </c>
      <c r="F2659">
        <v>5</v>
      </c>
      <c r="G2659">
        <v>2017</v>
      </c>
    </row>
    <row r="2660" spans="1:7" x14ac:dyDescent="0.25">
      <c r="A2660" t="s">
        <v>59</v>
      </c>
      <c r="B2660" t="s">
        <v>60</v>
      </c>
      <c r="C2660" t="s">
        <v>61</v>
      </c>
      <c r="D2660" t="s">
        <v>139</v>
      </c>
      <c r="E2660">
        <v>5992397464</v>
      </c>
      <c r="F2660">
        <v>5</v>
      </c>
      <c r="G2660">
        <v>2017</v>
      </c>
    </row>
    <row r="2661" spans="1:7" x14ac:dyDescent="0.25">
      <c r="A2661" t="s">
        <v>90</v>
      </c>
      <c r="B2661" t="s">
        <v>91</v>
      </c>
      <c r="C2661" t="s">
        <v>92</v>
      </c>
      <c r="D2661" t="s">
        <v>139</v>
      </c>
      <c r="E2661">
        <v>6756220768</v>
      </c>
      <c r="F2661">
        <v>4</v>
      </c>
      <c r="G2661">
        <v>2017</v>
      </c>
    </row>
    <row r="2662" spans="1:7" x14ac:dyDescent="0.25">
      <c r="A2662" t="s">
        <v>93</v>
      </c>
      <c r="B2662" t="s">
        <v>94</v>
      </c>
      <c r="C2662" t="s">
        <v>95</v>
      </c>
      <c r="D2662" t="s">
        <v>139</v>
      </c>
      <c r="E2662">
        <v>6948307470</v>
      </c>
      <c r="F2662">
        <v>5</v>
      </c>
      <c r="G2662">
        <v>2017</v>
      </c>
    </row>
    <row r="2663" spans="1:7" x14ac:dyDescent="0.25">
      <c r="A2663" t="s">
        <v>73</v>
      </c>
      <c r="B2663" t="s">
        <v>74</v>
      </c>
      <c r="C2663" t="s">
        <v>75</v>
      </c>
      <c r="D2663" t="s">
        <v>139</v>
      </c>
      <c r="E2663">
        <v>7560038603</v>
      </c>
      <c r="F2663">
        <v>4</v>
      </c>
      <c r="G2663">
        <v>2017</v>
      </c>
    </row>
    <row r="2664" spans="1:7" x14ac:dyDescent="0.25">
      <c r="A2664" t="s">
        <v>96</v>
      </c>
      <c r="B2664" t="s">
        <v>97</v>
      </c>
      <c r="C2664" t="s">
        <v>98</v>
      </c>
      <c r="D2664" t="s">
        <v>139</v>
      </c>
      <c r="E2664">
        <v>8010759597</v>
      </c>
      <c r="F2664">
        <v>5</v>
      </c>
      <c r="G2664">
        <v>2017</v>
      </c>
    </row>
    <row r="2665" spans="1:7" x14ac:dyDescent="0.25">
      <c r="A2665" t="s">
        <v>96</v>
      </c>
      <c r="B2665" t="s">
        <v>97</v>
      </c>
      <c r="C2665" t="s">
        <v>98</v>
      </c>
      <c r="D2665" t="s">
        <v>139</v>
      </c>
      <c r="E2665">
        <v>8308434096</v>
      </c>
      <c r="F2665">
        <v>5</v>
      </c>
      <c r="G2665">
        <v>2017</v>
      </c>
    </row>
    <row r="2666" spans="1:7" x14ac:dyDescent="0.25">
      <c r="A2666" t="s">
        <v>99</v>
      </c>
      <c r="B2666" t="s">
        <v>100</v>
      </c>
      <c r="C2666" t="s">
        <v>101</v>
      </c>
      <c r="D2666" t="s">
        <v>139</v>
      </c>
      <c r="E2666">
        <v>8499277487</v>
      </c>
      <c r="F2666">
        <v>4</v>
      </c>
      <c r="G2666">
        <v>2017</v>
      </c>
    </row>
    <row r="2667" spans="1:7" x14ac:dyDescent="0.25">
      <c r="A2667" t="s">
        <v>44</v>
      </c>
      <c r="B2667" t="s">
        <v>45</v>
      </c>
      <c r="C2667" t="s">
        <v>46</v>
      </c>
      <c r="D2667" t="s">
        <v>139</v>
      </c>
      <c r="E2667">
        <v>8752450569</v>
      </c>
      <c r="F2667">
        <v>4</v>
      </c>
      <c r="G2667">
        <v>2017</v>
      </c>
    </row>
    <row r="2668" spans="1:7" x14ac:dyDescent="0.25">
      <c r="A2668" t="s">
        <v>47</v>
      </c>
      <c r="B2668" t="s">
        <v>48</v>
      </c>
      <c r="C2668" t="s">
        <v>49</v>
      </c>
      <c r="D2668" t="s">
        <v>139</v>
      </c>
      <c r="E2668">
        <v>9003533297</v>
      </c>
      <c r="F2668">
        <v>5</v>
      </c>
      <c r="G2668">
        <v>2017</v>
      </c>
    </row>
    <row r="2669" spans="1:7" x14ac:dyDescent="0.25">
      <c r="A2669" t="s">
        <v>65</v>
      </c>
      <c r="B2669" t="s">
        <v>66</v>
      </c>
      <c r="C2669" t="s">
        <v>67</v>
      </c>
      <c r="D2669" t="s">
        <v>139</v>
      </c>
      <c r="E2669">
        <v>9330841761</v>
      </c>
      <c r="F2669">
        <v>5</v>
      </c>
      <c r="G2669">
        <v>2017</v>
      </c>
    </row>
    <row r="2670" spans="1:7" x14ac:dyDescent="0.25">
      <c r="A2670" t="s">
        <v>50</v>
      </c>
      <c r="B2670" t="s">
        <v>51</v>
      </c>
      <c r="C2670" t="s">
        <v>52</v>
      </c>
      <c r="D2670" t="s">
        <v>139</v>
      </c>
      <c r="E2670">
        <v>9570810214</v>
      </c>
      <c r="F2670">
        <v>5</v>
      </c>
      <c r="G2670">
        <v>2017</v>
      </c>
    </row>
    <row r="2671" spans="1:7" x14ac:dyDescent="0.25">
      <c r="A2671" t="s">
        <v>102</v>
      </c>
      <c r="B2671" t="s">
        <v>103</v>
      </c>
      <c r="C2671" t="s">
        <v>104</v>
      </c>
      <c r="D2671" t="s">
        <v>139</v>
      </c>
      <c r="E2671">
        <v>9629060544</v>
      </c>
      <c r="F2671">
        <v>4</v>
      </c>
      <c r="G2671">
        <v>2017</v>
      </c>
    </row>
    <row r="2672" spans="1:7" x14ac:dyDescent="0.25">
      <c r="A2672" t="s">
        <v>73</v>
      </c>
      <c r="B2672" t="s">
        <v>74</v>
      </c>
      <c r="C2672" t="s">
        <v>75</v>
      </c>
      <c r="D2672" t="s">
        <v>139</v>
      </c>
      <c r="E2672">
        <v>9633837396</v>
      </c>
      <c r="F2672">
        <v>4</v>
      </c>
      <c r="G2672">
        <v>2017</v>
      </c>
    </row>
    <row r="2673" spans="1:7" x14ac:dyDescent="0.25">
      <c r="A2673" t="s">
        <v>56</v>
      </c>
      <c r="B2673" t="s">
        <v>57</v>
      </c>
      <c r="C2673" t="s">
        <v>58</v>
      </c>
      <c r="D2673" t="s">
        <v>139</v>
      </c>
      <c r="E2673">
        <v>1467203311</v>
      </c>
      <c r="F2673">
        <v>2</v>
      </c>
      <c r="G2673">
        <v>2018</v>
      </c>
    </row>
    <row r="2674" spans="1:7" x14ac:dyDescent="0.25">
      <c r="A2674" t="s">
        <v>96</v>
      </c>
      <c r="B2674" t="s">
        <v>97</v>
      </c>
      <c r="C2674" t="s">
        <v>98</v>
      </c>
      <c r="D2674" t="s">
        <v>139</v>
      </c>
      <c r="E2674">
        <v>8010759597</v>
      </c>
      <c r="F2674">
        <v>4</v>
      </c>
      <c r="G2674">
        <v>2018</v>
      </c>
    </row>
    <row r="2675" spans="1:7" x14ac:dyDescent="0.25">
      <c r="A2675" t="s">
        <v>47</v>
      </c>
      <c r="B2675" t="s">
        <v>48</v>
      </c>
      <c r="C2675" t="s">
        <v>49</v>
      </c>
      <c r="D2675" t="s">
        <v>139</v>
      </c>
      <c r="E2675">
        <v>9003533297</v>
      </c>
      <c r="F2675">
        <v>4</v>
      </c>
      <c r="G2675">
        <v>2018</v>
      </c>
    </row>
    <row r="2676" spans="1:7" x14ac:dyDescent="0.25">
      <c r="A2676" t="s">
        <v>88</v>
      </c>
      <c r="B2676" t="s">
        <v>89</v>
      </c>
      <c r="C2676" t="s">
        <v>58</v>
      </c>
      <c r="D2676" t="s">
        <v>139</v>
      </c>
      <c r="E2676">
        <v>6159247030</v>
      </c>
      <c r="F2676">
        <v>3</v>
      </c>
      <c r="G2676">
        <v>2018</v>
      </c>
    </row>
    <row r="2677" spans="1:7" x14ac:dyDescent="0.25">
      <c r="A2677" t="s">
        <v>68</v>
      </c>
      <c r="B2677" t="s">
        <v>69</v>
      </c>
      <c r="C2677" t="s">
        <v>70</v>
      </c>
      <c r="D2677" t="s">
        <v>139</v>
      </c>
      <c r="E2677">
        <v>3720593040</v>
      </c>
      <c r="F2677">
        <v>3</v>
      </c>
      <c r="G2677">
        <v>2018</v>
      </c>
    </row>
    <row r="2678" spans="1:7" x14ac:dyDescent="0.25">
      <c r="A2678" t="s">
        <v>59</v>
      </c>
      <c r="B2678" t="s">
        <v>60</v>
      </c>
      <c r="C2678" t="s">
        <v>61</v>
      </c>
      <c r="D2678" t="s">
        <v>139</v>
      </c>
      <c r="E2678">
        <v>1961752053</v>
      </c>
      <c r="F2678">
        <v>3</v>
      </c>
      <c r="G2678">
        <v>2018</v>
      </c>
    </row>
    <row r="2679" spans="1:7" x14ac:dyDescent="0.25">
      <c r="A2679" t="s">
        <v>35</v>
      </c>
      <c r="B2679" t="s">
        <v>36</v>
      </c>
      <c r="C2679" t="s">
        <v>37</v>
      </c>
      <c r="D2679" t="s">
        <v>139</v>
      </c>
      <c r="E2679">
        <v>3047471480</v>
      </c>
      <c r="F2679">
        <v>4</v>
      </c>
      <c r="G2679">
        <v>2018</v>
      </c>
    </row>
    <row r="2680" spans="1:7" x14ac:dyDescent="0.25">
      <c r="A2680" t="s">
        <v>73</v>
      </c>
      <c r="B2680" t="s">
        <v>74</v>
      </c>
      <c r="C2680" t="s">
        <v>75</v>
      </c>
      <c r="D2680" t="s">
        <v>139</v>
      </c>
      <c r="E2680">
        <v>9633837396</v>
      </c>
      <c r="F2680">
        <v>3</v>
      </c>
      <c r="G2680">
        <v>2018</v>
      </c>
    </row>
    <row r="2681" spans="1:7" x14ac:dyDescent="0.25">
      <c r="A2681" t="s">
        <v>73</v>
      </c>
      <c r="B2681" t="s">
        <v>74</v>
      </c>
      <c r="C2681" t="s">
        <v>75</v>
      </c>
      <c r="D2681" t="s">
        <v>139</v>
      </c>
      <c r="E2681">
        <v>5777645330</v>
      </c>
      <c r="F2681">
        <v>4</v>
      </c>
      <c r="G2681">
        <v>2018</v>
      </c>
    </row>
    <row r="2682" spans="1:7" x14ac:dyDescent="0.25">
      <c r="A2682" t="s">
        <v>73</v>
      </c>
      <c r="B2682" t="s">
        <v>74</v>
      </c>
      <c r="C2682" t="s">
        <v>75</v>
      </c>
      <c r="D2682" t="s">
        <v>139</v>
      </c>
      <c r="E2682">
        <v>7560038603</v>
      </c>
      <c r="F2682">
        <v>3</v>
      </c>
      <c r="G2682">
        <v>2018</v>
      </c>
    </row>
    <row r="2683" spans="1:7" x14ac:dyDescent="0.25">
      <c r="A2683" t="s">
        <v>56</v>
      </c>
      <c r="B2683" t="s">
        <v>57</v>
      </c>
      <c r="C2683" t="s">
        <v>58</v>
      </c>
      <c r="D2683" t="s">
        <v>139</v>
      </c>
      <c r="E2683">
        <v>1467203311</v>
      </c>
      <c r="F2683">
        <v>2</v>
      </c>
      <c r="G2683">
        <v>2018</v>
      </c>
    </row>
    <row r="2684" spans="1:7" x14ac:dyDescent="0.25">
      <c r="A2684" t="s">
        <v>96</v>
      </c>
      <c r="B2684" t="s">
        <v>97</v>
      </c>
      <c r="C2684" t="s">
        <v>98</v>
      </c>
      <c r="D2684" t="s">
        <v>139</v>
      </c>
      <c r="E2684">
        <v>8308434096</v>
      </c>
      <c r="F2684">
        <v>3</v>
      </c>
      <c r="G2684">
        <v>2018</v>
      </c>
    </row>
    <row r="2685" spans="1:7" x14ac:dyDescent="0.25">
      <c r="A2685" t="s">
        <v>56</v>
      </c>
      <c r="B2685" t="s">
        <v>57</v>
      </c>
      <c r="C2685" t="s">
        <v>58</v>
      </c>
      <c r="D2685" t="s">
        <v>139</v>
      </c>
      <c r="E2685">
        <v>1467203311</v>
      </c>
      <c r="F2685">
        <v>3</v>
      </c>
      <c r="G2685">
        <v>2018</v>
      </c>
    </row>
    <row r="2686" spans="1:7" x14ac:dyDescent="0.25">
      <c r="A2686" t="s">
        <v>26</v>
      </c>
      <c r="B2686" t="s">
        <v>27</v>
      </c>
      <c r="C2686" t="s">
        <v>28</v>
      </c>
      <c r="D2686" t="s">
        <v>139</v>
      </c>
      <c r="E2686">
        <v>2211208648</v>
      </c>
      <c r="F2686">
        <v>4</v>
      </c>
      <c r="G2686">
        <v>2018</v>
      </c>
    </row>
    <row r="2687" spans="1:7" x14ac:dyDescent="0.25">
      <c r="A2687" t="s">
        <v>59</v>
      </c>
      <c r="B2687" t="s">
        <v>60</v>
      </c>
      <c r="C2687" t="s">
        <v>61</v>
      </c>
      <c r="D2687" t="s">
        <v>139</v>
      </c>
      <c r="E2687">
        <v>5992397464</v>
      </c>
      <c r="F2687">
        <v>4</v>
      </c>
      <c r="G2687">
        <v>2018</v>
      </c>
    </row>
    <row r="2688" spans="1:7" x14ac:dyDescent="0.25">
      <c r="A2688" t="s">
        <v>85</v>
      </c>
      <c r="B2688" t="s">
        <v>86</v>
      </c>
      <c r="C2688" t="s">
        <v>87</v>
      </c>
      <c r="D2688" t="s">
        <v>139</v>
      </c>
      <c r="E2688">
        <v>5931924190</v>
      </c>
      <c r="F2688">
        <v>4</v>
      </c>
      <c r="G2688">
        <v>2018</v>
      </c>
    </row>
    <row r="2689" spans="1:9" x14ac:dyDescent="0.25">
      <c r="A2689" t="s">
        <v>16</v>
      </c>
      <c r="B2689" t="s">
        <v>17</v>
      </c>
      <c r="C2689" t="s">
        <v>18</v>
      </c>
      <c r="D2689" t="s">
        <v>12</v>
      </c>
      <c r="E2689">
        <v>2119590000</v>
      </c>
      <c r="F2689">
        <v>3</v>
      </c>
      <c r="G2689">
        <v>2019</v>
      </c>
      <c r="H2689">
        <v>5129</v>
      </c>
      <c r="I2689">
        <v>0</v>
      </c>
    </row>
    <row r="2690" spans="1:9" x14ac:dyDescent="0.25">
      <c r="A2690" t="s">
        <v>38</v>
      </c>
      <c r="B2690" t="s">
        <v>39</v>
      </c>
      <c r="C2690" t="s">
        <v>40</v>
      </c>
      <c r="D2690" t="s">
        <v>139</v>
      </c>
      <c r="E2690">
        <v>4751385672</v>
      </c>
      <c r="F2690">
        <v>4</v>
      </c>
      <c r="G2690">
        <v>2018</v>
      </c>
    </row>
    <row r="2691" spans="1:9" x14ac:dyDescent="0.25">
      <c r="A2691" t="s">
        <v>93</v>
      </c>
      <c r="B2691" t="s">
        <v>94</v>
      </c>
      <c r="C2691" t="s">
        <v>95</v>
      </c>
      <c r="D2691" t="s">
        <v>139</v>
      </c>
      <c r="E2691">
        <v>6948307470</v>
      </c>
      <c r="F2691">
        <v>3</v>
      </c>
      <c r="G2691">
        <v>2018</v>
      </c>
    </row>
    <row r="2692" spans="1:9" x14ac:dyDescent="0.25">
      <c r="A2692" t="s">
        <v>13</v>
      </c>
      <c r="B2692" t="s">
        <v>14</v>
      </c>
      <c r="C2692" t="s">
        <v>15</v>
      </c>
      <c r="D2692" t="s">
        <v>139</v>
      </c>
      <c r="E2692">
        <v>5884987497</v>
      </c>
      <c r="F2692">
        <v>4</v>
      </c>
      <c r="G2692">
        <v>2018</v>
      </c>
    </row>
    <row r="2693" spans="1:9" x14ac:dyDescent="0.25">
      <c r="A2693" t="s">
        <v>99</v>
      </c>
      <c r="B2693" t="s">
        <v>100</v>
      </c>
      <c r="C2693" t="s">
        <v>101</v>
      </c>
      <c r="D2693" t="s">
        <v>139</v>
      </c>
      <c r="E2693">
        <v>8499277487</v>
      </c>
      <c r="F2693">
        <v>3</v>
      </c>
      <c r="G2693">
        <v>2018</v>
      </c>
    </row>
    <row r="2694" spans="1:9" x14ac:dyDescent="0.25">
      <c r="A2694" t="s">
        <v>29</v>
      </c>
      <c r="B2694" t="s">
        <v>30</v>
      </c>
      <c r="C2694" t="s">
        <v>31</v>
      </c>
      <c r="D2694" t="s">
        <v>139</v>
      </c>
      <c r="E2694">
        <v>2774288201</v>
      </c>
      <c r="F2694">
        <v>4</v>
      </c>
      <c r="G2694">
        <v>2018</v>
      </c>
    </row>
    <row r="2695" spans="1:9" x14ac:dyDescent="0.25">
      <c r="A2695" t="s">
        <v>53</v>
      </c>
      <c r="B2695" t="s">
        <v>54</v>
      </c>
      <c r="C2695" t="s">
        <v>55</v>
      </c>
      <c r="D2695" t="s">
        <v>139</v>
      </c>
      <c r="E2695">
        <v>1245588904</v>
      </c>
      <c r="F2695">
        <v>6</v>
      </c>
      <c r="G2695">
        <v>2019</v>
      </c>
    </row>
    <row r="2696" spans="1:9" x14ac:dyDescent="0.25">
      <c r="A2696" t="s">
        <v>73</v>
      </c>
      <c r="B2696" t="s">
        <v>74</v>
      </c>
      <c r="C2696" t="s">
        <v>75</v>
      </c>
      <c r="D2696" t="s">
        <v>139</v>
      </c>
      <c r="E2696">
        <v>4360007311</v>
      </c>
      <c r="F2696">
        <v>3</v>
      </c>
      <c r="G2696">
        <v>2018</v>
      </c>
    </row>
    <row r="2697" spans="1:9" x14ac:dyDescent="0.25">
      <c r="A2697" t="s">
        <v>65</v>
      </c>
      <c r="B2697" t="s">
        <v>66</v>
      </c>
      <c r="C2697" t="s">
        <v>67</v>
      </c>
      <c r="D2697" t="s">
        <v>139</v>
      </c>
      <c r="E2697">
        <v>3138164296</v>
      </c>
      <c r="F2697">
        <v>3</v>
      </c>
      <c r="G2697">
        <v>2018</v>
      </c>
    </row>
    <row r="2698" spans="1:9" x14ac:dyDescent="0.25">
      <c r="A2698" t="s">
        <v>50</v>
      </c>
      <c r="B2698" t="s">
        <v>51</v>
      </c>
      <c r="C2698" t="s">
        <v>52</v>
      </c>
      <c r="D2698" t="s">
        <v>139</v>
      </c>
      <c r="E2698">
        <v>9570810214</v>
      </c>
      <c r="F2698">
        <v>4</v>
      </c>
      <c r="G2698">
        <v>2018</v>
      </c>
    </row>
    <row r="2699" spans="1:9" x14ac:dyDescent="0.25">
      <c r="A2699" t="s">
        <v>90</v>
      </c>
      <c r="B2699" t="s">
        <v>91</v>
      </c>
      <c r="C2699" t="s">
        <v>92</v>
      </c>
      <c r="D2699" t="s">
        <v>139</v>
      </c>
      <c r="E2699">
        <v>6756220768</v>
      </c>
      <c r="F2699">
        <v>3</v>
      </c>
      <c r="G2699">
        <v>2018</v>
      </c>
    </row>
    <row r="2700" spans="1:9" x14ac:dyDescent="0.25">
      <c r="A2700" t="s">
        <v>102</v>
      </c>
      <c r="B2700" t="s">
        <v>103</v>
      </c>
      <c r="C2700" t="s">
        <v>104</v>
      </c>
      <c r="D2700" t="s">
        <v>139</v>
      </c>
      <c r="E2700">
        <v>9629060544</v>
      </c>
      <c r="F2700">
        <v>3</v>
      </c>
      <c r="G2700">
        <v>2018</v>
      </c>
    </row>
    <row r="2701" spans="1:9" x14ac:dyDescent="0.25">
      <c r="A2701" t="s">
        <v>44</v>
      </c>
      <c r="B2701" t="s">
        <v>45</v>
      </c>
      <c r="C2701" t="s">
        <v>46</v>
      </c>
      <c r="D2701" t="s">
        <v>139</v>
      </c>
      <c r="E2701">
        <v>8752450569</v>
      </c>
      <c r="F2701">
        <v>4</v>
      </c>
      <c r="G2701">
        <v>2018</v>
      </c>
    </row>
    <row r="2702" spans="1:9" x14ac:dyDescent="0.25">
      <c r="A2702" t="s">
        <v>65</v>
      </c>
      <c r="B2702" t="s">
        <v>66</v>
      </c>
      <c r="C2702" t="s">
        <v>67</v>
      </c>
      <c r="D2702" t="s">
        <v>139</v>
      </c>
      <c r="E2702">
        <v>9330841761</v>
      </c>
      <c r="F2702">
        <v>3</v>
      </c>
      <c r="G2702">
        <v>2018</v>
      </c>
    </row>
    <row r="2703" spans="1:9" x14ac:dyDescent="0.25">
      <c r="A2703" t="s">
        <v>20</v>
      </c>
      <c r="B2703" t="s">
        <v>21</v>
      </c>
      <c r="C2703" t="s">
        <v>22</v>
      </c>
      <c r="D2703" t="s">
        <v>139</v>
      </c>
      <c r="E2703">
        <v>1198789642</v>
      </c>
      <c r="F2703">
        <v>4</v>
      </c>
      <c r="G2703">
        <v>2018</v>
      </c>
    </row>
    <row r="2704" spans="1:9" x14ac:dyDescent="0.25">
      <c r="A2704" t="s">
        <v>65</v>
      </c>
      <c r="B2704" t="s">
        <v>66</v>
      </c>
      <c r="C2704" t="s">
        <v>67</v>
      </c>
      <c r="D2704" t="s">
        <v>139</v>
      </c>
      <c r="E2704">
        <v>3618420597</v>
      </c>
      <c r="F2704">
        <v>3</v>
      </c>
      <c r="G2704">
        <v>2018</v>
      </c>
    </row>
    <row r="2705" spans="1:7" x14ac:dyDescent="0.25">
      <c r="A2705" t="s">
        <v>79</v>
      </c>
      <c r="B2705" t="s">
        <v>80</v>
      </c>
      <c r="C2705" t="s">
        <v>81</v>
      </c>
      <c r="D2705" t="s">
        <v>139</v>
      </c>
      <c r="E2705">
        <v>5601267702</v>
      </c>
      <c r="F2705">
        <v>3</v>
      </c>
      <c r="G2705">
        <v>2018</v>
      </c>
    </row>
    <row r="2706" spans="1:7" x14ac:dyDescent="0.25">
      <c r="A2706" t="s">
        <v>32</v>
      </c>
      <c r="B2706" t="s">
        <v>33</v>
      </c>
      <c r="C2706" t="s">
        <v>34</v>
      </c>
      <c r="D2706" t="s">
        <v>139</v>
      </c>
      <c r="E2706">
        <v>2941429318</v>
      </c>
      <c r="F2706">
        <v>4</v>
      </c>
      <c r="G2706">
        <v>2018</v>
      </c>
    </row>
    <row r="2707" spans="1:7" x14ac:dyDescent="0.25">
      <c r="A2707" t="s">
        <v>41</v>
      </c>
      <c r="B2707" t="s">
        <v>42</v>
      </c>
      <c r="C2707" t="s">
        <v>43</v>
      </c>
      <c r="D2707" t="s">
        <v>139</v>
      </c>
      <c r="E2707">
        <v>5229608029</v>
      </c>
      <c r="F2707">
        <v>4</v>
      </c>
      <c r="G2707">
        <v>2018</v>
      </c>
    </row>
    <row r="2708" spans="1:7" x14ac:dyDescent="0.25">
      <c r="A2708" t="s">
        <v>9</v>
      </c>
      <c r="B2708" t="s">
        <v>10</v>
      </c>
      <c r="C2708" t="s">
        <v>11</v>
      </c>
      <c r="D2708" t="s">
        <v>139</v>
      </c>
      <c r="E2708">
        <v>3275657720</v>
      </c>
      <c r="F2708">
        <v>3</v>
      </c>
      <c r="G2708">
        <v>2018</v>
      </c>
    </row>
    <row r="2709" spans="1:7" x14ac:dyDescent="0.25">
      <c r="A2709" t="s">
        <v>62</v>
      </c>
      <c r="B2709" t="s">
        <v>63</v>
      </c>
      <c r="C2709" t="s">
        <v>64</v>
      </c>
      <c r="D2709" t="s">
        <v>139</v>
      </c>
      <c r="E2709">
        <v>2829986185</v>
      </c>
      <c r="F2709">
        <v>4</v>
      </c>
      <c r="G2709">
        <v>2018</v>
      </c>
    </row>
    <row r="2710" spans="1:7" x14ac:dyDescent="0.25">
      <c r="A2710" t="s">
        <v>82</v>
      </c>
      <c r="B2710" t="s">
        <v>83</v>
      </c>
      <c r="C2710" t="s">
        <v>84</v>
      </c>
      <c r="D2710" t="s">
        <v>139</v>
      </c>
      <c r="E2710">
        <v>5620206759</v>
      </c>
      <c r="F2710">
        <v>4</v>
      </c>
      <c r="G2710">
        <v>2018</v>
      </c>
    </row>
    <row r="2711" spans="1:7" x14ac:dyDescent="0.25">
      <c r="A2711" t="s">
        <v>68</v>
      </c>
      <c r="B2711" t="s">
        <v>69</v>
      </c>
      <c r="C2711" t="s">
        <v>70</v>
      </c>
      <c r="D2711" t="s">
        <v>139</v>
      </c>
      <c r="E2711">
        <v>5129345267</v>
      </c>
      <c r="F2711">
        <v>3</v>
      </c>
      <c r="G2711">
        <v>2018</v>
      </c>
    </row>
    <row r="2712" spans="1:7" x14ac:dyDescent="0.25">
      <c r="A2712" t="s">
        <v>85</v>
      </c>
      <c r="B2712" t="s">
        <v>86</v>
      </c>
      <c r="C2712" t="s">
        <v>87</v>
      </c>
      <c r="D2712" t="s">
        <v>139</v>
      </c>
      <c r="E2712">
        <v>5931939750</v>
      </c>
      <c r="F2712">
        <v>4</v>
      </c>
      <c r="G2712">
        <v>2018</v>
      </c>
    </row>
    <row r="2713" spans="1:7" x14ac:dyDescent="0.25">
      <c r="A2713" t="s">
        <v>76</v>
      </c>
      <c r="B2713" t="s">
        <v>77</v>
      </c>
      <c r="C2713" t="s">
        <v>78</v>
      </c>
      <c r="D2713" t="s">
        <v>139</v>
      </c>
      <c r="E2713">
        <v>4561036115</v>
      </c>
      <c r="F2713">
        <v>4</v>
      </c>
      <c r="G2713">
        <v>2018</v>
      </c>
    </row>
    <row r="2714" spans="1:7" x14ac:dyDescent="0.25">
      <c r="A2714" t="s">
        <v>65</v>
      </c>
      <c r="B2714" t="s">
        <v>66</v>
      </c>
      <c r="C2714" t="s">
        <v>67</v>
      </c>
      <c r="D2714" t="s">
        <v>139</v>
      </c>
      <c r="E2714">
        <v>3179514603</v>
      </c>
      <c r="F2714">
        <v>3</v>
      </c>
      <c r="G2714">
        <v>2018</v>
      </c>
    </row>
    <row r="2715" spans="1:7" x14ac:dyDescent="0.25">
      <c r="A2715" t="s">
        <v>59</v>
      </c>
      <c r="B2715" t="s">
        <v>60</v>
      </c>
      <c r="C2715" t="s">
        <v>61</v>
      </c>
      <c r="D2715" t="s">
        <v>139</v>
      </c>
      <c r="E2715">
        <v>1961752053</v>
      </c>
      <c r="F2715">
        <v>6</v>
      </c>
      <c r="G2715">
        <v>2017</v>
      </c>
    </row>
    <row r="2716" spans="1:7" x14ac:dyDescent="0.25">
      <c r="A2716" t="s">
        <v>26</v>
      </c>
      <c r="B2716" t="s">
        <v>27</v>
      </c>
      <c r="C2716" t="s">
        <v>28</v>
      </c>
      <c r="D2716" t="s">
        <v>139</v>
      </c>
      <c r="E2716">
        <v>2211208648</v>
      </c>
      <c r="F2716">
        <v>6</v>
      </c>
      <c r="G2716">
        <v>2017</v>
      </c>
    </row>
    <row r="2717" spans="1:7" x14ac:dyDescent="0.25">
      <c r="A2717" t="s">
        <v>47</v>
      </c>
      <c r="B2717" t="s">
        <v>48</v>
      </c>
      <c r="C2717" t="s">
        <v>49</v>
      </c>
      <c r="D2717" t="s">
        <v>139</v>
      </c>
      <c r="E2717">
        <v>9003533297</v>
      </c>
      <c r="F2717">
        <v>6</v>
      </c>
      <c r="G2717">
        <v>2017</v>
      </c>
    </row>
    <row r="2718" spans="1:7" x14ac:dyDescent="0.25">
      <c r="A2718" t="s">
        <v>35</v>
      </c>
      <c r="B2718" t="s">
        <v>36</v>
      </c>
      <c r="C2718" t="s">
        <v>37</v>
      </c>
      <c r="D2718" t="s">
        <v>139</v>
      </c>
      <c r="E2718">
        <v>3047471480</v>
      </c>
      <c r="F2718">
        <v>6</v>
      </c>
      <c r="G2718">
        <v>2017</v>
      </c>
    </row>
    <row r="2719" spans="1:7" x14ac:dyDescent="0.25">
      <c r="A2719" t="s">
        <v>73</v>
      </c>
      <c r="B2719" t="s">
        <v>74</v>
      </c>
      <c r="C2719" t="s">
        <v>75</v>
      </c>
      <c r="D2719" t="s">
        <v>139</v>
      </c>
      <c r="E2719">
        <v>5777645330</v>
      </c>
      <c r="F2719">
        <v>6</v>
      </c>
      <c r="G2719">
        <v>2017</v>
      </c>
    </row>
    <row r="2720" spans="1:7" x14ac:dyDescent="0.25">
      <c r="A2720" t="s">
        <v>85</v>
      </c>
      <c r="B2720" t="s">
        <v>86</v>
      </c>
      <c r="C2720" t="s">
        <v>87</v>
      </c>
      <c r="D2720" t="s">
        <v>139</v>
      </c>
      <c r="E2720">
        <v>5931924190</v>
      </c>
      <c r="F2720">
        <v>6</v>
      </c>
      <c r="G2720">
        <v>2017</v>
      </c>
    </row>
    <row r="2721" spans="1:9" x14ac:dyDescent="0.25">
      <c r="A2721" t="s">
        <v>65</v>
      </c>
      <c r="B2721" t="s">
        <v>66</v>
      </c>
      <c r="C2721" t="s">
        <v>67</v>
      </c>
      <c r="D2721" t="s">
        <v>139</v>
      </c>
      <c r="E2721">
        <v>9330841761</v>
      </c>
      <c r="F2721">
        <v>6</v>
      </c>
      <c r="G2721">
        <v>2017</v>
      </c>
    </row>
    <row r="2722" spans="1:9" x14ac:dyDescent="0.25">
      <c r="A2722" t="s">
        <v>16</v>
      </c>
      <c r="B2722" t="s">
        <v>17</v>
      </c>
      <c r="C2722" t="s">
        <v>18</v>
      </c>
      <c r="D2722" t="s">
        <v>12</v>
      </c>
      <c r="E2722">
        <v>2119590000</v>
      </c>
      <c r="F2722">
        <v>3</v>
      </c>
      <c r="G2722">
        <v>2018</v>
      </c>
      <c r="H2722">
        <v>7432</v>
      </c>
      <c r="I2722">
        <v>0</v>
      </c>
    </row>
    <row r="2723" spans="1:9" x14ac:dyDescent="0.25">
      <c r="A2723" t="s">
        <v>59</v>
      </c>
      <c r="B2723" t="s">
        <v>60</v>
      </c>
      <c r="C2723" t="s">
        <v>61</v>
      </c>
      <c r="D2723" t="s">
        <v>139</v>
      </c>
      <c r="E2723">
        <v>5992397464</v>
      </c>
      <c r="F2723">
        <v>6</v>
      </c>
      <c r="G2723">
        <v>2017</v>
      </c>
    </row>
    <row r="2724" spans="1:9" x14ac:dyDescent="0.25">
      <c r="A2724" t="s">
        <v>93</v>
      </c>
      <c r="B2724" t="s">
        <v>94</v>
      </c>
      <c r="C2724" t="s">
        <v>95</v>
      </c>
      <c r="D2724" t="s">
        <v>139</v>
      </c>
      <c r="E2724">
        <v>6948307470</v>
      </c>
      <c r="F2724">
        <v>6</v>
      </c>
      <c r="G2724">
        <v>2017</v>
      </c>
    </row>
    <row r="2725" spans="1:9" x14ac:dyDescent="0.25">
      <c r="A2725" t="s">
        <v>65</v>
      </c>
      <c r="B2725" t="s">
        <v>66</v>
      </c>
      <c r="C2725" t="s">
        <v>67</v>
      </c>
      <c r="D2725" t="s">
        <v>139</v>
      </c>
      <c r="E2725">
        <v>3138164296</v>
      </c>
      <c r="F2725">
        <v>6</v>
      </c>
      <c r="G2725">
        <v>2017</v>
      </c>
    </row>
    <row r="2726" spans="1:9" x14ac:dyDescent="0.25">
      <c r="A2726" t="s">
        <v>65</v>
      </c>
      <c r="B2726" t="s">
        <v>66</v>
      </c>
      <c r="C2726" t="s">
        <v>67</v>
      </c>
      <c r="D2726" t="s">
        <v>139</v>
      </c>
      <c r="E2726">
        <v>3179514603</v>
      </c>
      <c r="F2726">
        <v>6</v>
      </c>
      <c r="G2726">
        <v>2017</v>
      </c>
    </row>
    <row r="2727" spans="1:9" x14ac:dyDescent="0.25">
      <c r="A2727" t="s">
        <v>38</v>
      </c>
      <c r="B2727" t="s">
        <v>39</v>
      </c>
      <c r="C2727" t="s">
        <v>40</v>
      </c>
      <c r="D2727" t="s">
        <v>139</v>
      </c>
      <c r="E2727">
        <v>4751385672</v>
      </c>
      <c r="F2727">
        <v>2</v>
      </c>
      <c r="G2727">
        <v>2017</v>
      </c>
    </row>
    <row r="2728" spans="1:9" x14ac:dyDescent="0.25">
      <c r="A2728" t="s">
        <v>38</v>
      </c>
      <c r="B2728" t="s">
        <v>39</v>
      </c>
      <c r="C2728" t="s">
        <v>40</v>
      </c>
      <c r="D2728" t="s">
        <v>139</v>
      </c>
      <c r="E2728">
        <v>4751385672</v>
      </c>
      <c r="F2728">
        <v>12</v>
      </c>
      <c r="G2728">
        <v>2016</v>
      </c>
    </row>
    <row r="2729" spans="1:9" x14ac:dyDescent="0.25">
      <c r="A2729" t="s">
        <v>38</v>
      </c>
      <c r="B2729" t="s">
        <v>39</v>
      </c>
      <c r="C2729" t="s">
        <v>40</v>
      </c>
      <c r="D2729" t="s">
        <v>139</v>
      </c>
      <c r="E2729">
        <v>4751385672</v>
      </c>
      <c r="F2729">
        <v>4</v>
      </c>
      <c r="G2729">
        <v>2017</v>
      </c>
    </row>
    <row r="2730" spans="1:9" x14ac:dyDescent="0.25">
      <c r="A2730" t="s">
        <v>38</v>
      </c>
      <c r="B2730" t="s">
        <v>39</v>
      </c>
      <c r="C2730" t="s">
        <v>40</v>
      </c>
      <c r="D2730" t="s">
        <v>139</v>
      </c>
      <c r="E2730">
        <v>4751385672</v>
      </c>
      <c r="F2730">
        <v>3</v>
      </c>
      <c r="G2730">
        <v>2017</v>
      </c>
    </row>
    <row r="2731" spans="1:9" x14ac:dyDescent="0.25">
      <c r="A2731" t="s">
        <v>38</v>
      </c>
      <c r="B2731" t="s">
        <v>39</v>
      </c>
      <c r="C2731" t="s">
        <v>40</v>
      </c>
      <c r="D2731" t="s">
        <v>139</v>
      </c>
      <c r="E2731">
        <v>4751385672</v>
      </c>
      <c r="F2731">
        <v>11</v>
      </c>
      <c r="G2731">
        <v>2016</v>
      </c>
    </row>
    <row r="2732" spans="1:9" x14ac:dyDescent="0.25">
      <c r="A2732" t="s">
        <v>38</v>
      </c>
      <c r="B2732" t="s">
        <v>39</v>
      </c>
      <c r="C2732" t="s">
        <v>40</v>
      </c>
      <c r="D2732" t="s">
        <v>139</v>
      </c>
      <c r="E2732">
        <v>4751385672</v>
      </c>
      <c r="F2732">
        <v>1</v>
      </c>
      <c r="G2732">
        <v>2017</v>
      </c>
    </row>
    <row r="2733" spans="1:9" x14ac:dyDescent="0.25">
      <c r="A2733" t="s">
        <v>96</v>
      </c>
      <c r="B2733" t="s">
        <v>97</v>
      </c>
      <c r="C2733" t="s">
        <v>98</v>
      </c>
      <c r="D2733" t="s">
        <v>139</v>
      </c>
      <c r="E2733">
        <v>8010759597</v>
      </c>
      <c r="F2733">
        <v>6</v>
      </c>
      <c r="G2733">
        <v>2017</v>
      </c>
    </row>
    <row r="2734" spans="1:9" x14ac:dyDescent="0.25">
      <c r="A2734" t="s">
        <v>88</v>
      </c>
      <c r="B2734" t="s">
        <v>89</v>
      </c>
      <c r="C2734" t="s">
        <v>58</v>
      </c>
      <c r="D2734" t="s">
        <v>139</v>
      </c>
      <c r="E2734">
        <v>6159247030</v>
      </c>
      <c r="F2734">
        <v>5</v>
      </c>
      <c r="G2734">
        <v>2017</v>
      </c>
    </row>
    <row r="2735" spans="1:9" x14ac:dyDescent="0.25">
      <c r="A2735" t="s">
        <v>68</v>
      </c>
      <c r="B2735" t="s">
        <v>69</v>
      </c>
      <c r="C2735" t="s">
        <v>70</v>
      </c>
      <c r="D2735" t="s">
        <v>139</v>
      </c>
      <c r="E2735">
        <v>3720593040</v>
      </c>
      <c r="F2735">
        <v>5</v>
      </c>
      <c r="G2735">
        <v>2017</v>
      </c>
    </row>
    <row r="2736" spans="1:9" x14ac:dyDescent="0.25">
      <c r="A2736" t="s">
        <v>73</v>
      </c>
      <c r="B2736" t="s">
        <v>74</v>
      </c>
      <c r="C2736" t="s">
        <v>75</v>
      </c>
      <c r="D2736" t="s">
        <v>139</v>
      </c>
      <c r="E2736">
        <v>9633837396</v>
      </c>
      <c r="F2736">
        <v>5</v>
      </c>
      <c r="G2736">
        <v>2017</v>
      </c>
    </row>
    <row r="2737" spans="1:7" x14ac:dyDescent="0.25">
      <c r="A2737" t="s">
        <v>73</v>
      </c>
      <c r="B2737" t="s">
        <v>74</v>
      </c>
      <c r="C2737" t="s">
        <v>75</v>
      </c>
      <c r="D2737" t="s">
        <v>139</v>
      </c>
      <c r="E2737">
        <v>7560038603</v>
      </c>
      <c r="F2737">
        <v>5</v>
      </c>
      <c r="G2737">
        <v>2017</v>
      </c>
    </row>
    <row r="2738" spans="1:7" x14ac:dyDescent="0.25">
      <c r="A2738" t="s">
        <v>56</v>
      </c>
      <c r="B2738" t="s">
        <v>57</v>
      </c>
      <c r="C2738" t="s">
        <v>58</v>
      </c>
      <c r="D2738" t="s">
        <v>139</v>
      </c>
      <c r="E2738">
        <v>1467203311</v>
      </c>
      <c r="F2738">
        <v>5</v>
      </c>
      <c r="G2738">
        <v>2017</v>
      </c>
    </row>
    <row r="2739" spans="1:7" x14ac:dyDescent="0.25">
      <c r="A2739" t="s">
        <v>96</v>
      </c>
      <c r="B2739" t="s">
        <v>97</v>
      </c>
      <c r="C2739" t="s">
        <v>98</v>
      </c>
      <c r="D2739" t="s">
        <v>139</v>
      </c>
      <c r="E2739">
        <v>8308434096</v>
      </c>
      <c r="F2739">
        <v>6</v>
      </c>
      <c r="G2739">
        <v>2017</v>
      </c>
    </row>
    <row r="2740" spans="1:7" x14ac:dyDescent="0.25">
      <c r="A2740" t="s">
        <v>99</v>
      </c>
      <c r="B2740" t="s">
        <v>100</v>
      </c>
      <c r="C2740" t="s">
        <v>101</v>
      </c>
      <c r="D2740" t="s">
        <v>139</v>
      </c>
      <c r="E2740">
        <v>8499277487</v>
      </c>
      <c r="F2740">
        <v>5</v>
      </c>
      <c r="G2740">
        <v>2017</v>
      </c>
    </row>
    <row r="2741" spans="1:7" x14ac:dyDescent="0.25">
      <c r="A2741" t="s">
        <v>73</v>
      </c>
      <c r="B2741" t="s">
        <v>74</v>
      </c>
      <c r="C2741" t="s">
        <v>75</v>
      </c>
      <c r="D2741" t="s">
        <v>139</v>
      </c>
      <c r="E2741">
        <v>4360007311</v>
      </c>
      <c r="F2741">
        <v>5</v>
      </c>
      <c r="G2741">
        <v>2017</v>
      </c>
    </row>
    <row r="2742" spans="1:7" x14ac:dyDescent="0.25">
      <c r="A2742" t="s">
        <v>102</v>
      </c>
      <c r="B2742" t="s">
        <v>103</v>
      </c>
      <c r="C2742" t="s">
        <v>104</v>
      </c>
      <c r="D2742" t="s">
        <v>139</v>
      </c>
      <c r="E2742">
        <v>9629060544</v>
      </c>
      <c r="F2742">
        <v>5</v>
      </c>
      <c r="G2742">
        <v>2017</v>
      </c>
    </row>
    <row r="2743" spans="1:7" x14ac:dyDescent="0.25">
      <c r="A2743" t="s">
        <v>90</v>
      </c>
      <c r="B2743" t="s">
        <v>91</v>
      </c>
      <c r="C2743" t="s">
        <v>92</v>
      </c>
      <c r="D2743" t="s">
        <v>139</v>
      </c>
      <c r="E2743">
        <v>6756220768</v>
      </c>
      <c r="F2743">
        <v>5</v>
      </c>
      <c r="G2743">
        <v>2017</v>
      </c>
    </row>
    <row r="2744" spans="1:7" x14ac:dyDescent="0.25">
      <c r="A2744" t="s">
        <v>44</v>
      </c>
      <c r="B2744" t="s">
        <v>45</v>
      </c>
      <c r="C2744" t="s">
        <v>46</v>
      </c>
      <c r="D2744" t="s">
        <v>139</v>
      </c>
      <c r="E2744">
        <v>8752450569</v>
      </c>
      <c r="F2744">
        <v>5</v>
      </c>
      <c r="G2744">
        <v>2017</v>
      </c>
    </row>
    <row r="2745" spans="1:7" x14ac:dyDescent="0.25">
      <c r="A2745" t="s">
        <v>29</v>
      </c>
      <c r="B2745" t="s">
        <v>30</v>
      </c>
      <c r="C2745" t="s">
        <v>31</v>
      </c>
      <c r="D2745" t="s">
        <v>139</v>
      </c>
      <c r="E2745">
        <v>2774288201</v>
      </c>
      <c r="F2745">
        <v>6</v>
      </c>
      <c r="G2745">
        <v>2017</v>
      </c>
    </row>
    <row r="2746" spans="1:7" x14ac:dyDescent="0.25">
      <c r="A2746" t="s">
        <v>79</v>
      </c>
      <c r="B2746" t="s">
        <v>80</v>
      </c>
      <c r="C2746" t="s">
        <v>81</v>
      </c>
      <c r="D2746" t="s">
        <v>139</v>
      </c>
      <c r="E2746">
        <v>5601267702</v>
      </c>
      <c r="F2746">
        <v>5</v>
      </c>
      <c r="G2746">
        <v>2017</v>
      </c>
    </row>
    <row r="2747" spans="1:7" x14ac:dyDescent="0.25">
      <c r="A2747" t="s">
        <v>50</v>
      </c>
      <c r="B2747" t="s">
        <v>51</v>
      </c>
      <c r="C2747" t="s">
        <v>52</v>
      </c>
      <c r="D2747" t="s">
        <v>139</v>
      </c>
      <c r="E2747">
        <v>9570810214</v>
      </c>
      <c r="F2747">
        <v>6</v>
      </c>
      <c r="G2747">
        <v>2017</v>
      </c>
    </row>
    <row r="2748" spans="1:7" x14ac:dyDescent="0.25">
      <c r="A2748" t="s">
        <v>20</v>
      </c>
      <c r="B2748" t="s">
        <v>21</v>
      </c>
      <c r="C2748" t="s">
        <v>22</v>
      </c>
      <c r="D2748" t="s">
        <v>139</v>
      </c>
      <c r="E2748">
        <v>1198789642</v>
      </c>
      <c r="F2748">
        <v>6</v>
      </c>
      <c r="G2748">
        <v>2017</v>
      </c>
    </row>
    <row r="2749" spans="1:7" x14ac:dyDescent="0.25">
      <c r="A2749" t="s">
        <v>32</v>
      </c>
      <c r="B2749" t="s">
        <v>33</v>
      </c>
      <c r="C2749" t="s">
        <v>34</v>
      </c>
      <c r="D2749" t="s">
        <v>139</v>
      </c>
      <c r="E2749">
        <v>2941429318</v>
      </c>
      <c r="F2749">
        <v>6</v>
      </c>
      <c r="G2749">
        <v>2017</v>
      </c>
    </row>
    <row r="2750" spans="1:7" x14ac:dyDescent="0.25">
      <c r="A2750" t="s">
        <v>9</v>
      </c>
      <c r="B2750" t="s">
        <v>10</v>
      </c>
      <c r="C2750" t="s">
        <v>11</v>
      </c>
      <c r="D2750" t="s">
        <v>139</v>
      </c>
      <c r="E2750">
        <v>3275657720</v>
      </c>
      <c r="F2750">
        <v>5</v>
      </c>
      <c r="G2750">
        <v>2017</v>
      </c>
    </row>
    <row r="2751" spans="1:7" x14ac:dyDescent="0.25">
      <c r="A2751" t="s">
        <v>68</v>
      </c>
      <c r="B2751" t="s">
        <v>69</v>
      </c>
      <c r="C2751" t="s">
        <v>70</v>
      </c>
      <c r="D2751" t="s">
        <v>139</v>
      </c>
      <c r="E2751">
        <v>5129345267</v>
      </c>
      <c r="F2751">
        <v>5</v>
      </c>
      <c r="G2751">
        <v>2017</v>
      </c>
    </row>
    <row r="2752" spans="1:7" x14ac:dyDescent="0.25">
      <c r="A2752" t="s">
        <v>38</v>
      </c>
      <c r="B2752" t="s">
        <v>39</v>
      </c>
      <c r="C2752" t="s">
        <v>40</v>
      </c>
      <c r="D2752" t="s">
        <v>139</v>
      </c>
      <c r="E2752">
        <v>4751385672</v>
      </c>
      <c r="F2752">
        <v>12</v>
      </c>
      <c r="G2752">
        <v>2016</v>
      </c>
    </row>
    <row r="2753" spans="1:7" x14ac:dyDescent="0.25">
      <c r="A2753" t="s">
        <v>38</v>
      </c>
      <c r="B2753" t="s">
        <v>39</v>
      </c>
      <c r="C2753" t="s">
        <v>40</v>
      </c>
      <c r="D2753" t="s">
        <v>139</v>
      </c>
      <c r="E2753">
        <v>4751385672</v>
      </c>
      <c r="F2753">
        <v>11</v>
      </c>
      <c r="G2753">
        <v>2016</v>
      </c>
    </row>
    <row r="2754" spans="1:7" x14ac:dyDescent="0.25">
      <c r="A2754" t="s">
        <v>38</v>
      </c>
      <c r="B2754" t="s">
        <v>39</v>
      </c>
      <c r="C2754" t="s">
        <v>40</v>
      </c>
      <c r="D2754" t="s">
        <v>139</v>
      </c>
      <c r="E2754">
        <v>4751385672</v>
      </c>
      <c r="F2754">
        <v>6</v>
      </c>
      <c r="G2754">
        <v>2016</v>
      </c>
    </row>
    <row r="2755" spans="1:7" x14ac:dyDescent="0.25">
      <c r="A2755" t="s">
        <v>38</v>
      </c>
      <c r="B2755" t="s">
        <v>39</v>
      </c>
      <c r="C2755" t="s">
        <v>40</v>
      </c>
      <c r="D2755" t="s">
        <v>139</v>
      </c>
      <c r="E2755">
        <v>4751385672</v>
      </c>
      <c r="F2755">
        <v>5</v>
      </c>
      <c r="G2755">
        <v>2016</v>
      </c>
    </row>
    <row r="2756" spans="1:7" x14ac:dyDescent="0.25">
      <c r="A2756" t="s">
        <v>38</v>
      </c>
      <c r="B2756" t="s">
        <v>39</v>
      </c>
      <c r="C2756" t="s">
        <v>40</v>
      </c>
      <c r="D2756" t="s">
        <v>139</v>
      </c>
      <c r="E2756">
        <v>4751385672</v>
      </c>
      <c r="F2756">
        <v>6</v>
      </c>
      <c r="G2756">
        <v>2016</v>
      </c>
    </row>
    <row r="2757" spans="1:7" x14ac:dyDescent="0.25">
      <c r="A2757" t="s">
        <v>38</v>
      </c>
      <c r="B2757" t="s">
        <v>39</v>
      </c>
      <c r="C2757" t="s">
        <v>40</v>
      </c>
      <c r="D2757" t="s">
        <v>139</v>
      </c>
      <c r="E2757">
        <v>4751385672</v>
      </c>
      <c r="F2757">
        <v>5</v>
      </c>
      <c r="G2757">
        <v>2016</v>
      </c>
    </row>
    <row r="2758" spans="1:7" x14ac:dyDescent="0.25">
      <c r="A2758" t="s">
        <v>38</v>
      </c>
      <c r="B2758" t="s">
        <v>39</v>
      </c>
      <c r="C2758" t="s">
        <v>40</v>
      </c>
      <c r="D2758" t="s">
        <v>139</v>
      </c>
      <c r="E2758">
        <v>4751385672</v>
      </c>
      <c r="F2758">
        <v>9</v>
      </c>
      <c r="G2758">
        <v>2016</v>
      </c>
    </row>
    <row r="2759" spans="1:7" x14ac:dyDescent="0.25">
      <c r="A2759" t="s">
        <v>38</v>
      </c>
      <c r="B2759" t="s">
        <v>39</v>
      </c>
      <c r="C2759" t="s">
        <v>40</v>
      </c>
      <c r="D2759" t="s">
        <v>139</v>
      </c>
      <c r="E2759">
        <v>4751385672</v>
      </c>
      <c r="F2759">
        <v>8</v>
      </c>
      <c r="G2759">
        <v>2016</v>
      </c>
    </row>
    <row r="2760" spans="1:7" x14ac:dyDescent="0.25">
      <c r="A2760" t="s">
        <v>38</v>
      </c>
      <c r="B2760" t="s">
        <v>39</v>
      </c>
      <c r="C2760" t="s">
        <v>40</v>
      </c>
      <c r="D2760" t="s">
        <v>139</v>
      </c>
      <c r="E2760">
        <v>4751385672</v>
      </c>
      <c r="F2760">
        <v>7</v>
      </c>
      <c r="G2760">
        <v>2016</v>
      </c>
    </row>
    <row r="2761" spans="1:7" x14ac:dyDescent="0.25">
      <c r="A2761" t="s">
        <v>38</v>
      </c>
      <c r="B2761" t="s">
        <v>39</v>
      </c>
      <c r="C2761" t="s">
        <v>40</v>
      </c>
      <c r="D2761" t="s">
        <v>139</v>
      </c>
      <c r="E2761">
        <v>4751385672</v>
      </c>
      <c r="F2761">
        <v>10</v>
      </c>
      <c r="G2761">
        <v>2016</v>
      </c>
    </row>
    <row r="2762" spans="1:7" x14ac:dyDescent="0.25">
      <c r="A2762" t="s">
        <v>38</v>
      </c>
      <c r="B2762" t="s">
        <v>39</v>
      </c>
      <c r="C2762" t="s">
        <v>40</v>
      </c>
      <c r="D2762" t="s">
        <v>139</v>
      </c>
      <c r="E2762">
        <v>4751385672</v>
      </c>
      <c r="F2762">
        <v>9</v>
      </c>
      <c r="G2762">
        <v>2016</v>
      </c>
    </row>
    <row r="2763" spans="1:7" x14ac:dyDescent="0.25">
      <c r="A2763" t="s">
        <v>38</v>
      </c>
      <c r="B2763" t="s">
        <v>39</v>
      </c>
      <c r="C2763" t="s">
        <v>40</v>
      </c>
      <c r="D2763" t="s">
        <v>139</v>
      </c>
      <c r="E2763">
        <v>4751385672</v>
      </c>
      <c r="F2763">
        <v>8</v>
      </c>
      <c r="G2763">
        <v>2016</v>
      </c>
    </row>
    <row r="2764" spans="1:7" x14ac:dyDescent="0.25">
      <c r="A2764" t="s">
        <v>38</v>
      </c>
      <c r="B2764" t="s">
        <v>39</v>
      </c>
      <c r="C2764" t="s">
        <v>40</v>
      </c>
      <c r="D2764" t="s">
        <v>139</v>
      </c>
      <c r="E2764">
        <v>4751385672</v>
      </c>
      <c r="F2764">
        <v>7</v>
      </c>
      <c r="G2764">
        <v>2016</v>
      </c>
    </row>
    <row r="2765" spans="1:7" x14ac:dyDescent="0.25">
      <c r="A2765" t="s">
        <v>96</v>
      </c>
      <c r="B2765" t="s">
        <v>97</v>
      </c>
      <c r="C2765" t="s">
        <v>98</v>
      </c>
      <c r="D2765" t="s">
        <v>139</v>
      </c>
      <c r="E2765">
        <v>8010759597</v>
      </c>
      <c r="F2765">
        <v>12</v>
      </c>
      <c r="G2765">
        <v>2017</v>
      </c>
    </row>
    <row r="2766" spans="1:7" x14ac:dyDescent="0.25">
      <c r="A2766" t="s">
        <v>85</v>
      </c>
      <c r="B2766" t="s">
        <v>86</v>
      </c>
      <c r="C2766" t="s">
        <v>87</v>
      </c>
      <c r="D2766" t="s">
        <v>139</v>
      </c>
      <c r="E2766">
        <v>5931924190</v>
      </c>
      <c r="F2766">
        <v>12</v>
      </c>
      <c r="G2766">
        <v>2017</v>
      </c>
    </row>
    <row r="2767" spans="1:7" x14ac:dyDescent="0.25">
      <c r="A2767" t="s">
        <v>88</v>
      </c>
      <c r="B2767" t="s">
        <v>89</v>
      </c>
      <c r="C2767" t="s">
        <v>58</v>
      </c>
      <c r="D2767" t="s">
        <v>139</v>
      </c>
      <c r="E2767">
        <v>6159247030</v>
      </c>
      <c r="F2767">
        <v>11</v>
      </c>
      <c r="G2767">
        <v>2017</v>
      </c>
    </row>
    <row r="2768" spans="1:7" x14ac:dyDescent="0.25">
      <c r="A2768" t="s">
        <v>68</v>
      </c>
      <c r="B2768" t="s">
        <v>69</v>
      </c>
      <c r="C2768" t="s">
        <v>70</v>
      </c>
      <c r="D2768" t="s">
        <v>139</v>
      </c>
      <c r="E2768">
        <v>3720593040</v>
      </c>
      <c r="F2768">
        <v>11</v>
      </c>
      <c r="G2768">
        <v>2017</v>
      </c>
    </row>
    <row r="2769" spans="1:7" x14ac:dyDescent="0.25">
      <c r="A2769" t="s">
        <v>47</v>
      </c>
      <c r="B2769" t="s">
        <v>48</v>
      </c>
      <c r="C2769" t="s">
        <v>49</v>
      </c>
      <c r="D2769" t="s">
        <v>139</v>
      </c>
      <c r="E2769">
        <v>9003533297</v>
      </c>
      <c r="F2769">
        <v>12</v>
      </c>
      <c r="G2769">
        <v>2017</v>
      </c>
    </row>
    <row r="2770" spans="1:7" x14ac:dyDescent="0.25">
      <c r="A2770" t="s">
        <v>35</v>
      </c>
      <c r="B2770" t="s">
        <v>36</v>
      </c>
      <c r="C2770" t="s">
        <v>37</v>
      </c>
      <c r="D2770" t="s">
        <v>139</v>
      </c>
      <c r="E2770">
        <v>3047471480</v>
      </c>
      <c r="F2770">
        <v>12</v>
      </c>
      <c r="G2770">
        <v>2017</v>
      </c>
    </row>
    <row r="2771" spans="1:7" x14ac:dyDescent="0.25">
      <c r="A2771" t="s">
        <v>73</v>
      </c>
      <c r="B2771" t="s">
        <v>74</v>
      </c>
      <c r="C2771" t="s">
        <v>75</v>
      </c>
      <c r="D2771" t="s">
        <v>139</v>
      </c>
      <c r="E2771">
        <v>9633837396</v>
      </c>
      <c r="F2771">
        <v>11</v>
      </c>
      <c r="G2771">
        <v>2017</v>
      </c>
    </row>
    <row r="2772" spans="1:7" x14ac:dyDescent="0.25">
      <c r="A2772" t="s">
        <v>56</v>
      </c>
      <c r="B2772" t="s">
        <v>57</v>
      </c>
      <c r="C2772" t="s">
        <v>58</v>
      </c>
      <c r="D2772" t="s">
        <v>139</v>
      </c>
      <c r="E2772">
        <v>1467203311</v>
      </c>
      <c r="F2772">
        <v>11</v>
      </c>
      <c r="G2772">
        <v>2017</v>
      </c>
    </row>
    <row r="2773" spans="1:7" x14ac:dyDescent="0.25">
      <c r="A2773" t="s">
        <v>73</v>
      </c>
      <c r="B2773" t="s">
        <v>74</v>
      </c>
      <c r="C2773" t="s">
        <v>75</v>
      </c>
      <c r="D2773" t="s">
        <v>139</v>
      </c>
      <c r="E2773">
        <v>7560038603</v>
      </c>
      <c r="F2773">
        <v>11</v>
      </c>
      <c r="G2773">
        <v>2017</v>
      </c>
    </row>
    <row r="2774" spans="1:7" x14ac:dyDescent="0.25">
      <c r="A2774" t="s">
        <v>96</v>
      </c>
      <c r="B2774" t="s">
        <v>97</v>
      </c>
      <c r="C2774" t="s">
        <v>98</v>
      </c>
      <c r="D2774" t="s">
        <v>139</v>
      </c>
      <c r="E2774">
        <v>8308434096</v>
      </c>
      <c r="F2774">
        <v>11</v>
      </c>
      <c r="G2774">
        <v>2017</v>
      </c>
    </row>
    <row r="2775" spans="1:7" x14ac:dyDescent="0.25">
      <c r="A2775" t="s">
        <v>73</v>
      </c>
      <c r="B2775" t="s">
        <v>74</v>
      </c>
      <c r="C2775" t="s">
        <v>75</v>
      </c>
      <c r="D2775" t="s">
        <v>139</v>
      </c>
      <c r="E2775">
        <v>5777645330</v>
      </c>
      <c r="F2775">
        <v>12</v>
      </c>
      <c r="G2775">
        <v>2017</v>
      </c>
    </row>
    <row r="2776" spans="1:7" x14ac:dyDescent="0.25">
      <c r="A2776" t="s">
        <v>26</v>
      </c>
      <c r="B2776" t="s">
        <v>27</v>
      </c>
      <c r="C2776" t="s">
        <v>28</v>
      </c>
      <c r="D2776" t="s">
        <v>139</v>
      </c>
      <c r="E2776">
        <v>2211208648</v>
      </c>
      <c r="F2776">
        <v>12</v>
      </c>
      <c r="G2776">
        <v>2017</v>
      </c>
    </row>
    <row r="2777" spans="1:7" x14ac:dyDescent="0.25">
      <c r="A2777" t="s">
        <v>59</v>
      </c>
      <c r="B2777" t="s">
        <v>60</v>
      </c>
      <c r="C2777" t="s">
        <v>61</v>
      </c>
      <c r="D2777" t="s">
        <v>139</v>
      </c>
      <c r="E2777">
        <v>5992397464</v>
      </c>
      <c r="F2777">
        <v>12</v>
      </c>
      <c r="G2777">
        <v>2017</v>
      </c>
    </row>
    <row r="2778" spans="1:7" x14ac:dyDescent="0.25">
      <c r="A2778" t="s">
        <v>99</v>
      </c>
      <c r="B2778" t="s">
        <v>100</v>
      </c>
      <c r="C2778" t="s">
        <v>101</v>
      </c>
      <c r="D2778" t="s">
        <v>139</v>
      </c>
      <c r="E2778">
        <v>8499277487</v>
      </c>
      <c r="F2778">
        <v>11</v>
      </c>
      <c r="G2778">
        <v>2017</v>
      </c>
    </row>
    <row r="2779" spans="1:7" x14ac:dyDescent="0.25">
      <c r="A2779" t="s">
        <v>13</v>
      </c>
      <c r="B2779" t="s">
        <v>14</v>
      </c>
      <c r="C2779" t="s">
        <v>15</v>
      </c>
      <c r="D2779" t="s">
        <v>139</v>
      </c>
      <c r="E2779">
        <v>5884987497</v>
      </c>
      <c r="F2779">
        <v>12</v>
      </c>
      <c r="G2779">
        <v>2017</v>
      </c>
    </row>
    <row r="2780" spans="1:7" x14ac:dyDescent="0.25">
      <c r="A2780" t="s">
        <v>102</v>
      </c>
      <c r="B2780" t="s">
        <v>103</v>
      </c>
      <c r="C2780" t="s">
        <v>104</v>
      </c>
      <c r="D2780" t="s">
        <v>139</v>
      </c>
      <c r="E2780">
        <v>9629060544</v>
      </c>
      <c r="F2780">
        <v>11</v>
      </c>
      <c r="G2780">
        <v>2017</v>
      </c>
    </row>
    <row r="2781" spans="1:7" x14ac:dyDescent="0.25">
      <c r="A2781" t="s">
        <v>29</v>
      </c>
      <c r="B2781" t="s">
        <v>30</v>
      </c>
      <c r="C2781" t="s">
        <v>31</v>
      </c>
      <c r="D2781" t="s">
        <v>139</v>
      </c>
      <c r="E2781">
        <v>2774288201</v>
      </c>
      <c r="F2781">
        <v>12</v>
      </c>
      <c r="G2781">
        <v>2017</v>
      </c>
    </row>
    <row r="2782" spans="1:7" x14ac:dyDescent="0.25">
      <c r="A2782" t="s">
        <v>53</v>
      </c>
      <c r="B2782" t="s">
        <v>54</v>
      </c>
      <c r="C2782" t="s">
        <v>55</v>
      </c>
      <c r="D2782" t="s">
        <v>139</v>
      </c>
      <c r="E2782">
        <v>1245588904</v>
      </c>
      <c r="F2782">
        <v>5</v>
      </c>
      <c r="G2782">
        <v>2019</v>
      </c>
    </row>
    <row r="2783" spans="1:7" x14ac:dyDescent="0.25">
      <c r="A2783" t="s">
        <v>73</v>
      </c>
      <c r="B2783" t="s">
        <v>74</v>
      </c>
      <c r="C2783" t="s">
        <v>75</v>
      </c>
      <c r="D2783" t="s">
        <v>139</v>
      </c>
      <c r="E2783">
        <v>4360007311</v>
      </c>
      <c r="F2783">
        <v>11</v>
      </c>
      <c r="G2783">
        <v>2017</v>
      </c>
    </row>
    <row r="2784" spans="1:7" x14ac:dyDescent="0.25">
      <c r="A2784" t="s">
        <v>50</v>
      </c>
      <c r="B2784" t="s">
        <v>51</v>
      </c>
      <c r="C2784" t="s">
        <v>52</v>
      </c>
      <c r="D2784" t="s">
        <v>139</v>
      </c>
      <c r="E2784">
        <v>9570810214</v>
      </c>
      <c r="F2784">
        <v>12</v>
      </c>
      <c r="G2784">
        <v>2017</v>
      </c>
    </row>
    <row r="2785" spans="1:7" x14ac:dyDescent="0.25">
      <c r="A2785" t="s">
        <v>44</v>
      </c>
      <c r="B2785" t="s">
        <v>45</v>
      </c>
      <c r="C2785" t="s">
        <v>46</v>
      </c>
      <c r="D2785" t="s">
        <v>139</v>
      </c>
      <c r="E2785">
        <v>8752450569</v>
      </c>
      <c r="F2785">
        <v>12</v>
      </c>
      <c r="G2785">
        <v>2017</v>
      </c>
    </row>
    <row r="2786" spans="1:7" x14ac:dyDescent="0.25">
      <c r="A2786" t="s">
        <v>20</v>
      </c>
      <c r="B2786" t="s">
        <v>21</v>
      </c>
      <c r="C2786" t="s">
        <v>22</v>
      </c>
      <c r="D2786" t="s">
        <v>139</v>
      </c>
      <c r="E2786">
        <v>1198789642</v>
      </c>
      <c r="F2786">
        <v>11</v>
      </c>
      <c r="G2786">
        <v>2017</v>
      </c>
    </row>
    <row r="2787" spans="1:7" x14ac:dyDescent="0.25">
      <c r="A2787" t="s">
        <v>90</v>
      </c>
      <c r="B2787" t="s">
        <v>91</v>
      </c>
      <c r="C2787" t="s">
        <v>92</v>
      </c>
      <c r="D2787" t="s">
        <v>139</v>
      </c>
      <c r="E2787">
        <v>6756220768</v>
      </c>
      <c r="F2787">
        <v>11</v>
      </c>
      <c r="G2787">
        <v>2017</v>
      </c>
    </row>
    <row r="2788" spans="1:7" x14ac:dyDescent="0.25">
      <c r="A2788" t="s">
        <v>32</v>
      </c>
      <c r="B2788" t="s">
        <v>33</v>
      </c>
      <c r="C2788" t="s">
        <v>34</v>
      </c>
      <c r="D2788" t="s">
        <v>139</v>
      </c>
      <c r="E2788">
        <v>2941429318</v>
      </c>
      <c r="F2788">
        <v>12</v>
      </c>
      <c r="G2788">
        <v>2017</v>
      </c>
    </row>
    <row r="2789" spans="1:7" x14ac:dyDescent="0.25">
      <c r="A2789" t="s">
        <v>9</v>
      </c>
      <c r="B2789" t="s">
        <v>10</v>
      </c>
      <c r="C2789" t="s">
        <v>11</v>
      </c>
      <c r="D2789" t="s">
        <v>139</v>
      </c>
      <c r="E2789">
        <v>3275657720</v>
      </c>
      <c r="F2789">
        <v>11</v>
      </c>
      <c r="G2789">
        <v>2017</v>
      </c>
    </row>
    <row r="2790" spans="1:7" x14ac:dyDescent="0.25">
      <c r="A2790" t="s">
        <v>41</v>
      </c>
      <c r="B2790" t="s">
        <v>42</v>
      </c>
      <c r="C2790" t="s">
        <v>43</v>
      </c>
      <c r="D2790" t="s">
        <v>139</v>
      </c>
      <c r="E2790">
        <v>5229608029</v>
      </c>
      <c r="F2790">
        <v>12</v>
      </c>
      <c r="G2790">
        <v>2017</v>
      </c>
    </row>
    <row r="2791" spans="1:7" x14ac:dyDescent="0.25">
      <c r="A2791" t="s">
        <v>62</v>
      </c>
      <c r="B2791" t="s">
        <v>63</v>
      </c>
      <c r="C2791" t="s">
        <v>64</v>
      </c>
      <c r="D2791" t="s">
        <v>139</v>
      </c>
      <c r="E2791">
        <v>2829986185</v>
      </c>
      <c r="F2791">
        <v>12</v>
      </c>
      <c r="G2791">
        <v>2017</v>
      </c>
    </row>
    <row r="2792" spans="1:7" x14ac:dyDescent="0.25">
      <c r="A2792" t="s">
        <v>68</v>
      </c>
      <c r="B2792" t="s">
        <v>69</v>
      </c>
      <c r="C2792" t="s">
        <v>70</v>
      </c>
      <c r="D2792" t="s">
        <v>139</v>
      </c>
      <c r="E2792">
        <v>5129345267</v>
      </c>
      <c r="F2792">
        <v>11</v>
      </c>
      <c r="G2792">
        <v>2017</v>
      </c>
    </row>
    <row r="2793" spans="1:7" x14ac:dyDescent="0.25">
      <c r="A2793" t="s">
        <v>82</v>
      </c>
      <c r="B2793" t="s">
        <v>83</v>
      </c>
      <c r="C2793" t="s">
        <v>84</v>
      </c>
      <c r="D2793" t="s">
        <v>139</v>
      </c>
      <c r="E2793">
        <v>5620206759</v>
      </c>
      <c r="F2793">
        <v>12</v>
      </c>
      <c r="G2793">
        <v>2017</v>
      </c>
    </row>
    <row r="2794" spans="1:7" x14ac:dyDescent="0.25">
      <c r="A2794" t="s">
        <v>85</v>
      </c>
      <c r="B2794" t="s">
        <v>86</v>
      </c>
      <c r="C2794" t="s">
        <v>87</v>
      </c>
      <c r="D2794" t="s">
        <v>139</v>
      </c>
      <c r="E2794">
        <v>5931939750</v>
      </c>
      <c r="F2794">
        <v>12</v>
      </c>
      <c r="G2794">
        <v>2017</v>
      </c>
    </row>
    <row r="2795" spans="1:7" x14ac:dyDescent="0.25">
      <c r="A2795" t="s">
        <v>76</v>
      </c>
      <c r="B2795" t="s">
        <v>77</v>
      </c>
      <c r="C2795" t="s">
        <v>78</v>
      </c>
      <c r="D2795" t="s">
        <v>139</v>
      </c>
      <c r="E2795">
        <v>4561036115</v>
      </c>
      <c r="F2795">
        <v>12</v>
      </c>
      <c r="G2795">
        <v>2017</v>
      </c>
    </row>
    <row r="2796" spans="1:7" x14ac:dyDescent="0.25">
      <c r="A2796" t="s">
        <v>38</v>
      </c>
      <c r="B2796" t="s">
        <v>39</v>
      </c>
      <c r="C2796" t="s">
        <v>40</v>
      </c>
      <c r="D2796" t="s">
        <v>139</v>
      </c>
      <c r="E2796">
        <v>4751385672</v>
      </c>
      <c r="F2796">
        <v>12</v>
      </c>
      <c r="G2796">
        <v>2017</v>
      </c>
    </row>
    <row r="2797" spans="1:7" x14ac:dyDescent="0.25">
      <c r="A2797" t="s">
        <v>65</v>
      </c>
      <c r="B2797" t="s">
        <v>66</v>
      </c>
      <c r="C2797" t="s">
        <v>67</v>
      </c>
      <c r="D2797" t="s">
        <v>139</v>
      </c>
      <c r="E2797">
        <v>3179514603</v>
      </c>
      <c r="F2797">
        <v>11</v>
      </c>
      <c r="G2797">
        <v>2017</v>
      </c>
    </row>
    <row r="2798" spans="1:7" x14ac:dyDescent="0.25">
      <c r="A2798" t="s">
        <v>85</v>
      </c>
      <c r="B2798" t="s">
        <v>86</v>
      </c>
      <c r="C2798" t="s">
        <v>87</v>
      </c>
      <c r="D2798" t="s">
        <v>139</v>
      </c>
      <c r="E2798">
        <v>5931924190</v>
      </c>
      <c r="F2798">
        <v>1</v>
      </c>
      <c r="G2798">
        <v>2018</v>
      </c>
    </row>
    <row r="2799" spans="1:7" x14ac:dyDescent="0.25">
      <c r="A2799" t="s">
        <v>96</v>
      </c>
      <c r="B2799" t="s">
        <v>97</v>
      </c>
      <c r="C2799" t="s">
        <v>98</v>
      </c>
      <c r="D2799" t="s">
        <v>139</v>
      </c>
      <c r="E2799">
        <v>8010759597</v>
      </c>
      <c r="F2799">
        <v>1</v>
      </c>
      <c r="G2799">
        <v>2018</v>
      </c>
    </row>
    <row r="2800" spans="1:7" x14ac:dyDescent="0.25">
      <c r="A2800" t="s">
        <v>59</v>
      </c>
      <c r="B2800" t="s">
        <v>60</v>
      </c>
      <c r="C2800" t="s">
        <v>61</v>
      </c>
      <c r="D2800" t="s">
        <v>139</v>
      </c>
      <c r="E2800">
        <v>1961752053</v>
      </c>
      <c r="F2800">
        <v>1</v>
      </c>
      <c r="G2800">
        <v>2018</v>
      </c>
    </row>
    <row r="2801" spans="1:9" x14ac:dyDescent="0.25">
      <c r="A2801" t="s">
        <v>88</v>
      </c>
      <c r="B2801" t="s">
        <v>89</v>
      </c>
      <c r="C2801" t="s">
        <v>58</v>
      </c>
      <c r="D2801" t="s">
        <v>139</v>
      </c>
      <c r="E2801">
        <v>6159247030</v>
      </c>
      <c r="F2801">
        <v>12</v>
      </c>
      <c r="G2801">
        <v>2017</v>
      </c>
    </row>
    <row r="2802" spans="1:9" x14ac:dyDescent="0.25">
      <c r="A2802" t="s">
        <v>68</v>
      </c>
      <c r="B2802" t="s">
        <v>69</v>
      </c>
      <c r="C2802" t="s">
        <v>70</v>
      </c>
      <c r="D2802" t="s">
        <v>139</v>
      </c>
      <c r="E2802">
        <v>3720593040</v>
      </c>
      <c r="F2802">
        <v>12</v>
      </c>
      <c r="G2802">
        <v>2017</v>
      </c>
    </row>
    <row r="2803" spans="1:9" x14ac:dyDescent="0.25">
      <c r="A2803" t="s">
        <v>73</v>
      </c>
      <c r="B2803" t="s">
        <v>74</v>
      </c>
      <c r="C2803" t="s">
        <v>75</v>
      </c>
      <c r="D2803" t="s">
        <v>139</v>
      </c>
      <c r="E2803">
        <v>9633837396</v>
      </c>
      <c r="F2803">
        <v>12</v>
      </c>
      <c r="G2803">
        <v>2017</v>
      </c>
    </row>
    <row r="2804" spans="1:9" x14ac:dyDescent="0.25">
      <c r="A2804" t="s">
        <v>16</v>
      </c>
      <c r="B2804" t="s">
        <v>17</v>
      </c>
      <c r="C2804" t="s">
        <v>18</v>
      </c>
      <c r="D2804" t="s">
        <v>19</v>
      </c>
      <c r="E2804">
        <v>11000258330</v>
      </c>
      <c r="F2804">
        <v>3</v>
      </c>
      <c r="G2804">
        <v>2018</v>
      </c>
    </row>
    <row r="2805" spans="1:9" x14ac:dyDescent="0.25">
      <c r="A2805" t="s">
        <v>56</v>
      </c>
      <c r="B2805" t="s">
        <v>57</v>
      </c>
      <c r="C2805" t="s">
        <v>58</v>
      </c>
      <c r="D2805" t="s">
        <v>139</v>
      </c>
      <c r="E2805">
        <v>1467203311</v>
      </c>
      <c r="F2805">
        <v>12</v>
      </c>
      <c r="G2805">
        <v>2017</v>
      </c>
    </row>
    <row r="2806" spans="1:9" x14ac:dyDescent="0.25">
      <c r="A2806" t="s">
        <v>16</v>
      </c>
      <c r="B2806" t="s">
        <v>17</v>
      </c>
      <c r="C2806" t="s">
        <v>18</v>
      </c>
      <c r="D2806" t="s">
        <v>12</v>
      </c>
      <c r="E2806">
        <v>2119590000</v>
      </c>
      <c r="F2806">
        <v>3</v>
      </c>
      <c r="G2806">
        <v>2017</v>
      </c>
      <c r="H2806">
        <v>4460</v>
      </c>
      <c r="I2806">
        <v>0</v>
      </c>
    </row>
    <row r="2807" spans="1:9" x14ac:dyDescent="0.25">
      <c r="A2807" t="s">
        <v>13</v>
      </c>
      <c r="B2807" t="s">
        <v>14</v>
      </c>
      <c r="C2807" t="s">
        <v>15</v>
      </c>
      <c r="D2807" t="s">
        <v>139</v>
      </c>
      <c r="E2807">
        <v>5884987497</v>
      </c>
      <c r="F2807">
        <v>1</v>
      </c>
      <c r="G2807">
        <v>2018</v>
      </c>
    </row>
    <row r="2808" spans="1:9" x14ac:dyDescent="0.25">
      <c r="A2808" t="s">
        <v>93</v>
      </c>
      <c r="B2808" t="s">
        <v>94</v>
      </c>
      <c r="C2808" t="s">
        <v>95</v>
      </c>
      <c r="D2808" t="s">
        <v>139</v>
      </c>
      <c r="E2808">
        <v>6948307470</v>
      </c>
      <c r="F2808">
        <v>1</v>
      </c>
      <c r="G2808">
        <v>2018</v>
      </c>
    </row>
    <row r="2809" spans="1:9" x14ac:dyDescent="0.25">
      <c r="A2809" t="s">
        <v>93</v>
      </c>
      <c r="B2809" t="s">
        <v>94</v>
      </c>
      <c r="C2809" t="s">
        <v>95</v>
      </c>
      <c r="D2809" t="s">
        <v>139</v>
      </c>
      <c r="E2809">
        <v>6948307470</v>
      </c>
      <c r="F2809">
        <v>12</v>
      </c>
      <c r="G2809">
        <v>2017</v>
      </c>
    </row>
    <row r="2810" spans="1:9" x14ac:dyDescent="0.25">
      <c r="A2810" t="s">
        <v>99</v>
      </c>
      <c r="B2810" t="s">
        <v>100</v>
      </c>
      <c r="C2810" t="s">
        <v>101</v>
      </c>
      <c r="D2810" t="s">
        <v>139</v>
      </c>
      <c r="E2810">
        <v>8499277487</v>
      </c>
      <c r="F2810">
        <v>12</v>
      </c>
      <c r="G2810">
        <v>2017</v>
      </c>
    </row>
    <row r="2811" spans="1:9" x14ac:dyDescent="0.25">
      <c r="A2811" t="s">
        <v>53</v>
      </c>
      <c r="B2811" t="s">
        <v>54</v>
      </c>
      <c r="C2811" t="s">
        <v>55</v>
      </c>
      <c r="D2811" t="s">
        <v>139</v>
      </c>
      <c r="E2811">
        <v>1245588904</v>
      </c>
      <c r="F2811">
        <v>2</v>
      </c>
      <c r="G2811">
        <v>2019</v>
      </c>
    </row>
    <row r="2812" spans="1:9" x14ac:dyDescent="0.25">
      <c r="A2812" t="s">
        <v>65</v>
      </c>
      <c r="B2812" t="s">
        <v>66</v>
      </c>
      <c r="C2812" t="s">
        <v>67</v>
      </c>
      <c r="D2812" t="s">
        <v>139</v>
      </c>
      <c r="E2812">
        <v>3138164296</v>
      </c>
      <c r="F2812">
        <v>1</v>
      </c>
      <c r="G2812">
        <v>2018</v>
      </c>
    </row>
    <row r="2813" spans="1:9" x14ac:dyDescent="0.25">
      <c r="A2813" t="s">
        <v>29</v>
      </c>
      <c r="B2813" t="s">
        <v>30</v>
      </c>
      <c r="C2813" t="s">
        <v>31</v>
      </c>
      <c r="D2813" t="s">
        <v>139</v>
      </c>
      <c r="E2813">
        <v>2774288201</v>
      </c>
      <c r="F2813">
        <v>1</v>
      </c>
      <c r="G2813">
        <v>2018</v>
      </c>
    </row>
    <row r="2814" spans="1:9" x14ac:dyDescent="0.25">
      <c r="A2814" t="s">
        <v>50</v>
      </c>
      <c r="B2814" t="s">
        <v>51</v>
      </c>
      <c r="C2814" t="s">
        <v>52</v>
      </c>
      <c r="D2814" t="s">
        <v>139</v>
      </c>
      <c r="E2814">
        <v>9570810214</v>
      </c>
      <c r="F2814">
        <v>1</v>
      </c>
      <c r="G2814">
        <v>2018</v>
      </c>
    </row>
    <row r="2815" spans="1:9" x14ac:dyDescent="0.25">
      <c r="A2815" t="s">
        <v>65</v>
      </c>
      <c r="B2815" t="s">
        <v>66</v>
      </c>
      <c r="C2815" t="s">
        <v>67</v>
      </c>
      <c r="D2815" t="s">
        <v>139</v>
      </c>
      <c r="E2815">
        <v>9330841761</v>
      </c>
      <c r="F2815">
        <v>1</v>
      </c>
      <c r="G2815">
        <v>2018</v>
      </c>
    </row>
    <row r="2816" spans="1:9" x14ac:dyDescent="0.25">
      <c r="A2816" t="s">
        <v>73</v>
      </c>
      <c r="B2816" t="s">
        <v>74</v>
      </c>
      <c r="C2816" t="s">
        <v>75</v>
      </c>
      <c r="D2816" t="s">
        <v>139</v>
      </c>
      <c r="E2816">
        <v>4360007311</v>
      </c>
      <c r="F2816">
        <v>12</v>
      </c>
      <c r="G2816">
        <v>2017</v>
      </c>
    </row>
    <row r="2817" spans="1:7" x14ac:dyDescent="0.25">
      <c r="A2817" t="s">
        <v>65</v>
      </c>
      <c r="B2817" t="s">
        <v>66</v>
      </c>
      <c r="C2817" t="s">
        <v>67</v>
      </c>
      <c r="D2817" t="s">
        <v>139</v>
      </c>
      <c r="E2817">
        <v>3138164296</v>
      </c>
      <c r="F2817">
        <v>12</v>
      </c>
      <c r="G2817">
        <v>2017</v>
      </c>
    </row>
    <row r="2818" spans="1:7" x14ac:dyDescent="0.25">
      <c r="A2818" t="s">
        <v>79</v>
      </c>
      <c r="B2818" t="s">
        <v>80</v>
      </c>
      <c r="C2818" t="s">
        <v>81</v>
      </c>
      <c r="D2818" t="s">
        <v>139</v>
      </c>
      <c r="E2818">
        <v>5601267702</v>
      </c>
      <c r="F2818">
        <v>1</v>
      </c>
      <c r="G2818">
        <v>2018</v>
      </c>
    </row>
    <row r="2819" spans="1:7" x14ac:dyDescent="0.25">
      <c r="A2819" t="s">
        <v>102</v>
      </c>
      <c r="B2819" t="s">
        <v>103</v>
      </c>
      <c r="C2819" t="s">
        <v>104</v>
      </c>
      <c r="D2819" t="s">
        <v>139</v>
      </c>
      <c r="E2819">
        <v>9629060544</v>
      </c>
      <c r="F2819">
        <v>12</v>
      </c>
      <c r="G2819">
        <v>2017</v>
      </c>
    </row>
    <row r="2820" spans="1:7" x14ac:dyDescent="0.25">
      <c r="A2820" t="s">
        <v>20</v>
      </c>
      <c r="B2820" t="s">
        <v>21</v>
      </c>
      <c r="C2820" t="s">
        <v>22</v>
      </c>
      <c r="D2820" t="s">
        <v>139</v>
      </c>
      <c r="E2820">
        <v>1198789642</v>
      </c>
      <c r="F2820">
        <v>1</v>
      </c>
      <c r="G2820">
        <v>2018</v>
      </c>
    </row>
    <row r="2821" spans="1:7" x14ac:dyDescent="0.25">
      <c r="A2821" t="s">
        <v>65</v>
      </c>
      <c r="B2821" t="s">
        <v>66</v>
      </c>
      <c r="C2821" t="s">
        <v>67</v>
      </c>
      <c r="D2821" t="s">
        <v>139</v>
      </c>
      <c r="E2821">
        <v>3618420597</v>
      </c>
      <c r="F2821">
        <v>1</v>
      </c>
      <c r="G2821">
        <v>2018</v>
      </c>
    </row>
    <row r="2822" spans="1:7" x14ac:dyDescent="0.25">
      <c r="A2822" t="s">
        <v>32</v>
      </c>
      <c r="B2822" t="s">
        <v>33</v>
      </c>
      <c r="C2822" t="s">
        <v>34</v>
      </c>
      <c r="D2822" t="s">
        <v>139</v>
      </c>
      <c r="E2822">
        <v>2941429318</v>
      </c>
      <c r="F2822">
        <v>1</v>
      </c>
      <c r="G2822">
        <v>2018</v>
      </c>
    </row>
    <row r="2823" spans="1:7" x14ac:dyDescent="0.25">
      <c r="A2823" t="s">
        <v>65</v>
      </c>
      <c r="B2823" t="s">
        <v>66</v>
      </c>
      <c r="C2823" t="s">
        <v>67</v>
      </c>
      <c r="D2823" t="s">
        <v>139</v>
      </c>
      <c r="E2823">
        <v>3618420597</v>
      </c>
      <c r="F2823">
        <v>12</v>
      </c>
      <c r="G2823">
        <v>2017</v>
      </c>
    </row>
    <row r="2824" spans="1:7" x14ac:dyDescent="0.25">
      <c r="A2824" t="s">
        <v>65</v>
      </c>
      <c r="B2824" t="s">
        <v>66</v>
      </c>
      <c r="C2824" t="s">
        <v>67</v>
      </c>
      <c r="D2824" t="s">
        <v>139</v>
      </c>
      <c r="E2824">
        <v>9330841761</v>
      </c>
      <c r="F2824">
        <v>12</v>
      </c>
      <c r="G2824">
        <v>2017</v>
      </c>
    </row>
    <row r="2825" spans="1:7" x14ac:dyDescent="0.25">
      <c r="A2825" t="s">
        <v>85</v>
      </c>
      <c r="B2825" t="s">
        <v>86</v>
      </c>
      <c r="C2825" t="s">
        <v>87</v>
      </c>
      <c r="D2825" t="s">
        <v>139</v>
      </c>
      <c r="E2825">
        <v>5931939750</v>
      </c>
      <c r="F2825">
        <v>1</v>
      </c>
      <c r="G2825">
        <v>2018</v>
      </c>
    </row>
    <row r="2826" spans="1:7" x14ac:dyDescent="0.25">
      <c r="A2826" t="s">
        <v>76</v>
      </c>
      <c r="B2826" t="s">
        <v>77</v>
      </c>
      <c r="C2826" t="s">
        <v>78</v>
      </c>
      <c r="D2826" t="s">
        <v>139</v>
      </c>
      <c r="E2826">
        <v>4561036115</v>
      </c>
      <c r="F2826">
        <v>1</v>
      </c>
      <c r="G2826">
        <v>2018</v>
      </c>
    </row>
    <row r="2827" spans="1:7" x14ac:dyDescent="0.25">
      <c r="A2827" t="s">
        <v>65</v>
      </c>
      <c r="B2827" t="s">
        <v>66</v>
      </c>
      <c r="C2827" t="s">
        <v>67</v>
      </c>
      <c r="D2827" t="s">
        <v>139</v>
      </c>
      <c r="E2827">
        <v>3179514603</v>
      </c>
      <c r="F2827">
        <v>12</v>
      </c>
      <c r="G2827">
        <v>2017</v>
      </c>
    </row>
    <row r="2828" spans="1:7" x14ac:dyDescent="0.25">
      <c r="A2828" t="s">
        <v>35</v>
      </c>
      <c r="B2828" t="s">
        <v>36</v>
      </c>
      <c r="C2828" t="s">
        <v>37</v>
      </c>
      <c r="D2828" t="s">
        <v>139</v>
      </c>
      <c r="E2828">
        <v>3047471480</v>
      </c>
      <c r="F2828">
        <v>1</v>
      </c>
      <c r="G2828">
        <v>2018</v>
      </c>
    </row>
    <row r="2829" spans="1:7" x14ac:dyDescent="0.25">
      <c r="A2829" t="s">
        <v>47</v>
      </c>
      <c r="B2829" t="s">
        <v>48</v>
      </c>
      <c r="C2829" t="s">
        <v>49</v>
      </c>
      <c r="D2829" t="s">
        <v>139</v>
      </c>
      <c r="E2829">
        <v>9003533297</v>
      </c>
      <c r="F2829">
        <v>1</v>
      </c>
      <c r="G2829">
        <v>2018</v>
      </c>
    </row>
    <row r="2830" spans="1:7" x14ac:dyDescent="0.25">
      <c r="A2830" t="s">
        <v>26</v>
      </c>
      <c r="B2830" t="s">
        <v>27</v>
      </c>
      <c r="C2830" t="s">
        <v>28</v>
      </c>
      <c r="D2830" t="s">
        <v>139</v>
      </c>
      <c r="E2830">
        <v>2211208648</v>
      </c>
      <c r="F2830">
        <v>1</v>
      </c>
      <c r="G2830">
        <v>2018</v>
      </c>
    </row>
    <row r="2831" spans="1:7" x14ac:dyDescent="0.25">
      <c r="A2831" t="s">
        <v>44</v>
      </c>
      <c r="B2831" t="s">
        <v>45</v>
      </c>
      <c r="C2831" t="s">
        <v>46</v>
      </c>
      <c r="D2831" t="s">
        <v>139</v>
      </c>
      <c r="E2831">
        <v>8752450569</v>
      </c>
      <c r="F2831">
        <v>1</v>
      </c>
      <c r="G2831">
        <v>2018</v>
      </c>
    </row>
    <row r="2832" spans="1:7" x14ac:dyDescent="0.25">
      <c r="A2832" t="s">
        <v>41</v>
      </c>
      <c r="B2832" t="s">
        <v>42</v>
      </c>
      <c r="C2832" t="s">
        <v>43</v>
      </c>
      <c r="D2832" t="s">
        <v>139</v>
      </c>
      <c r="E2832">
        <v>5229608029</v>
      </c>
      <c r="F2832">
        <v>1</v>
      </c>
      <c r="G2832">
        <v>2018</v>
      </c>
    </row>
    <row r="2833" spans="1:7" x14ac:dyDescent="0.25">
      <c r="A2833" t="s">
        <v>20</v>
      </c>
      <c r="B2833" t="s">
        <v>21</v>
      </c>
      <c r="C2833" t="s">
        <v>22</v>
      </c>
      <c r="D2833" t="s">
        <v>139</v>
      </c>
      <c r="E2833">
        <v>1198789642</v>
      </c>
      <c r="F2833">
        <v>2</v>
      </c>
      <c r="G2833">
        <v>2018</v>
      </c>
    </row>
    <row r="2834" spans="1:7" x14ac:dyDescent="0.25">
      <c r="A2834" t="s">
        <v>53</v>
      </c>
      <c r="B2834" t="s">
        <v>54</v>
      </c>
      <c r="C2834" t="s">
        <v>55</v>
      </c>
      <c r="D2834" t="s">
        <v>139</v>
      </c>
      <c r="E2834">
        <v>1245588904</v>
      </c>
      <c r="F2834">
        <v>1</v>
      </c>
      <c r="G2834">
        <v>2019</v>
      </c>
    </row>
    <row r="2835" spans="1:7" x14ac:dyDescent="0.25">
      <c r="A2835" t="s">
        <v>56</v>
      </c>
      <c r="B2835" t="s">
        <v>57</v>
      </c>
      <c r="C2835" t="s">
        <v>58</v>
      </c>
      <c r="D2835" t="s">
        <v>139</v>
      </c>
      <c r="E2835">
        <v>1467203311</v>
      </c>
      <c r="F2835">
        <v>1</v>
      </c>
      <c r="G2835">
        <v>2018</v>
      </c>
    </row>
    <row r="2836" spans="1:7" x14ac:dyDescent="0.25">
      <c r="A2836" t="s">
        <v>26</v>
      </c>
      <c r="B2836" t="s">
        <v>27</v>
      </c>
      <c r="C2836" t="s">
        <v>28</v>
      </c>
      <c r="D2836" t="s">
        <v>139</v>
      </c>
      <c r="E2836">
        <v>2211208648</v>
      </c>
      <c r="F2836">
        <v>2</v>
      </c>
      <c r="G2836">
        <v>2018</v>
      </c>
    </row>
    <row r="2837" spans="1:7" x14ac:dyDescent="0.25">
      <c r="A2837" t="s">
        <v>29</v>
      </c>
      <c r="B2837" t="s">
        <v>30</v>
      </c>
      <c r="C2837" t="s">
        <v>31</v>
      </c>
      <c r="D2837" t="s">
        <v>139</v>
      </c>
      <c r="E2837">
        <v>2774288201</v>
      </c>
      <c r="F2837">
        <v>2</v>
      </c>
      <c r="G2837">
        <v>2018</v>
      </c>
    </row>
    <row r="2838" spans="1:7" x14ac:dyDescent="0.25">
      <c r="A2838" t="s">
        <v>62</v>
      </c>
      <c r="B2838" t="s">
        <v>63</v>
      </c>
      <c r="C2838" t="s">
        <v>64</v>
      </c>
      <c r="D2838" t="s">
        <v>139</v>
      </c>
      <c r="E2838">
        <v>2829986185</v>
      </c>
      <c r="F2838">
        <v>2</v>
      </c>
      <c r="G2838">
        <v>2018</v>
      </c>
    </row>
    <row r="2839" spans="1:7" x14ac:dyDescent="0.25">
      <c r="A2839" t="s">
        <v>32</v>
      </c>
      <c r="B2839" t="s">
        <v>33</v>
      </c>
      <c r="C2839" t="s">
        <v>34</v>
      </c>
      <c r="D2839" t="s">
        <v>139</v>
      </c>
      <c r="E2839">
        <v>2941429318</v>
      </c>
      <c r="F2839">
        <v>2</v>
      </c>
      <c r="G2839">
        <v>2018</v>
      </c>
    </row>
    <row r="2840" spans="1:7" x14ac:dyDescent="0.25">
      <c r="A2840" t="s">
        <v>35</v>
      </c>
      <c r="B2840" t="s">
        <v>36</v>
      </c>
      <c r="C2840" t="s">
        <v>37</v>
      </c>
      <c r="D2840" t="s">
        <v>139</v>
      </c>
      <c r="E2840">
        <v>3047471480</v>
      </c>
      <c r="F2840">
        <v>2</v>
      </c>
      <c r="G2840">
        <v>2018</v>
      </c>
    </row>
    <row r="2841" spans="1:7" x14ac:dyDescent="0.25">
      <c r="A2841" t="s">
        <v>65</v>
      </c>
      <c r="B2841" t="s">
        <v>66</v>
      </c>
      <c r="C2841" t="s">
        <v>67</v>
      </c>
      <c r="D2841" t="s">
        <v>139</v>
      </c>
      <c r="E2841">
        <v>3179514603</v>
      </c>
      <c r="F2841">
        <v>1</v>
      </c>
      <c r="G2841">
        <v>2018</v>
      </c>
    </row>
    <row r="2842" spans="1:7" x14ac:dyDescent="0.25">
      <c r="A2842" t="s">
        <v>9</v>
      </c>
      <c r="B2842" t="s">
        <v>10</v>
      </c>
      <c r="C2842" t="s">
        <v>11</v>
      </c>
      <c r="D2842" t="s">
        <v>139</v>
      </c>
      <c r="E2842">
        <v>3275657720</v>
      </c>
      <c r="F2842">
        <v>1</v>
      </c>
      <c r="G2842">
        <v>2018</v>
      </c>
    </row>
    <row r="2843" spans="1:7" x14ac:dyDescent="0.25">
      <c r="A2843" t="s">
        <v>68</v>
      </c>
      <c r="B2843" t="s">
        <v>69</v>
      </c>
      <c r="C2843" t="s">
        <v>70</v>
      </c>
      <c r="D2843" t="s">
        <v>139</v>
      </c>
      <c r="E2843">
        <v>3720593040</v>
      </c>
      <c r="F2843">
        <v>1</v>
      </c>
      <c r="G2843">
        <v>2018</v>
      </c>
    </row>
    <row r="2844" spans="1:7" x14ac:dyDescent="0.25">
      <c r="A2844" t="s">
        <v>73</v>
      </c>
      <c r="B2844" t="s">
        <v>74</v>
      </c>
      <c r="C2844" t="s">
        <v>75</v>
      </c>
      <c r="D2844" t="s">
        <v>139</v>
      </c>
      <c r="E2844">
        <v>4360007311</v>
      </c>
      <c r="F2844">
        <v>1</v>
      </c>
      <c r="G2844">
        <v>2018</v>
      </c>
    </row>
    <row r="2845" spans="1:7" x14ac:dyDescent="0.25">
      <c r="A2845" t="s">
        <v>76</v>
      </c>
      <c r="B2845" t="s">
        <v>77</v>
      </c>
      <c r="C2845" t="s">
        <v>78</v>
      </c>
      <c r="D2845" t="s">
        <v>139</v>
      </c>
      <c r="E2845">
        <v>4561036115</v>
      </c>
      <c r="F2845">
        <v>2</v>
      </c>
      <c r="G2845">
        <v>2018</v>
      </c>
    </row>
    <row r="2846" spans="1:7" x14ac:dyDescent="0.25">
      <c r="A2846" t="s">
        <v>38</v>
      </c>
      <c r="B2846" t="s">
        <v>39</v>
      </c>
      <c r="C2846" t="s">
        <v>40</v>
      </c>
      <c r="D2846" t="s">
        <v>139</v>
      </c>
      <c r="E2846">
        <v>4751385672</v>
      </c>
      <c r="F2846">
        <v>2</v>
      </c>
      <c r="G2846">
        <v>2018</v>
      </c>
    </row>
    <row r="2847" spans="1:7" x14ac:dyDescent="0.25">
      <c r="A2847" t="s">
        <v>68</v>
      </c>
      <c r="B2847" t="s">
        <v>69</v>
      </c>
      <c r="C2847" t="s">
        <v>70</v>
      </c>
      <c r="D2847" t="s">
        <v>139</v>
      </c>
      <c r="E2847">
        <v>5129345267</v>
      </c>
      <c r="F2847">
        <v>1</v>
      </c>
      <c r="G2847">
        <v>2018</v>
      </c>
    </row>
    <row r="2848" spans="1:7" x14ac:dyDescent="0.25">
      <c r="A2848" t="s">
        <v>41</v>
      </c>
      <c r="B2848" t="s">
        <v>42</v>
      </c>
      <c r="C2848" t="s">
        <v>43</v>
      </c>
      <c r="D2848" t="s">
        <v>139</v>
      </c>
      <c r="E2848">
        <v>5229608029</v>
      </c>
      <c r="F2848">
        <v>2</v>
      </c>
      <c r="G2848">
        <v>2018</v>
      </c>
    </row>
    <row r="2849" spans="1:7" x14ac:dyDescent="0.25">
      <c r="A2849" t="s">
        <v>82</v>
      </c>
      <c r="B2849" t="s">
        <v>83</v>
      </c>
      <c r="C2849" t="s">
        <v>84</v>
      </c>
      <c r="D2849" t="s">
        <v>139</v>
      </c>
      <c r="E2849">
        <v>5620206759</v>
      </c>
      <c r="F2849">
        <v>2</v>
      </c>
      <c r="G2849">
        <v>2018</v>
      </c>
    </row>
    <row r="2850" spans="1:7" x14ac:dyDescent="0.25">
      <c r="A2850" t="s">
        <v>73</v>
      </c>
      <c r="B2850" t="s">
        <v>74</v>
      </c>
      <c r="C2850" t="s">
        <v>75</v>
      </c>
      <c r="D2850" t="s">
        <v>139</v>
      </c>
      <c r="E2850">
        <v>5777645330</v>
      </c>
      <c r="F2850">
        <v>2</v>
      </c>
      <c r="G2850">
        <v>2018</v>
      </c>
    </row>
    <row r="2851" spans="1:7" x14ac:dyDescent="0.25">
      <c r="A2851" t="s">
        <v>13</v>
      </c>
      <c r="B2851" t="s">
        <v>14</v>
      </c>
      <c r="C2851" t="s">
        <v>15</v>
      </c>
      <c r="D2851" t="s">
        <v>139</v>
      </c>
      <c r="E2851">
        <v>5884987497</v>
      </c>
      <c r="F2851">
        <v>2</v>
      </c>
      <c r="G2851">
        <v>2018</v>
      </c>
    </row>
    <row r="2852" spans="1:7" x14ac:dyDescent="0.25">
      <c r="A2852" t="s">
        <v>85</v>
      </c>
      <c r="B2852" t="s">
        <v>86</v>
      </c>
      <c r="C2852" t="s">
        <v>87</v>
      </c>
      <c r="D2852" t="s">
        <v>139</v>
      </c>
      <c r="E2852">
        <v>5931924190</v>
      </c>
      <c r="F2852">
        <v>2</v>
      </c>
      <c r="G2852">
        <v>2018</v>
      </c>
    </row>
    <row r="2853" spans="1:7" x14ac:dyDescent="0.25">
      <c r="A2853" t="s">
        <v>85</v>
      </c>
      <c r="B2853" t="s">
        <v>86</v>
      </c>
      <c r="C2853" t="s">
        <v>87</v>
      </c>
      <c r="D2853" t="s">
        <v>139</v>
      </c>
      <c r="E2853">
        <v>5931939750</v>
      </c>
      <c r="F2853">
        <v>2</v>
      </c>
      <c r="G2853">
        <v>2018</v>
      </c>
    </row>
    <row r="2854" spans="1:7" x14ac:dyDescent="0.25">
      <c r="A2854" t="s">
        <v>59</v>
      </c>
      <c r="B2854" t="s">
        <v>60</v>
      </c>
      <c r="C2854" t="s">
        <v>61</v>
      </c>
      <c r="D2854" t="s">
        <v>139</v>
      </c>
      <c r="E2854">
        <v>5992397464</v>
      </c>
      <c r="F2854">
        <v>2</v>
      </c>
      <c r="G2854">
        <v>2018</v>
      </c>
    </row>
    <row r="2855" spans="1:7" x14ac:dyDescent="0.25">
      <c r="A2855" t="s">
        <v>88</v>
      </c>
      <c r="B2855" t="s">
        <v>89</v>
      </c>
      <c r="C2855" t="s">
        <v>58</v>
      </c>
      <c r="D2855" t="s">
        <v>139</v>
      </c>
      <c r="E2855">
        <v>6159247030</v>
      </c>
      <c r="F2855">
        <v>1</v>
      </c>
      <c r="G2855">
        <v>2018</v>
      </c>
    </row>
    <row r="2856" spans="1:7" x14ac:dyDescent="0.25">
      <c r="A2856" t="s">
        <v>90</v>
      </c>
      <c r="B2856" t="s">
        <v>91</v>
      </c>
      <c r="C2856" t="s">
        <v>92</v>
      </c>
      <c r="D2856" t="s">
        <v>139</v>
      </c>
      <c r="E2856">
        <v>6756220768</v>
      </c>
      <c r="F2856">
        <v>1</v>
      </c>
      <c r="G2856">
        <v>2018</v>
      </c>
    </row>
    <row r="2857" spans="1:7" x14ac:dyDescent="0.25">
      <c r="A2857" t="s">
        <v>93</v>
      </c>
      <c r="B2857" t="s">
        <v>94</v>
      </c>
      <c r="C2857" t="s">
        <v>95</v>
      </c>
      <c r="D2857" t="s">
        <v>139</v>
      </c>
      <c r="E2857">
        <v>6948307470</v>
      </c>
      <c r="F2857">
        <v>1</v>
      </c>
      <c r="G2857">
        <v>2018</v>
      </c>
    </row>
    <row r="2858" spans="1:7" x14ac:dyDescent="0.25">
      <c r="A2858" t="s">
        <v>93</v>
      </c>
      <c r="B2858" t="s">
        <v>94</v>
      </c>
      <c r="C2858" t="s">
        <v>95</v>
      </c>
      <c r="D2858" t="s">
        <v>139</v>
      </c>
      <c r="E2858">
        <v>6948307470</v>
      </c>
      <c r="F2858">
        <v>1</v>
      </c>
      <c r="G2858">
        <v>2018</v>
      </c>
    </row>
    <row r="2859" spans="1:7" x14ac:dyDescent="0.25">
      <c r="A2859" t="s">
        <v>73</v>
      </c>
      <c r="B2859" t="s">
        <v>74</v>
      </c>
      <c r="C2859" t="s">
        <v>75</v>
      </c>
      <c r="D2859" t="s">
        <v>139</v>
      </c>
      <c r="E2859">
        <v>7560038603</v>
      </c>
      <c r="F2859">
        <v>1</v>
      </c>
      <c r="G2859">
        <v>2018</v>
      </c>
    </row>
    <row r="2860" spans="1:7" x14ac:dyDescent="0.25">
      <c r="A2860" t="s">
        <v>96</v>
      </c>
      <c r="B2860" t="s">
        <v>97</v>
      </c>
      <c r="C2860" t="s">
        <v>98</v>
      </c>
      <c r="D2860" t="s">
        <v>139</v>
      </c>
      <c r="E2860">
        <v>8010759597</v>
      </c>
      <c r="F2860">
        <v>2</v>
      </c>
      <c r="G2860">
        <v>2018</v>
      </c>
    </row>
    <row r="2861" spans="1:7" x14ac:dyDescent="0.25">
      <c r="A2861" t="s">
        <v>96</v>
      </c>
      <c r="B2861" t="s">
        <v>97</v>
      </c>
      <c r="C2861" t="s">
        <v>98</v>
      </c>
      <c r="D2861" t="s">
        <v>139</v>
      </c>
      <c r="E2861">
        <v>8308434096</v>
      </c>
      <c r="F2861">
        <v>1</v>
      </c>
      <c r="G2861">
        <v>2018</v>
      </c>
    </row>
    <row r="2862" spans="1:7" x14ac:dyDescent="0.25">
      <c r="A2862" t="s">
        <v>99</v>
      </c>
      <c r="B2862" t="s">
        <v>100</v>
      </c>
      <c r="C2862" t="s">
        <v>101</v>
      </c>
      <c r="D2862" t="s">
        <v>139</v>
      </c>
      <c r="E2862">
        <v>8499277487</v>
      </c>
      <c r="F2862">
        <v>1</v>
      </c>
      <c r="G2862">
        <v>2018</v>
      </c>
    </row>
    <row r="2863" spans="1:7" x14ac:dyDescent="0.25">
      <c r="A2863" t="s">
        <v>44</v>
      </c>
      <c r="B2863" t="s">
        <v>45</v>
      </c>
      <c r="C2863" t="s">
        <v>46</v>
      </c>
      <c r="D2863" t="s">
        <v>139</v>
      </c>
      <c r="E2863">
        <v>8752450569</v>
      </c>
      <c r="F2863">
        <v>2</v>
      </c>
      <c r="G2863">
        <v>2018</v>
      </c>
    </row>
    <row r="2864" spans="1:7" x14ac:dyDescent="0.25">
      <c r="A2864" t="s">
        <v>47</v>
      </c>
      <c r="B2864" t="s">
        <v>48</v>
      </c>
      <c r="C2864" t="s">
        <v>49</v>
      </c>
      <c r="D2864" t="s">
        <v>139</v>
      </c>
      <c r="E2864">
        <v>9003533297</v>
      </c>
      <c r="F2864">
        <v>2</v>
      </c>
      <c r="G2864">
        <v>2018</v>
      </c>
    </row>
    <row r="2865" spans="1:7" x14ac:dyDescent="0.25">
      <c r="A2865" t="s">
        <v>50</v>
      </c>
      <c r="B2865" t="s">
        <v>51</v>
      </c>
      <c r="C2865" t="s">
        <v>52</v>
      </c>
      <c r="D2865" t="s">
        <v>139</v>
      </c>
      <c r="E2865">
        <v>9570810214</v>
      </c>
      <c r="F2865">
        <v>2</v>
      </c>
      <c r="G2865">
        <v>2018</v>
      </c>
    </row>
    <row r="2866" spans="1:7" x14ac:dyDescent="0.25">
      <c r="A2866" t="s">
        <v>102</v>
      </c>
      <c r="B2866" t="s">
        <v>103</v>
      </c>
      <c r="C2866" t="s">
        <v>104</v>
      </c>
      <c r="D2866" t="s">
        <v>139</v>
      </c>
      <c r="E2866">
        <v>9629060544</v>
      </c>
      <c r="F2866">
        <v>1</v>
      </c>
      <c r="G2866">
        <v>2018</v>
      </c>
    </row>
    <row r="2867" spans="1:7" x14ac:dyDescent="0.25">
      <c r="A2867" t="s">
        <v>73</v>
      </c>
      <c r="B2867" t="s">
        <v>74</v>
      </c>
      <c r="C2867" t="s">
        <v>75</v>
      </c>
      <c r="D2867" t="s">
        <v>139</v>
      </c>
      <c r="E2867">
        <v>9633837396</v>
      </c>
      <c r="F2867">
        <v>1</v>
      </c>
      <c r="G2867">
        <v>2018</v>
      </c>
    </row>
    <row r="2868" spans="1:7" x14ac:dyDescent="0.25">
      <c r="A2868" t="s">
        <v>96</v>
      </c>
      <c r="B2868" t="s">
        <v>97</v>
      </c>
      <c r="C2868" t="s">
        <v>98</v>
      </c>
      <c r="D2868" t="s">
        <v>139</v>
      </c>
      <c r="E2868">
        <v>8010759597</v>
      </c>
      <c r="F2868">
        <v>6</v>
      </c>
      <c r="G2868">
        <v>2018</v>
      </c>
    </row>
    <row r="2869" spans="1:7" x14ac:dyDescent="0.25">
      <c r="A2869" t="s">
        <v>59</v>
      </c>
      <c r="B2869" t="s">
        <v>60</v>
      </c>
      <c r="C2869" t="s">
        <v>61</v>
      </c>
      <c r="D2869" t="s">
        <v>139</v>
      </c>
      <c r="E2869">
        <v>1961752053</v>
      </c>
      <c r="F2869">
        <v>5</v>
      </c>
      <c r="G2869">
        <v>2018</v>
      </c>
    </row>
    <row r="2870" spans="1:7" x14ac:dyDescent="0.25">
      <c r="A2870" t="s">
        <v>26</v>
      </c>
      <c r="B2870" t="s">
        <v>27</v>
      </c>
      <c r="C2870" t="s">
        <v>28</v>
      </c>
      <c r="D2870" t="s">
        <v>139</v>
      </c>
      <c r="E2870">
        <v>2211208648</v>
      </c>
      <c r="F2870">
        <v>6</v>
      </c>
      <c r="G2870">
        <v>2018</v>
      </c>
    </row>
    <row r="2871" spans="1:7" x14ac:dyDescent="0.25">
      <c r="A2871" t="s">
        <v>88</v>
      </c>
      <c r="B2871" t="s">
        <v>89</v>
      </c>
      <c r="C2871" t="s">
        <v>58</v>
      </c>
      <c r="D2871" t="s">
        <v>139</v>
      </c>
      <c r="E2871">
        <v>6159247030</v>
      </c>
      <c r="F2871">
        <v>5</v>
      </c>
      <c r="G2871">
        <v>2018</v>
      </c>
    </row>
    <row r="2872" spans="1:7" x14ac:dyDescent="0.25">
      <c r="A2872" t="s">
        <v>47</v>
      </c>
      <c r="B2872" t="s">
        <v>48</v>
      </c>
      <c r="C2872" t="s">
        <v>49</v>
      </c>
      <c r="D2872" t="s">
        <v>139</v>
      </c>
      <c r="E2872">
        <v>9003533297</v>
      </c>
      <c r="F2872">
        <v>6</v>
      </c>
      <c r="G2872">
        <v>2018</v>
      </c>
    </row>
    <row r="2873" spans="1:7" x14ac:dyDescent="0.25">
      <c r="A2873" t="s">
        <v>68</v>
      </c>
      <c r="B2873" t="s">
        <v>69</v>
      </c>
      <c r="C2873" t="s">
        <v>70</v>
      </c>
      <c r="D2873" t="s">
        <v>139</v>
      </c>
      <c r="E2873">
        <v>3720593040</v>
      </c>
      <c r="F2873">
        <v>5</v>
      </c>
      <c r="G2873">
        <v>2018</v>
      </c>
    </row>
    <row r="2874" spans="1:7" x14ac:dyDescent="0.25">
      <c r="A2874" t="s">
        <v>35</v>
      </c>
      <c r="B2874" t="s">
        <v>36</v>
      </c>
      <c r="C2874" t="s">
        <v>37</v>
      </c>
      <c r="D2874" t="s">
        <v>139</v>
      </c>
      <c r="E2874">
        <v>3047471480</v>
      </c>
      <c r="F2874">
        <v>6</v>
      </c>
      <c r="G2874">
        <v>2018</v>
      </c>
    </row>
    <row r="2875" spans="1:7" x14ac:dyDescent="0.25">
      <c r="A2875" t="s">
        <v>73</v>
      </c>
      <c r="B2875" t="s">
        <v>74</v>
      </c>
      <c r="C2875" t="s">
        <v>75</v>
      </c>
      <c r="D2875" t="s">
        <v>139</v>
      </c>
      <c r="E2875">
        <v>9633837396</v>
      </c>
      <c r="F2875">
        <v>5</v>
      </c>
      <c r="G2875">
        <v>2018</v>
      </c>
    </row>
    <row r="2876" spans="1:7" x14ac:dyDescent="0.25">
      <c r="A2876" t="s">
        <v>73</v>
      </c>
      <c r="B2876" t="s">
        <v>74</v>
      </c>
      <c r="C2876" t="s">
        <v>75</v>
      </c>
      <c r="D2876" t="s">
        <v>139</v>
      </c>
      <c r="E2876">
        <v>7560038603</v>
      </c>
      <c r="F2876">
        <v>5</v>
      </c>
      <c r="G2876">
        <v>2018</v>
      </c>
    </row>
    <row r="2877" spans="1:7" x14ac:dyDescent="0.25">
      <c r="A2877" t="s">
        <v>56</v>
      </c>
      <c r="B2877" t="s">
        <v>57</v>
      </c>
      <c r="C2877" t="s">
        <v>58</v>
      </c>
      <c r="D2877" t="s">
        <v>139</v>
      </c>
      <c r="E2877">
        <v>1467203311</v>
      </c>
      <c r="F2877">
        <v>5</v>
      </c>
      <c r="G2877">
        <v>2018</v>
      </c>
    </row>
    <row r="2878" spans="1:7" x14ac:dyDescent="0.25">
      <c r="A2878" t="s">
        <v>73</v>
      </c>
      <c r="B2878" t="s">
        <v>74</v>
      </c>
      <c r="C2878" t="s">
        <v>75</v>
      </c>
      <c r="D2878" t="s">
        <v>139</v>
      </c>
      <c r="E2878">
        <v>5777645330</v>
      </c>
      <c r="F2878">
        <v>6</v>
      </c>
      <c r="G2878">
        <v>2018</v>
      </c>
    </row>
    <row r="2879" spans="1:7" x14ac:dyDescent="0.25">
      <c r="A2879" t="s">
        <v>96</v>
      </c>
      <c r="B2879" t="s">
        <v>97</v>
      </c>
      <c r="C2879" t="s">
        <v>98</v>
      </c>
      <c r="D2879" t="s">
        <v>139</v>
      </c>
      <c r="E2879">
        <v>8308434096</v>
      </c>
      <c r="F2879">
        <v>5</v>
      </c>
      <c r="G2879">
        <v>2018</v>
      </c>
    </row>
    <row r="2880" spans="1:7" x14ac:dyDescent="0.25">
      <c r="A2880" t="s">
        <v>85</v>
      </c>
      <c r="B2880" t="s">
        <v>86</v>
      </c>
      <c r="C2880" t="s">
        <v>87</v>
      </c>
      <c r="D2880" t="s">
        <v>139</v>
      </c>
      <c r="E2880">
        <v>5931924190</v>
      </c>
      <c r="F2880">
        <v>6</v>
      </c>
      <c r="G2880">
        <v>2018</v>
      </c>
    </row>
    <row r="2881" spans="1:9" x14ac:dyDescent="0.25">
      <c r="A2881" t="s">
        <v>65</v>
      </c>
      <c r="B2881" t="s">
        <v>66</v>
      </c>
      <c r="C2881" t="s">
        <v>67</v>
      </c>
      <c r="D2881" t="s">
        <v>139</v>
      </c>
      <c r="E2881">
        <v>9330841761</v>
      </c>
      <c r="F2881">
        <v>5</v>
      </c>
      <c r="G2881">
        <v>2018</v>
      </c>
    </row>
    <row r="2882" spans="1:9" x14ac:dyDescent="0.25">
      <c r="A2882" t="s">
        <v>59</v>
      </c>
      <c r="B2882" t="s">
        <v>60</v>
      </c>
      <c r="C2882" t="s">
        <v>61</v>
      </c>
      <c r="D2882" t="s">
        <v>139</v>
      </c>
      <c r="E2882">
        <v>5992397464</v>
      </c>
      <c r="F2882">
        <v>6</v>
      </c>
      <c r="G2882">
        <v>2018</v>
      </c>
    </row>
    <row r="2883" spans="1:9" x14ac:dyDescent="0.25">
      <c r="A2883" t="s">
        <v>16</v>
      </c>
      <c r="B2883" t="s">
        <v>17</v>
      </c>
      <c r="C2883" t="s">
        <v>18</v>
      </c>
      <c r="D2883" t="s">
        <v>12</v>
      </c>
      <c r="E2883">
        <v>2119590000</v>
      </c>
      <c r="F2883">
        <v>2</v>
      </c>
      <c r="G2883">
        <v>2019</v>
      </c>
      <c r="H2883">
        <v>6020</v>
      </c>
      <c r="I2883">
        <v>0</v>
      </c>
    </row>
    <row r="2884" spans="1:9" x14ac:dyDescent="0.25">
      <c r="A2884" t="s">
        <v>73</v>
      </c>
      <c r="B2884" t="s">
        <v>74</v>
      </c>
      <c r="C2884" t="s">
        <v>75</v>
      </c>
      <c r="D2884" t="s">
        <v>139</v>
      </c>
      <c r="E2884">
        <v>4360007311</v>
      </c>
      <c r="F2884">
        <v>5</v>
      </c>
      <c r="G2884">
        <v>2018</v>
      </c>
    </row>
    <row r="2885" spans="1:9" x14ac:dyDescent="0.25">
      <c r="A2885" t="s">
        <v>99</v>
      </c>
      <c r="B2885" t="s">
        <v>100</v>
      </c>
      <c r="C2885" t="s">
        <v>101</v>
      </c>
      <c r="D2885" t="s">
        <v>139</v>
      </c>
      <c r="E2885">
        <v>8499277487</v>
      </c>
      <c r="F2885">
        <v>5</v>
      </c>
      <c r="G2885">
        <v>2018</v>
      </c>
    </row>
    <row r="2886" spans="1:9" x14ac:dyDescent="0.25">
      <c r="A2886" t="s">
        <v>38</v>
      </c>
      <c r="B2886" t="s">
        <v>39</v>
      </c>
      <c r="C2886" t="s">
        <v>40</v>
      </c>
      <c r="D2886" t="s">
        <v>139</v>
      </c>
      <c r="E2886">
        <v>4751385672</v>
      </c>
      <c r="F2886">
        <v>6</v>
      </c>
      <c r="G2886">
        <v>2018</v>
      </c>
    </row>
    <row r="2887" spans="1:9" x14ac:dyDescent="0.25">
      <c r="A2887" t="s">
        <v>102</v>
      </c>
      <c r="B2887" t="s">
        <v>103</v>
      </c>
      <c r="C2887" t="s">
        <v>104</v>
      </c>
      <c r="D2887" t="s">
        <v>139</v>
      </c>
      <c r="E2887">
        <v>9629060544</v>
      </c>
      <c r="F2887">
        <v>5</v>
      </c>
      <c r="G2887">
        <v>2018</v>
      </c>
    </row>
    <row r="2888" spans="1:9" x14ac:dyDescent="0.25">
      <c r="A2888" t="s">
        <v>65</v>
      </c>
      <c r="B2888" t="s">
        <v>66</v>
      </c>
      <c r="C2888" t="s">
        <v>67</v>
      </c>
      <c r="D2888" t="s">
        <v>139</v>
      </c>
      <c r="E2888">
        <v>3138164296</v>
      </c>
      <c r="F2888">
        <v>5</v>
      </c>
      <c r="G2888">
        <v>2018</v>
      </c>
    </row>
    <row r="2889" spans="1:9" x14ac:dyDescent="0.25">
      <c r="A2889" t="s">
        <v>93</v>
      </c>
      <c r="B2889" t="s">
        <v>94</v>
      </c>
      <c r="C2889" t="s">
        <v>95</v>
      </c>
      <c r="D2889" t="s">
        <v>139</v>
      </c>
      <c r="E2889">
        <v>6948307470</v>
      </c>
      <c r="F2889">
        <v>5</v>
      </c>
      <c r="G2889">
        <v>2018</v>
      </c>
    </row>
    <row r="2890" spans="1:9" x14ac:dyDescent="0.25">
      <c r="A2890" t="s">
        <v>13</v>
      </c>
      <c r="B2890" t="s">
        <v>14</v>
      </c>
      <c r="C2890" t="s">
        <v>15</v>
      </c>
      <c r="D2890" t="s">
        <v>139</v>
      </c>
      <c r="E2890">
        <v>5884987497</v>
      </c>
      <c r="F2890">
        <v>6</v>
      </c>
      <c r="G2890">
        <v>2018</v>
      </c>
    </row>
    <row r="2891" spans="1:9" x14ac:dyDescent="0.25">
      <c r="A2891" t="s">
        <v>90</v>
      </c>
      <c r="B2891" t="s">
        <v>91</v>
      </c>
      <c r="C2891" t="s">
        <v>92</v>
      </c>
      <c r="D2891" t="s">
        <v>139</v>
      </c>
      <c r="E2891">
        <v>6756220768</v>
      </c>
      <c r="F2891">
        <v>5</v>
      </c>
      <c r="G2891">
        <v>2018</v>
      </c>
    </row>
    <row r="2892" spans="1:9" x14ac:dyDescent="0.25">
      <c r="A2892" t="s">
        <v>29</v>
      </c>
      <c r="B2892" t="s">
        <v>30</v>
      </c>
      <c r="C2892" t="s">
        <v>31</v>
      </c>
      <c r="D2892" t="s">
        <v>139</v>
      </c>
      <c r="E2892">
        <v>2774288201</v>
      </c>
      <c r="F2892">
        <v>6</v>
      </c>
      <c r="G2892">
        <v>2018</v>
      </c>
    </row>
    <row r="2893" spans="1:9" x14ac:dyDescent="0.25">
      <c r="A2893" t="s">
        <v>50</v>
      </c>
      <c r="B2893" t="s">
        <v>51</v>
      </c>
      <c r="C2893" t="s">
        <v>52</v>
      </c>
      <c r="D2893" t="s">
        <v>139</v>
      </c>
      <c r="E2893">
        <v>9570810214</v>
      </c>
      <c r="F2893">
        <v>6</v>
      </c>
      <c r="G2893">
        <v>2018</v>
      </c>
    </row>
    <row r="2894" spans="1:9" x14ac:dyDescent="0.25">
      <c r="A2894" t="s">
        <v>65</v>
      </c>
      <c r="B2894" t="s">
        <v>66</v>
      </c>
      <c r="C2894" t="s">
        <v>67</v>
      </c>
      <c r="D2894" t="s">
        <v>139</v>
      </c>
      <c r="E2894">
        <v>3618420597</v>
      </c>
      <c r="F2894">
        <v>5</v>
      </c>
      <c r="G2894">
        <v>2018</v>
      </c>
    </row>
    <row r="2895" spans="1:9" x14ac:dyDescent="0.25">
      <c r="A2895" t="s">
        <v>44</v>
      </c>
      <c r="B2895" t="s">
        <v>45</v>
      </c>
      <c r="C2895" t="s">
        <v>46</v>
      </c>
      <c r="D2895" t="s">
        <v>139</v>
      </c>
      <c r="E2895">
        <v>8752450569</v>
      </c>
      <c r="F2895">
        <v>6</v>
      </c>
      <c r="G2895">
        <v>2018</v>
      </c>
    </row>
    <row r="2896" spans="1:9" x14ac:dyDescent="0.25">
      <c r="A2896" t="s">
        <v>79</v>
      </c>
      <c r="B2896" t="s">
        <v>80</v>
      </c>
      <c r="C2896" t="s">
        <v>81</v>
      </c>
      <c r="D2896" t="s">
        <v>139</v>
      </c>
      <c r="E2896">
        <v>5601267702</v>
      </c>
      <c r="F2896">
        <v>5</v>
      </c>
      <c r="G2896">
        <v>2018</v>
      </c>
    </row>
    <row r="2897" spans="1:7" x14ac:dyDescent="0.25">
      <c r="A2897" t="s">
        <v>32</v>
      </c>
      <c r="B2897" t="s">
        <v>33</v>
      </c>
      <c r="C2897" t="s">
        <v>34</v>
      </c>
      <c r="D2897" t="s">
        <v>139</v>
      </c>
      <c r="E2897">
        <v>2941429318</v>
      </c>
      <c r="F2897">
        <v>6</v>
      </c>
      <c r="G2897">
        <v>2018</v>
      </c>
    </row>
    <row r="2898" spans="1:7" x14ac:dyDescent="0.25">
      <c r="A2898" t="s">
        <v>20</v>
      </c>
      <c r="B2898" t="s">
        <v>21</v>
      </c>
      <c r="C2898" t="s">
        <v>22</v>
      </c>
      <c r="D2898" t="s">
        <v>139</v>
      </c>
      <c r="E2898">
        <v>1198789642</v>
      </c>
      <c r="F2898">
        <v>6</v>
      </c>
      <c r="G2898">
        <v>2018</v>
      </c>
    </row>
    <row r="2899" spans="1:7" x14ac:dyDescent="0.25">
      <c r="A2899" t="s">
        <v>9</v>
      </c>
      <c r="B2899" t="s">
        <v>10</v>
      </c>
      <c r="C2899" t="s">
        <v>11</v>
      </c>
      <c r="D2899" t="s">
        <v>139</v>
      </c>
      <c r="E2899">
        <v>3275657720</v>
      </c>
      <c r="F2899">
        <v>5</v>
      </c>
      <c r="G2899">
        <v>2018</v>
      </c>
    </row>
    <row r="2900" spans="1:7" x14ac:dyDescent="0.25">
      <c r="A2900" t="s">
        <v>82</v>
      </c>
      <c r="B2900" t="s">
        <v>83</v>
      </c>
      <c r="C2900" t="s">
        <v>84</v>
      </c>
      <c r="D2900" t="s">
        <v>139</v>
      </c>
      <c r="E2900">
        <v>5620206759</v>
      </c>
      <c r="F2900">
        <v>6</v>
      </c>
      <c r="G2900">
        <v>2018</v>
      </c>
    </row>
    <row r="2901" spans="1:7" x14ac:dyDescent="0.25">
      <c r="A2901" t="s">
        <v>41</v>
      </c>
      <c r="B2901" t="s">
        <v>42</v>
      </c>
      <c r="C2901" t="s">
        <v>43</v>
      </c>
      <c r="D2901" t="s">
        <v>139</v>
      </c>
      <c r="E2901">
        <v>5229608029</v>
      </c>
      <c r="F2901">
        <v>6</v>
      </c>
      <c r="G2901">
        <v>2018</v>
      </c>
    </row>
    <row r="2902" spans="1:7" x14ac:dyDescent="0.25">
      <c r="A2902" t="s">
        <v>68</v>
      </c>
      <c r="B2902" t="s">
        <v>69</v>
      </c>
      <c r="C2902" t="s">
        <v>70</v>
      </c>
      <c r="D2902" t="s">
        <v>139</v>
      </c>
      <c r="E2902">
        <v>5129345267</v>
      </c>
      <c r="F2902">
        <v>5</v>
      </c>
      <c r="G2902">
        <v>2018</v>
      </c>
    </row>
    <row r="2903" spans="1:7" x14ac:dyDescent="0.25">
      <c r="A2903" t="s">
        <v>85</v>
      </c>
      <c r="B2903" t="s">
        <v>86</v>
      </c>
      <c r="C2903" t="s">
        <v>87</v>
      </c>
      <c r="D2903" t="s">
        <v>139</v>
      </c>
      <c r="E2903">
        <v>5931939750</v>
      </c>
      <c r="F2903">
        <v>6</v>
      </c>
      <c r="G2903">
        <v>2018</v>
      </c>
    </row>
    <row r="2904" spans="1:7" x14ac:dyDescent="0.25">
      <c r="A2904" t="s">
        <v>76</v>
      </c>
      <c r="B2904" t="s">
        <v>77</v>
      </c>
      <c r="C2904" t="s">
        <v>78</v>
      </c>
      <c r="D2904" t="s">
        <v>139</v>
      </c>
      <c r="E2904">
        <v>4561036115</v>
      </c>
      <c r="F2904">
        <v>6</v>
      </c>
      <c r="G2904">
        <v>2018</v>
      </c>
    </row>
    <row r="2905" spans="1:7" x14ac:dyDescent="0.25">
      <c r="A2905" t="s">
        <v>65</v>
      </c>
      <c r="B2905" t="s">
        <v>66</v>
      </c>
      <c r="C2905" t="s">
        <v>67</v>
      </c>
      <c r="D2905" t="s">
        <v>139</v>
      </c>
      <c r="E2905">
        <v>3179514603</v>
      </c>
      <c r="F2905">
        <v>5</v>
      </c>
      <c r="G2905">
        <v>2018</v>
      </c>
    </row>
    <row r="2906" spans="1:7" x14ac:dyDescent="0.25">
      <c r="A2906" t="s">
        <v>20</v>
      </c>
      <c r="B2906" t="s">
        <v>21</v>
      </c>
      <c r="C2906" t="s">
        <v>22</v>
      </c>
      <c r="D2906" t="s">
        <v>139</v>
      </c>
      <c r="E2906">
        <v>1198789642</v>
      </c>
      <c r="F2906">
        <v>9</v>
      </c>
      <c r="G2906">
        <v>2017</v>
      </c>
    </row>
    <row r="2907" spans="1:7" x14ac:dyDescent="0.25">
      <c r="A2907" t="s">
        <v>56</v>
      </c>
      <c r="B2907" t="s">
        <v>57</v>
      </c>
      <c r="C2907" t="s">
        <v>58</v>
      </c>
      <c r="D2907" t="s">
        <v>139</v>
      </c>
      <c r="E2907">
        <v>1467203311</v>
      </c>
      <c r="F2907">
        <v>8</v>
      </c>
      <c r="G2907">
        <v>2017</v>
      </c>
    </row>
    <row r="2908" spans="1:7" x14ac:dyDescent="0.25">
      <c r="A2908" t="s">
        <v>59</v>
      </c>
      <c r="B2908" t="s">
        <v>60</v>
      </c>
      <c r="C2908" t="s">
        <v>61</v>
      </c>
      <c r="D2908" t="s">
        <v>139</v>
      </c>
      <c r="E2908">
        <v>1961752053</v>
      </c>
      <c r="F2908">
        <v>8</v>
      </c>
      <c r="G2908">
        <v>2017</v>
      </c>
    </row>
    <row r="2909" spans="1:7" x14ac:dyDescent="0.25">
      <c r="A2909" t="s">
        <v>29</v>
      </c>
      <c r="B2909" t="s">
        <v>30</v>
      </c>
      <c r="C2909" t="s">
        <v>31</v>
      </c>
      <c r="D2909" t="s">
        <v>139</v>
      </c>
      <c r="E2909">
        <v>2774288201</v>
      </c>
      <c r="F2909">
        <v>9</v>
      </c>
      <c r="G2909">
        <v>2017</v>
      </c>
    </row>
    <row r="2910" spans="1:7" x14ac:dyDescent="0.25">
      <c r="A2910" t="s">
        <v>32</v>
      </c>
      <c r="B2910" t="s">
        <v>33</v>
      </c>
      <c r="C2910" t="s">
        <v>34</v>
      </c>
      <c r="D2910" t="s">
        <v>139</v>
      </c>
      <c r="E2910">
        <v>2941429318</v>
      </c>
      <c r="F2910">
        <v>9</v>
      </c>
      <c r="G2910">
        <v>2017</v>
      </c>
    </row>
    <row r="2911" spans="1:7" x14ac:dyDescent="0.25">
      <c r="A2911" t="s">
        <v>35</v>
      </c>
      <c r="B2911" t="s">
        <v>36</v>
      </c>
      <c r="C2911" t="s">
        <v>37</v>
      </c>
      <c r="D2911" t="s">
        <v>139</v>
      </c>
      <c r="E2911">
        <v>3047471480</v>
      </c>
      <c r="F2911">
        <v>9</v>
      </c>
      <c r="G2911">
        <v>2017</v>
      </c>
    </row>
    <row r="2912" spans="1:7" x14ac:dyDescent="0.25">
      <c r="A2912" t="s">
        <v>65</v>
      </c>
      <c r="B2912" t="s">
        <v>66</v>
      </c>
      <c r="C2912" t="s">
        <v>67</v>
      </c>
      <c r="D2912" t="s">
        <v>139</v>
      </c>
      <c r="E2912">
        <v>3138164296</v>
      </c>
      <c r="F2912">
        <v>8</v>
      </c>
      <c r="G2912">
        <v>2017</v>
      </c>
    </row>
    <row r="2913" spans="1:7" x14ac:dyDescent="0.25">
      <c r="A2913" t="s">
        <v>65</v>
      </c>
      <c r="B2913" t="s">
        <v>66</v>
      </c>
      <c r="C2913" t="s">
        <v>67</v>
      </c>
      <c r="D2913" t="s">
        <v>139</v>
      </c>
      <c r="E2913">
        <v>3179514603</v>
      </c>
      <c r="F2913">
        <v>8</v>
      </c>
      <c r="G2913">
        <v>2017</v>
      </c>
    </row>
    <row r="2914" spans="1:7" x14ac:dyDescent="0.25">
      <c r="A2914" t="s">
        <v>9</v>
      </c>
      <c r="B2914" t="s">
        <v>10</v>
      </c>
      <c r="C2914" t="s">
        <v>11</v>
      </c>
      <c r="D2914" t="s">
        <v>139</v>
      </c>
      <c r="E2914">
        <v>3275657720</v>
      </c>
      <c r="F2914">
        <v>8</v>
      </c>
      <c r="G2914">
        <v>2017</v>
      </c>
    </row>
    <row r="2915" spans="1:7" x14ac:dyDescent="0.25">
      <c r="A2915" t="s">
        <v>65</v>
      </c>
      <c r="B2915" t="s">
        <v>66</v>
      </c>
      <c r="C2915" t="s">
        <v>67</v>
      </c>
      <c r="D2915" t="s">
        <v>139</v>
      </c>
      <c r="E2915">
        <v>3618420597</v>
      </c>
      <c r="F2915">
        <v>8</v>
      </c>
      <c r="G2915">
        <v>2017</v>
      </c>
    </row>
    <row r="2916" spans="1:7" x14ac:dyDescent="0.25">
      <c r="A2916" t="s">
        <v>68</v>
      </c>
      <c r="B2916" t="s">
        <v>69</v>
      </c>
      <c r="C2916" t="s">
        <v>70</v>
      </c>
      <c r="D2916" t="s">
        <v>139</v>
      </c>
      <c r="E2916">
        <v>3720593040</v>
      </c>
      <c r="F2916">
        <v>8</v>
      </c>
      <c r="G2916">
        <v>2017</v>
      </c>
    </row>
    <row r="2917" spans="1:7" x14ac:dyDescent="0.25">
      <c r="A2917" t="s">
        <v>73</v>
      </c>
      <c r="B2917" t="s">
        <v>74</v>
      </c>
      <c r="C2917" t="s">
        <v>75</v>
      </c>
      <c r="D2917" t="s">
        <v>139</v>
      </c>
      <c r="E2917">
        <v>4360007311</v>
      </c>
      <c r="F2917">
        <v>8</v>
      </c>
      <c r="G2917">
        <v>2017</v>
      </c>
    </row>
    <row r="2918" spans="1:7" x14ac:dyDescent="0.25">
      <c r="A2918" t="s">
        <v>76</v>
      </c>
      <c r="B2918" t="s">
        <v>77</v>
      </c>
      <c r="C2918" t="s">
        <v>78</v>
      </c>
      <c r="D2918" t="s">
        <v>139</v>
      </c>
      <c r="E2918">
        <v>4561036115</v>
      </c>
      <c r="F2918">
        <v>8</v>
      </c>
      <c r="G2918">
        <v>2017</v>
      </c>
    </row>
    <row r="2919" spans="1:7" x14ac:dyDescent="0.25">
      <c r="A2919" t="s">
        <v>76</v>
      </c>
      <c r="B2919" t="s">
        <v>77</v>
      </c>
      <c r="C2919" t="s">
        <v>78</v>
      </c>
      <c r="D2919" t="s">
        <v>139</v>
      </c>
      <c r="E2919">
        <v>4561036115</v>
      </c>
      <c r="F2919">
        <v>8</v>
      </c>
      <c r="G2919">
        <v>2017</v>
      </c>
    </row>
    <row r="2920" spans="1:7" x14ac:dyDescent="0.25">
      <c r="A2920" t="s">
        <v>76</v>
      </c>
      <c r="B2920" t="s">
        <v>77</v>
      </c>
      <c r="C2920" t="s">
        <v>78</v>
      </c>
      <c r="D2920" t="s">
        <v>139</v>
      </c>
      <c r="E2920">
        <v>4561036115</v>
      </c>
      <c r="F2920">
        <v>9</v>
      </c>
      <c r="G2920">
        <v>2017</v>
      </c>
    </row>
    <row r="2921" spans="1:7" x14ac:dyDescent="0.25">
      <c r="A2921" t="s">
        <v>38</v>
      </c>
      <c r="B2921" t="s">
        <v>39</v>
      </c>
      <c r="C2921" t="s">
        <v>40</v>
      </c>
      <c r="D2921" t="s">
        <v>139</v>
      </c>
      <c r="E2921">
        <v>4751385672</v>
      </c>
      <c r="F2921">
        <v>9</v>
      </c>
      <c r="G2921">
        <v>2017</v>
      </c>
    </row>
    <row r="2922" spans="1:7" x14ac:dyDescent="0.25">
      <c r="A2922" t="s">
        <v>38</v>
      </c>
      <c r="B2922" t="s">
        <v>39</v>
      </c>
      <c r="C2922" t="s">
        <v>40</v>
      </c>
      <c r="D2922" t="s">
        <v>139</v>
      </c>
      <c r="E2922">
        <v>4751385672</v>
      </c>
      <c r="F2922">
        <v>9</v>
      </c>
      <c r="G2922">
        <v>2017</v>
      </c>
    </row>
    <row r="2923" spans="1:7" x14ac:dyDescent="0.25">
      <c r="A2923" t="s">
        <v>38</v>
      </c>
      <c r="B2923" t="s">
        <v>39</v>
      </c>
      <c r="C2923" t="s">
        <v>40</v>
      </c>
      <c r="D2923" t="s">
        <v>139</v>
      </c>
      <c r="E2923">
        <v>4751385672</v>
      </c>
      <c r="F2923">
        <v>9</v>
      </c>
      <c r="G2923">
        <v>2017</v>
      </c>
    </row>
    <row r="2924" spans="1:7" x14ac:dyDescent="0.25">
      <c r="A2924" t="s">
        <v>68</v>
      </c>
      <c r="B2924" t="s">
        <v>69</v>
      </c>
      <c r="C2924" t="s">
        <v>70</v>
      </c>
      <c r="D2924" t="s">
        <v>139</v>
      </c>
      <c r="E2924">
        <v>5129345267</v>
      </c>
      <c r="F2924">
        <v>8</v>
      </c>
      <c r="G2924">
        <v>2017</v>
      </c>
    </row>
    <row r="2925" spans="1:7" x14ac:dyDescent="0.25">
      <c r="A2925" t="s">
        <v>41</v>
      </c>
      <c r="B2925" t="s">
        <v>42</v>
      </c>
      <c r="C2925" t="s">
        <v>43</v>
      </c>
      <c r="D2925" t="s">
        <v>139</v>
      </c>
      <c r="E2925">
        <v>5229608029</v>
      </c>
      <c r="F2925">
        <v>8</v>
      </c>
      <c r="G2925">
        <v>2017</v>
      </c>
    </row>
    <row r="2926" spans="1:7" x14ac:dyDescent="0.25">
      <c r="A2926" t="s">
        <v>41</v>
      </c>
      <c r="B2926" t="s">
        <v>42</v>
      </c>
      <c r="C2926" t="s">
        <v>43</v>
      </c>
      <c r="D2926" t="s">
        <v>139</v>
      </c>
      <c r="E2926">
        <v>5229608029</v>
      </c>
      <c r="F2926">
        <v>9</v>
      </c>
      <c r="G2926">
        <v>2017</v>
      </c>
    </row>
    <row r="2927" spans="1:7" x14ac:dyDescent="0.25">
      <c r="A2927" t="s">
        <v>41</v>
      </c>
      <c r="B2927" t="s">
        <v>42</v>
      </c>
      <c r="C2927" t="s">
        <v>43</v>
      </c>
      <c r="D2927" t="s">
        <v>139</v>
      </c>
      <c r="E2927">
        <v>5229608029</v>
      </c>
      <c r="F2927">
        <v>8</v>
      </c>
      <c r="G2927">
        <v>2017</v>
      </c>
    </row>
    <row r="2928" spans="1:7" x14ac:dyDescent="0.25">
      <c r="A2928" t="s">
        <v>79</v>
      </c>
      <c r="B2928" t="s">
        <v>80</v>
      </c>
      <c r="C2928" t="s">
        <v>81</v>
      </c>
      <c r="D2928" t="s">
        <v>139</v>
      </c>
      <c r="E2928">
        <v>5601267702</v>
      </c>
      <c r="F2928">
        <v>8</v>
      </c>
      <c r="G2928">
        <v>2017</v>
      </c>
    </row>
    <row r="2929" spans="1:7" x14ac:dyDescent="0.25">
      <c r="A2929" t="s">
        <v>82</v>
      </c>
      <c r="B2929" t="s">
        <v>83</v>
      </c>
      <c r="C2929" t="s">
        <v>84</v>
      </c>
      <c r="D2929" t="s">
        <v>139</v>
      </c>
      <c r="E2929">
        <v>5620206759</v>
      </c>
      <c r="F2929">
        <v>8</v>
      </c>
      <c r="G2929">
        <v>2017</v>
      </c>
    </row>
    <row r="2930" spans="1:7" x14ac:dyDescent="0.25">
      <c r="A2930" t="s">
        <v>82</v>
      </c>
      <c r="B2930" t="s">
        <v>83</v>
      </c>
      <c r="C2930" t="s">
        <v>84</v>
      </c>
      <c r="D2930" t="s">
        <v>139</v>
      </c>
      <c r="E2930">
        <v>5620206759</v>
      </c>
      <c r="F2930">
        <v>9</v>
      </c>
      <c r="G2930">
        <v>2017</v>
      </c>
    </row>
    <row r="2931" spans="1:7" x14ac:dyDescent="0.25">
      <c r="A2931" t="s">
        <v>82</v>
      </c>
      <c r="B2931" t="s">
        <v>83</v>
      </c>
      <c r="C2931" t="s">
        <v>84</v>
      </c>
      <c r="D2931" t="s">
        <v>139</v>
      </c>
      <c r="E2931">
        <v>5620206759</v>
      </c>
      <c r="F2931">
        <v>8</v>
      </c>
      <c r="G2931">
        <v>2017</v>
      </c>
    </row>
    <row r="2932" spans="1:7" x14ac:dyDescent="0.25">
      <c r="A2932" t="s">
        <v>73</v>
      </c>
      <c r="B2932" t="s">
        <v>74</v>
      </c>
      <c r="C2932" t="s">
        <v>75</v>
      </c>
      <c r="D2932" t="s">
        <v>139</v>
      </c>
      <c r="E2932">
        <v>5777645330</v>
      </c>
      <c r="F2932">
        <v>9</v>
      </c>
      <c r="G2932">
        <v>2017</v>
      </c>
    </row>
    <row r="2933" spans="1:7" x14ac:dyDescent="0.25">
      <c r="A2933" t="s">
        <v>13</v>
      </c>
      <c r="B2933" t="s">
        <v>14</v>
      </c>
      <c r="C2933" t="s">
        <v>15</v>
      </c>
      <c r="D2933" t="s">
        <v>139</v>
      </c>
      <c r="E2933">
        <v>5884987497</v>
      </c>
      <c r="F2933">
        <v>9</v>
      </c>
      <c r="G2933">
        <v>2017</v>
      </c>
    </row>
    <row r="2934" spans="1:7" x14ac:dyDescent="0.25">
      <c r="A2934" t="s">
        <v>85</v>
      </c>
      <c r="B2934" t="s">
        <v>86</v>
      </c>
      <c r="C2934" t="s">
        <v>87</v>
      </c>
      <c r="D2934" t="s">
        <v>139</v>
      </c>
      <c r="E2934">
        <v>5931924190</v>
      </c>
      <c r="F2934">
        <v>9</v>
      </c>
      <c r="G2934">
        <v>2017</v>
      </c>
    </row>
    <row r="2935" spans="1:7" x14ac:dyDescent="0.25">
      <c r="A2935" t="s">
        <v>85</v>
      </c>
      <c r="B2935" t="s">
        <v>86</v>
      </c>
      <c r="C2935" t="s">
        <v>87</v>
      </c>
      <c r="D2935" t="s">
        <v>139</v>
      </c>
      <c r="E2935">
        <v>5931939750</v>
      </c>
      <c r="F2935">
        <v>9</v>
      </c>
      <c r="G2935">
        <v>2017</v>
      </c>
    </row>
    <row r="2936" spans="1:7" x14ac:dyDescent="0.25">
      <c r="A2936" t="s">
        <v>59</v>
      </c>
      <c r="B2936" t="s">
        <v>60</v>
      </c>
      <c r="C2936" t="s">
        <v>61</v>
      </c>
      <c r="D2936" t="s">
        <v>139</v>
      </c>
      <c r="E2936">
        <v>5992397464</v>
      </c>
      <c r="F2936">
        <v>9</v>
      </c>
      <c r="G2936">
        <v>2017</v>
      </c>
    </row>
    <row r="2937" spans="1:7" x14ac:dyDescent="0.25">
      <c r="A2937" t="s">
        <v>88</v>
      </c>
      <c r="B2937" t="s">
        <v>89</v>
      </c>
      <c r="C2937" t="s">
        <v>58</v>
      </c>
      <c r="D2937" t="s">
        <v>139</v>
      </c>
      <c r="E2937">
        <v>6159247030</v>
      </c>
      <c r="F2937">
        <v>8</v>
      </c>
      <c r="G2937">
        <v>2017</v>
      </c>
    </row>
    <row r="2938" spans="1:7" x14ac:dyDescent="0.25">
      <c r="A2938" t="s">
        <v>90</v>
      </c>
      <c r="B2938" t="s">
        <v>91</v>
      </c>
      <c r="C2938" t="s">
        <v>92</v>
      </c>
      <c r="D2938" t="s">
        <v>139</v>
      </c>
      <c r="E2938">
        <v>6756220768</v>
      </c>
      <c r="F2938">
        <v>8</v>
      </c>
      <c r="G2938">
        <v>2017</v>
      </c>
    </row>
    <row r="2939" spans="1:7" x14ac:dyDescent="0.25">
      <c r="A2939" t="s">
        <v>93</v>
      </c>
      <c r="B2939" t="s">
        <v>94</v>
      </c>
      <c r="C2939" t="s">
        <v>95</v>
      </c>
      <c r="D2939" t="s">
        <v>139</v>
      </c>
      <c r="E2939">
        <v>6948307470</v>
      </c>
      <c r="F2939">
        <v>8</v>
      </c>
      <c r="G2939">
        <v>2017</v>
      </c>
    </row>
    <row r="2940" spans="1:7" x14ac:dyDescent="0.25">
      <c r="A2940" t="s">
        <v>73</v>
      </c>
      <c r="B2940" t="s">
        <v>74</v>
      </c>
      <c r="C2940" t="s">
        <v>75</v>
      </c>
      <c r="D2940" t="s">
        <v>139</v>
      </c>
      <c r="E2940">
        <v>7560038603</v>
      </c>
      <c r="F2940">
        <v>8</v>
      </c>
      <c r="G2940">
        <v>2017</v>
      </c>
    </row>
    <row r="2941" spans="1:7" x14ac:dyDescent="0.25">
      <c r="A2941" t="s">
        <v>96</v>
      </c>
      <c r="B2941" t="s">
        <v>97</v>
      </c>
      <c r="C2941" t="s">
        <v>98</v>
      </c>
      <c r="D2941" t="s">
        <v>139</v>
      </c>
      <c r="E2941">
        <v>8010759597</v>
      </c>
      <c r="F2941">
        <v>9</v>
      </c>
      <c r="G2941">
        <v>2017</v>
      </c>
    </row>
    <row r="2942" spans="1:7" x14ac:dyDescent="0.25">
      <c r="A2942" t="s">
        <v>96</v>
      </c>
      <c r="B2942" t="s">
        <v>97</v>
      </c>
      <c r="C2942" t="s">
        <v>98</v>
      </c>
      <c r="D2942" t="s">
        <v>139</v>
      </c>
      <c r="E2942">
        <v>8308434096</v>
      </c>
      <c r="F2942">
        <v>8</v>
      </c>
      <c r="G2942">
        <v>2017</v>
      </c>
    </row>
    <row r="2943" spans="1:7" x14ac:dyDescent="0.25">
      <c r="A2943" t="s">
        <v>99</v>
      </c>
      <c r="B2943" t="s">
        <v>100</v>
      </c>
      <c r="C2943" t="s">
        <v>101</v>
      </c>
      <c r="D2943" t="s">
        <v>139</v>
      </c>
      <c r="E2943">
        <v>8499277487</v>
      </c>
      <c r="F2943">
        <v>8</v>
      </c>
      <c r="G2943">
        <v>2017</v>
      </c>
    </row>
    <row r="2944" spans="1:7" x14ac:dyDescent="0.25">
      <c r="A2944" t="s">
        <v>44</v>
      </c>
      <c r="B2944" t="s">
        <v>45</v>
      </c>
      <c r="C2944" t="s">
        <v>46</v>
      </c>
      <c r="D2944" t="s">
        <v>139</v>
      </c>
      <c r="E2944">
        <v>8752450569</v>
      </c>
      <c r="F2944">
        <v>8</v>
      </c>
      <c r="G2944">
        <v>2017</v>
      </c>
    </row>
    <row r="2945" spans="1:7" x14ac:dyDescent="0.25">
      <c r="A2945" t="s">
        <v>44</v>
      </c>
      <c r="B2945" t="s">
        <v>45</v>
      </c>
      <c r="C2945" t="s">
        <v>46</v>
      </c>
      <c r="D2945" t="s">
        <v>139</v>
      </c>
      <c r="E2945">
        <v>8752450569</v>
      </c>
      <c r="F2945">
        <v>9</v>
      </c>
      <c r="G2945">
        <v>2017</v>
      </c>
    </row>
    <row r="2946" spans="1:7" x14ac:dyDescent="0.25">
      <c r="A2946" t="s">
        <v>44</v>
      </c>
      <c r="B2946" t="s">
        <v>45</v>
      </c>
      <c r="C2946" t="s">
        <v>46</v>
      </c>
      <c r="D2946" t="s">
        <v>139</v>
      </c>
      <c r="E2946">
        <v>8752450569</v>
      </c>
      <c r="F2946">
        <v>8</v>
      </c>
      <c r="G2946">
        <v>2017</v>
      </c>
    </row>
    <row r="2947" spans="1:7" x14ac:dyDescent="0.25">
      <c r="A2947" t="s">
        <v>47</v>
      </c>
      <c r="B2947" t="s">
        <v>48</v>
      </c>
      <c r="C2947" t="s">
        <v>49</v>
      </c>
      <c r="D2947" t="s">
        <v>139</v>
      </c>
      <c r="E2947">
        <v>9003533297</v>
      </c>
      <c r="F2947">
        <v>9</v>
      </c>
      <c r="G2947">
        <v>2017</v>
      </c>
    </row>
    <row r="2948" spans="1:7" x14ac:dyDescent="0.25">
      <c r="A2948" t="s">
        <v>65</v>
      </c>
      <c r="B2948" t="s">
        <v>66</v>
      </c>
      <c r="C2948" t="s">
        <v>67</v>
      </c>
      <c r="D2948" t="s">
        <v>139</v>
      </c>
      <c r="E2948">
        <v>9330841761</v>
      </c>
      <c r="F2948">
        <v>8</v>
      </c>
      <c r="G2948">
        <v>2017</v>
      </c>
    </row>
    <row r="2949" spans="1:7" x14ac:dyDescent="0.25">
      <c r="A2949" t="s">
        <v>50</v>
      </c>
      <c r="B2949" t="s">
        <v>51</v>
      </c>
      <c r="C2949" t="s">
        <v>52</v>
      </c>
      <c r="D2949" t="s">
        <v>139</v>
      </c>
      <c r="E2949">
        <v>9570810214</v>
      </c>
      <c r="F2949">
        <v>9</v>
      </c>
      <c r="G2949">
        <v>2017</v>
      </c>
    </row>
    <row r="2950" spans="1:7" x14ac:dyDescent="0.25">
      <c r="A2950" t="s">
        <v>102</v>
      </c>
      <c r="B2950" t="s">
        <v>103</v>
      </c>
      <c r="C2950" t="s">
        <v>104</v>
      </c>
      <c r="D2950" t="s">
        <v>139</v>
      </c>
      <c r="E2950">
        <v>9629060544</v>
      </c>
      <c r="F2950">
        <v>8</v>
      </c>
      <c r="G2950">
        <v>2017</v>
      </c>
    </row>
    <row r="2951" spans="1:7" x14ac:dyDescent="0.25">
      <c r="A2951" t="s">
        <v>73</v>
      </c>
      <c r="B2951" t="s">
        <v>74</v>
      </c>
      <c r="C2951" t="s">
        <v>75</v>
      </c>
      <c r="D2951" t="s">
        <v>139</v>
      </c>
      <c r="E2951">
        <v>9633837396</v>
      </c>
      <c r="F2951">
        <v>8</v>
      </c>
      <c r="G2951">
        <v>2017</v>
      </c>
    </row>
    <row r="2952" spans="1:7" x14ac:dyDescent="0.25">
      <c r="A2952" t="s">
        <v>96</v>
      </c>
      <c r="B2952" t="s">
        <v>97</v>
      </c>
      <c r="C2952" t="s">
        <v>98</v>
      </c>
      <c r="D2952" t="s">
        <v>139</v>
      </c>
      <c r="E2952">
        <v>8010759597</v>
      </c>
      <c r="F2952">
        <v>10</v>
      </c>
      <c r="G2952">
        <v>2017</v>
      </c>
    </row>
    <row r="2953" spans="1:7" x14ac:dyDescent="0.25">
      <c r="A2953" t="s">
        <v>59</v>
      </c>
      <c r="B2953" t="s">
        <v>60</v>
      </c>
      <c r="C2953" t="s">
        <v>61</v>
      </c>
      <c r="D2953" t="s">
        <v>139</v>
      </c>
      <c r="E2953">
        <v>1961752053</v>
      </c>
      <c r="F2953">
        <v>9</v>
      </c>
      <c r="G2953">
        <v>2017</v>
      </c>
    </row>
    <row r="2954" spans="1:7" x14ac:dyDescent="0.25">
      <c r="A2954" t="s">
        <v>47</v>
      </c>
      <c r="B2954" t="s">
        <v>48</v>
      </c>
      <c r="C2954" t="s">
        <v>49</v>
      </c>
      <c r="D2954" t="s">
        <v>139</v>
      </c>
      <c r="E2954">
        <v>9003533297</v>
      </c>
      <c r="F2954">
        <v>10</v>
      </c>
      <c r="G2954">
        <v>2017</v>
      </c>
    </row>
    <row r="2955" spans="1:7" x14ac:dyDescent="0.25">
      <c r="A2955" t="s">
        <v>59</v>
      </c>
      <c r="B2955" t="s">
        <v>60</v>
      </c>
      <c r="C2955" t="s">
        <v>61</v>
      </c>
      <c r="D2955" t="s">
        <v>139</v>
      </c>
      <c r="E2955">
        <v>1961752053</v>
      </c>
      <c r="F2955">
        <v>10</v>
      </c>
      <c r="G2955">
        <v>2017</v>
      </c>
    </row>
    <row r="2956" spans="1:7" x14ac:dyDescent="0.25">
      <c r="A2956" t="s">
        <v>88</v>
      </c>
      <c r="B2956" t="s">
        <v>89</v>
      </c>
      <c r="C2956" t="s">
        <v>58</v>
      </c>
      <c r="D2956" t="s">
        <v>139</v>
      </c>
      <c r="E2956">
        <v>6159247030</v>
      </c>
      <c r="F2956">
        <v>9</v>
      </c>
      <c r="G2956">
        <v>2017</v>
      </c>
    </row>
    <row r="2957" spans="1:7" x14ac:dyDescent="0.25">
      <c r="A2957" t="s">
        <v>26</v>
      </c>
      <c r="B2957" t="s">
        <v>27</v>
      </c>
      <c r="C2957" t="s">
        <v>28</v>
      </c>
      <c r="D2957" t="s">
        <v>139</v>
      </c>
      <c r="E2957">
        <v>2211208648</v>
      </c>
      <c r="F2957">
        <v>10</v>
      </c>
      <c r="G2957">
        <v>2017</v>
      </c>
    </row>
    <row r="2958" spans="1:7" x14ac:dyDescent="0.25">
      <c r="A2958" t="s">
        <v>68</v>
      </c>
      <c r="B2958" t="s">
        <v>69</v>
      </c>
      <c r="C2958" t="s">
        <v>70</v>
      </c>
      <c r="D2958" t="s">
        <v>139</v>
      </c>
      <c r="E2958">
        <v>3720593040</v>
      </c>
      <c r="F2958">
        <v>9</v>
      </c>
      <c r="G2958">
        <v>2017</v>
      </c>
    </row>
    <row r="2959" spans="1:7" x14ac:dyDescent="0.25">
      <c r="A2959" t="s">
        <v>35</v>
      </c>
      <c r="B2959" t="s">
        <v>36</v>
      </c>
      <c r="C2959" t="s">
        <v>37</v>
      </c>
      <c r="D2959" t="s">
        <v>139</v>
      </c>
      <c r="E2959">
        <v>3047471480</v>
      </c>
      <c r="F2959">
        <v>10</v>
      </c>
      <c r="G2959">
        <v>2017</v>
      </c>
    </row>
    <row r="2960" spans="1:7" x14ac:dyDescent="0.25">
      <c r="A2960" t="s">
        <v>85</v>
      </c>
      <c r="B2960" t="s">
        <v>86</v>
      </c>
      <c r="C2960" t="s">
        <v>87</v>
      </c>
      <c r="D2960" t="s">
        <v>139</v>
      </c>
      <c r="E2960">
        <v>5931924190</v>
      </c>
      <c r="F2960">
        <v>10</v>
      </c>
      <c r="G2960">
        <v>2017</v>
      </c>
    </row>
    <row r="2961" spans="1:9" x14ac:dyDescent="0.25">
      <c r="A2961" t="s">
        <v>73</v>
      </c>
      <c r="B2961" t="s">
        <v>74</v>
      </c>
      <c r="C2961" t="s">
        <v>75</v>
      </c>
      <c r="D2961" t="s">
        <v>139</v>
      </c>
      <c r="E2961">
        <v>9633837396</v>
      </c>
      <c r="F2961">
        <v>9</v>
      </c>
      <c r="G2961">
        <v>2017</v>
      </c>
    </row>
    <row r="2962" spans="1:9" x14ac:dyDescent="0.25">
      <c r="A2962" t="s">
        <v>73</v>
      </c>
      <c r="B2962" t="s">
        <v>74</v>
      </c>
      <c r="C2962" t="s">
        <v>75</v>
      </c>
      <c r="D2962" t="s">
        <v>139</v>
      </c>
      <c r="E2962">
        <v>5777645330</v>
      </c>
      <c r="F2962">
        <v>10</v>
      </c>
      <c r="G2962">
        <v>2017</v>
      </c>
    </row>
    <row r="2963" spans="1:9" x14ac:dyDescent="0.25">
      <c r="A2963" t="s">
        <v>56</v>
      </c>
      <c r="B2963" t="s">
        <v>57</v>
      </c>
      <c r="C2963" t="s">
        <v>58</v>
      </c>
      <c r="D2963" t="s">
        <v>139</v>
      </c>
      <c r="E2963">
        <v>1467203311</v>
      </c>
      <c r="F2963">
        <v>9</v>
      </c>
      <c r="G2963">
        <v>2017</v>
      </c>
    </row>
    <row r="2964" spans="1:9" x14ac:dyDescent="0.25">
      <c r="A2964" t="s">
        <v>96</v>
      </c>
      <c r="B2964" t="s">
        <v>97</v>
      </c>
      <c r="C2964" t="s">
        <v>98</v>
      </c>
      <c r="D2964" t="s">
        <v>139</v>
      </c>
      <c r="E2964">
        <v>8308434096</v>
      </c>
      <c r="F2964">
        <v>9</v>
      </c>
      <c r="G2964">
        <v>2017</v>
      </c>
    </row>
    <row r="2965" spans="1:9" x14ac:dyDescent="0.25">
      <c r="A2965" t="s">
        <v>73</v>
      </c>
      <c r="B2965" t="s">
        <v>74</v>
      </c>
      <c r="C2965" t="s">
        <v>75</v>
      </c>
      <c r="D2965" t="s">
        <v>139</v>
      </c>
      <c r="E2965">
        <v>7560038603</v>
      </c>
      <c r="F2965">
        <v>9</v>
      </c>
      <c r="G2965">
        <v>2017</v>
      </c>
    </row>
    <row r="2966" spans="1:9" x14ac:dyDescent="0.25">
      <c r="A2966" t="s">
        <v>65</v>
      </c>
      <c r="B2966" t="s">
        <v>66</v>
      </c>
      <c r="C2966" t="s">
        <v>67</v>
      </c>
      <c r="D2966" t="s">
        <v>139</v>
      </c>
      <c r="E2966">
        <v>9330841761</v>
      </c>
      <c r="F2966">
        <v>10</v>
      </c>
      <c r="G2966">
        <v>2017</v>
      </c>
    </row>
    <row r="2967" spans="1:9" x14ac:dyDescent="0.25">
      <c r="A2967" t="s">
        <v>59</v>
      </c>
      <c r="B2967" t="s">
        <v>60</v>
      </c>
      <c r="C2967" t="s">
        <v>61</v>
      </c>
      <c r="D2967" t="s">
        <v>139</v>
      </c>
      <c r="E2967">
        <v>5992397464</v>
      </c>
      <c r="F2967">
        <v>10</v>
      </c>
      <c r="G2967">
        <v>2017</v>
      </c>
    </row>
    <row r="2968" spans="1:9" x14ac:dyDescent="0.25">
      <c r="A2968" t="s">
        <v>65</v>
      </c>
      <c r="B2968" t="s">
        <v>66</v>
      </c>
      <c r="C2968" t="s">
        <v>67</v>
      </c>
      <c r="D2968" t="s">
        <v>139</v>
      </c>
      <c r="E2968">
        <v>9330841761</v>
      </c>
      <c r="F2968">
        <v>9</v>
      </c>
      <c r="G2968">
        <v>2017</v>
      </c>
    </row>
    <row r="2969" spans="1:9" x14ac:dyDescent="0.25">
      <c r="A2969" t="s">
        <v>16</v>
      </c>
      <c r="B2969" t="s">
        <v>17</v>
      </c>
      <c r="C2969" t="s">
        <v>18</v>
      </c>
      <c r="D2969" t="s">
        <v>12</v>
      </c>
      <c r="E2969">
        <v>2119590000</v>
      </c>
      <c r="F2969">
        <v>2</v>
      </c>
      <c r="G2969">
        <v>2018</v>
      </c>
      <c r="H2969">
        <v>4702</v>
      </c>
      <c r="I2969">
        <v>0</v>
      </c>
    </row>
    <row r="2970" spans="1:9" x14ac:dyDescent="0.25">
      <c r="A2970" t="s">
        <v>65</v>
      </c>
      <c r="B2970" t="s">
        <v>66</v>
      </c>
      <c r="C2970" t="s">
        <v>67</v>
      </c>
      <c r="D2970" t="s">
        <v>139</v>
      </c>
      <c r="E2970">
        <v>3138164296</v>
      </c>
      <c r="F2970">
        <v>10</v>
      </c>
      <c r="G2970">
        <v>2017</v>
      </c>
    </row>
    <row r="2971" spans="1:9" x14ac:dyDescent="0.25">
      <c r="A2971" t="s">
        <v>73</v>
      </c>
      <c r="B2971" t="s">
        <v>74</v>
      </c>
      <c r="C2971" t="s">
        <v>75</v>
      </c>
      <c r="D2971" t="s">
        <v>139</v>
      </c>
      <c r="E2971">
        <v>4360007311</v>
      </c>
      <c r="F2971">
        <v>9</v>
      </c>
      <c r="G2971">
        <v>2017</v>
      </c>
    </row>
    <row r="2972" spans="1:9" x14ac:dyDescent="0.25">
      <c r="A2972" t="s">
        <v>99</v>
      </c>
      <c r="B2972" t="s">
        <v>100</v>
      </c>
      <c r="C2972" t="s">
        <v>101</v>
      </c>
      <c r="D2972" t="s">
        <v>139</v>
      </c>
      <c r="E2972">
        <v>8499277487</v>
      </c>
      <c r="F2972">
        <v>9</v>
      </c>
      <c r="G2972">
        <v>2017</v>
      </c>
    </row>
    <row r="2973" spans="1:9" x14ac:dyDescent="0.25">
      <c r="A2973" t="s">
        <v>93</v>
      </c>
      <c r="B2973" t="s">
        <v>94</v>
      </c>
      <c r="C2973" t="s">
        <v>95</v>
      </c>
      <c r="D2973" t="s">
        <v>139</v>
      </c>
      <c r="E2973">
        <v>6948307470</v>
      </c>
      <c r="F2973">
        <v>9</v>
      </c>
      <c r="G2973">
        <v>2017</v>
      </c>
    </row>
    <row r="2974" spans="1:9" x14ac:dyDescent="0.25">
      <c r="A2974" t="s">
        <v>65</v>
      </c>
      <c r="B2974" t="s">
        <v>66</v>
      </c>
      <c r="C2974" t="s">
        <v>67</v>
      </c>
      <c r="D2974" t="s">
        <v>139</v>
      </c>
      <c r="E2974">
        <v>3138164296</v>
      </c>
      <c r="F2974">
        <v>9</v>
      </c>
      <c r="G2974">
        <v>2017</v>
      </c>
    </row>
    <row r="2975" spans="1:9" x14ac:dyDescent="0.25">
      <c r="A2975" t="s">
        <v>13</v>
      </c>
      <c r="B2975" t="s">
        <v>14</v>
      </c>
      <c r="C2975" t="s">
        <v>15</v>
      </c>
      <c r="D2975" t="s">
        <v>139</v>
      </c>
      <c r="E2975">
        <v>5884987497</v>
      </c>
      <c r="F2975">
        <v>10</v>
      </c>
      <c r="G2975">
        <v>2017</v>
      </c>
    </row>
    <row r="2976" spans="1:9" x14ac:dyDescent="0.25">
      <c r="A2976" t="s">
        <v>102</v>
      </c>
      <c r="B2976" t="s">
        <v>103</v>
      </c>
      <c r="C2976" t="s">
        <v>104</v>
      </c>
      <c r="D2976" t="s">
        <v>139</v>
      </c>
      <c r="E2976">
        <v>9629060544</v>
      </c>
      <c r="F2976">
        <v>9</v>
      </c>
      <c r="G2976">
        <v>2017</v>
      </c>
    </row>
    <row r="2977" spans="1:7" x14ac:dyDescent="0.25">
      <c r="A2977" t="s">
        <v>53</v>
      </c>
      <c r="B2977" t="s">
        <v>54</v>
      </c>
      <c r="C2977" t="s">
        <v>55</v>
      </c>
      <c r="D2977" t="s">
        <v>139</v>
      </c>
      <c r="E2977">
        <v>1245588904</v>
      </c>
      <c r="F2977">
        <v>12</v>
      </c>
      <c r="G2977">
        <v>2018</v>
      </c>
    </row>
    <row r="2978" spans="1:7" x14ac:dyDescent="0.25">
      <c r="A2978" t="s">
        <v>90</v>
      </c>
      <c r="B2978" t="s">
        <v>91</v>
      </c>
      <c r="C2978" t="s">
        <v>92</v>
      </c>
      <c r="D2978" t="s">
        <v>139</v>
      </c>
      <c r="E2978">
        <v>6756220768</v>
      </c>
      <c r="F2978">
        <v>9</v>
      </c>
      <c r="G2978">
        <v>2017</v>
      </c>
    </row>
    <row r="2979" spans="1:7" x14ac:dyDescent="0.25">
      <c r="A2979" t="s">
        <v>44</v>
      </c>
      <c r="B2979" t="s">
        <v>45</v>
      </c>
      <c r="C2979" t="s">
        <v>46</v>
      </c>
      <c r="D2979" t="s">
        <v>139</v>
      </c>
      <c r="E2979">
        <v>8752450569</v>
      </c>
      <c r="F2979">
        <v>10</v>
      </c>
      <c r="G2979">
        <v>2017</v>
      </c>
    </row>
    <row r="2980" spans="1:7" x14ac:dyDescent="0.25">
      <c r="A2980" t="s">
        <v>50</v>
      </c>
      <c r="B2980" t="s">
        <v>51</v>
      </c>
      <c r="C2980" t="s">
        <v>52</v>
      </c>
      <c r="D2980" t="s">
        <v>139</v>
      </c>
      <c r="E2980">
        <v>9570810214</v>
      </c>
      <c r="F2980">
        <v>10</v>
      </c>
      <c r="G2980">
        <v>2017</v>
      </c>
    </row>
    <row r="2981" spans="1:7" x14ac:dyDescent="0.25">
      <c r="A2981" t="s">
        <v>29</v>
      </c>
      <c r="B2981" t="s">
        <v>30</v>
      </c>
      <c r="C2981" t="s">
        <v>31</v>
      </c>
      <c r="D2981" t="s">
        <v>139</v>
      </c>
      <c r="E2981">
        <v>2774288201</v>
      </c>
      <c r="F2981">
        <v>10</v>
      </c>
      <c r="G2981">
        <v>2017</v>
      </c>
    </row>
    <row r="2982" spans="1:7" x14ac:dyDescent="0.25">
      <c r="A2982" t="s">
        <v>53</v>
      </c>
      <c r="B2982" t="s">
        <v>54</v>
      </c>
      <c r="C2982" t="s">
        <v>55</v>
      </c>
      <c r="D2982" t="s">
        <v>139</v>
      </c>
      <c r="E2982">
        <v>1245588904</v>
      </c>
      <c r="F2982">
        <v>11</v>
      </c>
      <c r="G2982">
        <v>2018</v>
      </c>
    </row>
    <row r="2983" spans="1:7" x14ac:dyDescent="0.25">
      <c r="A2983" t="s">
        <v>79</v>
      </c>
      <c r="B2983" t="s">
        <v>80</v>
      </c>
      <c r="C2983" t="s">
        <v>81</v>
      </c>
      <c r="D2983" t="s">
        <v>139</v>
      </c>
      <c r="E2983">
        <v>5601267702</v>
      </c>
      <c r="F2983">
        <v>10</v>
      </c>
      <c r="G2983">
        <v>2017</v>
      </c>
    </row>
    <row r="2984" spans="1:7" x14ac:dyDescent="0.25">
      <c r="A2984" t="s">
        <v>65</v>
      </c>
      <c r="B2984" t="s">
        <v>66</v>
      </c>
      <c r="C2984" t="s">
        <v>67</v>
      </c>
      <c r="D2984" t="s">
        <v>139</v>
      </c>
      <c r="E2984">
        <v>3618420597</v>
      </c>
      <c r="F2984">
        <v>10</v>
      </c>
      <c r="G2984">
        <v>2017</v>
      </c>
    </row>
    <row r="2985" spans="1:7" x14ac:dyDescent="0.25">
      <c r="A2985" t="s">
        <v>65</v>
      </c>
      <c r="B2985" t="s">
        <v>66</v>
      </c>
      <c r="C2985" t="s">
        <v>67</v>
      </c>
      <c r="D2985" t="s">
        <v>139</v>
      </c>
      <c r="E2985">
        <v>3618420597</v>
      </c>
      <c r="F2985">
        <v>9</v>
      </c>
      <c r="G2985">
        <v>2017</v>
      </c>
    </row>
    <row r="2986" spans="1:7" x14ac:dyDescent="0.25">
      <c r="A2986" t="s">
        <v>20</v>
      </c>
      <c r="B2986" t="s">
        <v>21</v>
      </c>
      <c r="C2986" t="s">
        <v>22</v>
      </c>
      <c r="D2986" t="s">
        <v>139</v>
      </c>
      <c r="E2986">
        <v>1198789642</v>
      </c>
      <c r="F2986">
        <v>10</v>
      </c>
      <c r="G2986">
        <v>2017</v>
      </c>
    </row>
    <row r="2987" spans="1:7" x14ac:dyDescent="0.25">
      <c r="A2987" t="s">
        <v>79</v>
      </c>
      <c r="B2987" t="s">
        <v>80</v>
      </c>
      <c r="C2987" t="s">
        <v>81</v>
      </c>
      <c r="D2987" t="s">
        <v>139</v>
      </c>
      <c r="E2987">
        <v>5601267702</v>
      </c>
      <c r="F2987">
        <v>9</v>
      </c>
      <c r="G2987">
        <v>2017</v>
      </c>
    </row>
    <row r="2988" spans="1:7" x14ac:dyDescent="0.25">
      <c r="A2988" t="s">
        <v>32</v>
      </c>
      <c r="B2988" t="s">
        <v>33</v>
      </c>
      <c r="C2988" t="s">
        <v>34</v>
      </c>
      <c r="D2988" t="s">
        <v>139</v>
      </c>
      <c r="E2988">
        <v>2941429318</v>
      </c>
      <c r="F2988">
        <v>10</v>
      </c>
      <c r="G2988">
        <v>2017</v>
      </c>
    </row>
    <row r="2989" spans="1:7" x14ac:dyDescent="0.25">
      <c r="A2989" t="s">
        <v>41</v>
      </c>
      <c r="B2989" t="s">
        <v>42</v>
      </c>
      <c r="C2989" t="s">
        <v>43</v>
      </c>
      <c r="D2989" t="s">
        <v>139</v>
      </c>
      <c r="E2989">
        <v>5229608029</v>
      </c>
      <c r="F2989">
        <v>10</v>
      </c>
      <c r="G2989">
        <v>2017</v>
      </c>
    </row>
    <row r="2990" spans="1:7" x14ac:dyDescent="0.25">
      <c r="A2990" t="s">
        <v>9</v>
      </c>
      <c r="B2990" t="s">
        <v>10</v>
      </c>
      <c r="C2990" t="s">
        <v>11</v>
      </c>
      <c r="D2990" t="s">
        <v>139</v>
      </c>
      <c r="E2990">
        <v>3275657720</v>
      </c>
      <c r="F2990">
        <v>9</v>
      </c>
      <c r="G2990">
        <v>2017</v>
      </c>
    </row>
    <row r="2991" spans="1:7" x14ac:dyDescent="0.25">
      <c r="A2991" t="s">
        <v>62</v>
      </c>
      <c r="B2991" t="s">
        <v>63</v>
      </c>
      <c r="C2991" t="s">
        <v>64</v>
      </c>
      <c r="D2991" t="s">
        <v>139</v>
      </c>
      <c r="E2991">
        <v>2829986185</v>
      </c>
      <c r="F2991">
        <v>10</v>
      </c>
      <c r="G2991">
        <v>2017</v>
      </c>
    </row>
    <row r="2992" spans="1:7" x14ac:dyDescent="0.25">
      <c r="A2992" t="s">
        <v>62</v>
      </c>
      <c r="B2992" t="s">
        <v>63</v>
      </c>
      <c r="C2992" t="s">
        <v>64</v>
      </c>
      <c r="D2992" t="s">
        <v>139</v>
      </c>
      <c r="E2992">
        <v>2829986185</v>
      </c>
      <c r="F2992">
        <v>9</v>
      </c>
      <c r="G2992">
        <v>2017</v>
      </c>
    </row>
    <row r="2993" spans="1:7" x14ac:dyDescent="0.25">
      <c r="A2993" t="s">
        <v>82</v>
      </c>
      <c r="B2993" t="s">
        <v>83</v>
      </c>
      <c r="C2993" t="s">
        <v>84</v>
      </c>
      <c r="D2993" t="s">
        <v>139</v>
      </c>
      <c r="E2993">
        <v>5620206759</v>
      </c>
      <c r="F2993">
        <v>10</v>
      </c>
      <c r="G2993">
        <v>2017</v>
      </c>
    </row>
    <row r="2994" spans="1:7" x14ac:dyDescent="0.25">
      <c r="A2994" t="s">
        <v>38</v>
      </c>
      <c r="B2994" t="s">
        <v>39</v>
      </c>
      <c r="C2994" t="s">
        <v>40</v>
      </c>
      <c r="D2994" t="s">
        <v>139</v>
      </c>
      <c r="E2994">
        <v>4751385672</v>
      </c>
      <c r="F2994">
        <v>10</v>
      </c>
      <c r="G2994">
        <v>2017</v>
      </c>
    </row>
    <row r="2995" spans="1:7" x14ac:dyDescent="0.25">
      <c r="A2995" t="s">
        <v>65</v>
      </c>
      <c r="B2995" t="s">
        <v>66</v>
      </c>
      <c r="C2995" t="s">
        <v>67</v>
      </c>
      <c r="D2995" t="s">
        <v>139</v>
      </c>
      <c r="E2995">
        <v>3179514603</v>
      </c>
      <c r="F2995">
        <v>10</v>
      </c>
      <c r="G2995">
        <v>2017</v>
      </c>
    </row>
    <row r="2996" spans="1:7" x14ac:dyDescent="0.25">
      <c r="A2996" t="s">
        <v>102</v>
      </c>
      <c r="B2996" t="s">
        <v>103</v>
      </c>
      <c r="C2996" t="s">
        <v>104</v>
      </c>
      <c r="D2996" t="s">
        <v>139</v>
      </c>
      <c r="E2996">
        <v>9629060544</v>
      </c>
      <c r="F2996">
        <v>7</v>
      </c>
      <c r="G2996">
        <v>2017</v>
      </c>
    </row>
    <row r="2997" spans="1:7" x14ac:dyDescent="0.25">
      <c r="A2997" t="s">
        <v>88</v>
      </c>
      <c r="B2997" t="s">
        <v>89</v>
      </c>
      <c r="C2997" t="s">
        <v>58</v>
      </c>
      <c r="D2997" t="s">
        <v>139</v>
      </c>
      <c r="E2997">
        <v>6159247030</v>
      </c>
      <c r="F2997">
        <v>7</v>
      </c>
      <c r="G2997">
        <v>2017</v>
      </c>
    </row>
    <row r="2998" spans="1:7" x14ac:dyDescent="0.25">
      <c r="A2998" t="s">
        <v>56</v>
      </c>
      <c r="B2998" t="s">
        <v>57</v>
      </c>
      <c r="C2998" t="s">
        <v>58</v>
      </c>
      <c r="D2998" t="s">
        <v>139</v>
      </c>
      <c r="E2998">
        <v>1467203311</v>
      </c>
      <c r="F2998">
        <v>7</v>
      </c>
      <c r="G2998">
        <v>2017</v>
      </c>
    </row>
    <row r="2999" spans="1:7" x14ac:dyDescent="0.25">
      <c r="A2999" t="s">
        <v>99</v>
      </c>
      <c r="B2999" t="s">
        <v>100</v>
      </c>
      <c r="C2999" t="s">
        <v>101</v>
      </c>
      <c r="D2999" t="s">
        <v>139</v>
      </c>
      <c r="E2999">
        <v>8499277487</v>
      </c>
      <c r="F2999">
        <v>7</v>
      </c>
      <c r="G2999">
        <v>2017</v>
      </c>
    </row>
    <row r="3000" spans="1:7" x14ac:dyDescent="0.25">
      <c r="A3000" t="s">
        <v>68</v>
      </c>
      <c r="B3000" t="s">
        <v>69</v>
      </c>
      <c r="C3000" t="s">
        <v>70</v>
      </c>
      <c r="D3000" t="s">
        <v>139</v>
      </c>
      <c r="E3000">
        <v>3720593040</v>
      </c>
      <c r="F3000">
        <v>7</v>
      </c>
      <c r="G3000">
        <v>2017</v>
      </c>
    </row>
    <row r="3001" spans="1:7" x14ac:dyDescent="0.25">
      <c r="A3001" t="s">
        <v>73</v>
      </c>
      <c r="B3001" t="s">
        <v>74</v>
      </c>
      <c r="C3001" t="s">
        <v>75</v>
      </c>
      <c r="D3001" t="s">
        <v>139</v>
      </c>
      <c r="E3001">
        <v>9633837396</v>
      </c>
      <c r="F3001">
        <v>7</v>
      </c>
      <c r="G3001">
        <v>2017</v>
      </c>
    </row>
    <row r="3002" spans="1:7" x14ac:dyDescent="0.25">
      <c r="A3002" t="s">
        <v>73</v>
      </c>
      <c r="B3002" t="s">
        <v>74</v>
      </c>
      <c r="C3002" t="s">
        <v>75</v>
      </c>
      <c r="D3002" t="s">
        <v>139</v>
      </c>
      <c r="E3002">
        <v>7560038603</v>
      </c>
      <c r="F3002">
        <v>7</v>
      </c>
      <c r="G3002">
        <v>2017</v>
      </c>
    </row>
    <row r="3003" spans="1:7" x14ac:dyDescent="0.25">
      <c r="A3003" t="s">
        <v>96</v>
      </c>
      <c r="B3003" t="s">
        <v>97</v>
      </c>
      <c r="C3003" t="s">
        <v>98</v>
      </c>
      <c r="D3003" t="s">
        <v>139</v>
      </c>
      <c r="E3003">
        <v>8308434096</v>
      </c>
      <c r="F3003">
        <v>7</v>
      </c>
      <c r="G3003">
        <v>2017</v>
      </c>
    </row>
    <row r="3004" spans="1:7" x14ac:dyDescent="0.25">
      <c r="A3004" t="s">
        <v>73</v>
      </c>
      <c r="B3004" t="s">
        <v>74</v>
      </c>
      <c r="C3004" t="s">
        <v>75</v>
      </c>
      <c r="D3004" t="s">
        <v>139</v>
      </c>
      <c r="E3004">
        <v>4360007311</v>
      </c>
      <c r="F3004">
        <v>7</v>
      </c>
      <c r="G3004">
        <v>2017</v>
      </c>
    </row>
    <row r="3005" spans="1:7" x14ac:dyDescent="0.25">
      <c r="A3005" t="s">
        <v>68</v>
      </c>
      <c r="B3005" t="s">
        <v>69</v>
      </c>
      <c r="C3005" t="s">
        <v>70</v>
      </c>
      <c r="D3005" t="s">
        <v>139</v>
      </c>
      <c r="E3005">
        <v>5129345267</v>
      </c>
      <c r="F3005">
        <v>7</v>
      </c>
      <c r="G3005">
        <v>2017</v>
      </c>
    </row>
    <row r="3006" spans="1:7" x14ac:dyDescent="0.25">
      <c r="A3006" t="s">
        <v>90</v>
      </c>
      <c r="B3006" t="s">
        <v>91</v>
      </c>
      <c r="C3006" t="s">
        <v>92</v>
      </c>
      <c r="D3006" t="s">
        <v>139</v>
      </c>
      <c r="E3006">
        <v>6756220768</v>
      </c>
      <c r="F3006">
        <v>7</v>
      </c>
      <c r="G3006">
        <v>2017</v>
      </c>
    </row>
    <row r="3007" spans="1:7" x14ac:dyDescent="0.25">
      <c r="A3007" t="s">
        <v>9</v>
      </c>
      <c r="B3007" t="s">
        <v>10</v>
      </c>
      <c r="C3007" t="s">
        <v>11</v>
      </c>
      <c r="D3007" t="s">
        <v>139</v>
      </c>
      <c r="E3007">
        <v>3275657720</v>
      </c>
      <c r="F3007">
        <v>7</v>
      </c>
      <c r="G3007">
        <v>2017</v>
      </c>
    </row>
    <row r="3008" spans="1:7" x14ac:dyDescent="0.25">
      <c r="A3008" t="s">
        <v>20</v>
      </c>
      <c r="B3008" t="s">
        <v>21</v>
      </c>
      <c r="C3008" t="s">
        <v>22</v>
      </c>
      <c r="D3008" t="s">
        <v>139</v>
      </c>
      <c r="E3008">
        <v>1198789642</v>
      </c>
      <c r="F3008">
        <v>8</v>
      </c>
      <c r="G3008">
        <v>2017</v>
      </c>
    </row>
    <row r="3009" spans="1:7" x14ac:dyDescent="0.25">
      <c r="A3009" t="s">
        <v>96</v>
      </c>
      <c r="B3009" t="s">
        <v>97</v>
      </c>
      <c r="C3009" t="s">
        <v>98</v>
      </c>
      <c r="D3009" t="s">
        <v>139</v>
      </c>
      <c r="E3009">
        <v>8010759597</v>
      </c>
      <c r="F3009">
        <v>8</v>
      </c>
      <c r="G3009">
        <v>2017</v>
      </c>
    </row>
    <row r="3010" spans="1:7" x14ac:dyDescent="0.25">
      <c r="A3010" t="s">
        <v>29</v>
      </c>
      <c r="B3010" t="s">
        <v>30</v>
      </c>
      <c r="C3010" t="s">
        <v>31</v>
      </c>
      <c r="D3010" t="s">
        <v>139</v>
      </c>
      <c r="E3010">
        <v>2774288201</v>
      </c>
      <c r="F3010">
        <v>8</v>
      </c>
      <c r="G3010">
        <v>2017</v>
      </c>
    </row>
    <row r="3011" spans="1:7" x14ac:dyDescent="0.25">
      <c r="A3011" t="s">
        <v>32</v>
      </c>
      <c r="B3011" t="s">
        <v>33</v>
      </c>
      <c r="C3011" t="s">
        <v>34</v>
      </c>
      <c r="D3011" t="s">
        <v>139</v>
      </c>
      <c r="E3011">
        <v>2941429318</v>
      </c>
      <c r="F3011">
        <v>8</v>
      </c>
      <c r="G3011">
        <v>2017</v>
      </c>
    </row>
    <row r="3012" spans="1:7" x14ac:dyDescent="0.25">
      <c r="A3012" t="s">
        <v>50</v>
      </c>
      <c r="B3012" t="s">
        <v>51</v>
      </c>
      <c r="C3012" t="s">
        <v>52</v>
      </c>
      <c r="D3012" t="s">
        <v>139</v>
      </c>
      <c r="E3012">
        <v>9570810214</v>
      </c>
      <c r="F3012">
        <v>8</v>
      </c>
      <c r="G3012">
        <v>2017</v>
      </c>
    </row>
    <row r="3013" spans="1:7" x14ac:dyDescent="0.25">
      <c r="A3013" t="s">
        <v>26</v>
      </c>
      <c r="B3013" t="s">
        <v>27</v>
      </c>
      <c r="C3013" t="s">
        <v>28</v>
      </c>
      <c r="D3013" t="s">
        <v>139</v>
      </c>
      <c r="E3013">
        <v>2211208648</v>
      </c>
      <c r="F3013">
        <v>8</v>
      </c>
      <c r="G3013">
        <v>2017</v>
      </c>
    </row>
    <row r="3014" spans="1:7" x14ac:dyDescent="0.25">
      <c r="A3014" t="s">
        <v>47</v>
      </c>
      <c r="B3014" t="s">
        <v>48</v>
      </c>
      <c r="C3014" t="s">
        <v>49</v>
      </c>
      <c r="D3014" t="s">
        <v>139</v>
      </c>
      <c r="E3014">
        <v>9003533297</v>
      </c>
      <c r="F3014">
        <v>8</v>
      </c>
      <c r="G3014">
        <v>2017</v>
      </c>
    </row>
    <row r="3015" spans="1:7" x14ac:dyDescent="0.25">
      <c r="A3015" t="s">
        <v>35</v>
      </c>
      <c r="B3015" t="s">
        <v>36</v>
      </c>
      <c r="C3015" t="s">
        <v>37</v>
      </c>
      <c r="D3015" t="s">
        <v>139</v>
      </c>
      <c r="E3015">
        <v>3047471480</v>
      </c>
      <c r="F3015">
        <v>8</v>
      </c>
      <c r="G3015">
        <v>2017</v>
      </c>
    </row>
    <row r="3016" spans="1:7" x14ac:dyDescent="0.25">
      <c r="A3016" t="s">
        <v>44</v>
      </c>
      <c r="B3016" t="s">
        <v>45</v>
      </c>
      <c r="C3016" t="s">
        <v>46</v>
      </c>
      <c r="D3016" t="s">
        <v>139</v>
      </c>
      <c r="E3016">
        <v>8752450569</v>
      </c>
      <c r="F3016">
        <v>8</v>
      </c>
      <c r="G3016">
        <v>2017</v>
      </c>
    </row>
    <row r="3017" spans="1:7" x14ac:dyDescent="0.25">
      <c r="A3017" t="s">
        <v>41</v>
      </c>
      <c r="B3017" t="s">
        <v>42</v>
      </c>
      <c r="C3017" t="s">
        <v>43</v>
      </c>
      <c r="D3017" t="s">
        <v>139</v>
      </c>
      <c r="E3017">
        <v>5229608029</v>
      </c>
      <c r="F3017">
        <v>8</v>
      </c>
      <c r="G3017">
        <v>2017</v>
      </c>
    </row>
    <row r="3018" spans="1:7" x14ac:dyDescent="0.25">
      <c r="A3018" t="s">
        <v>85</v>
      </c>
      <c r="B3018" t="s">
        <v>86</v>
      </c>
      <c r="C3018" t="s">
        <v>87</v>
      </c>
      <c r="D3018" t="s">
        <v>139</v>
      </c>
      <c r="E3018">
        <v>5931924190</v>
      </c>
      <c r="F3018">
        <v>8</v>
      </c>
      <c r="G3018">
        <v>2017</v>
      </c>
    </row>
    <row r="3019" spans="1:7" x14ac:dyDescent="0.25">
      <c r="A3019" t="s">
        <v>76</v>
      </c>
      <c r="B3019" t="s">
        <v>77</v>
      </c>
      <c r="C3019" t="s">
        <v>78</v>
      </c>
      <c r="D3019" t="s">
        <v>139</v>
      </c>
      <c r="E3019">
        <v>4561036115</v>
      </c>
      <c r="F3019">
        <v>8</v>
      </c>
      <c r="G3019">
        <v>2017</v>
      </c>
    </row>
    <row r="3020" spans="1:7" x14ac:dyDescent="0.25">
      <c r="A3020" t="s">
        <v>73</v>
      </c>
      <c r="B3020" t="s">
        <v>74</v>
      </c>
      <c r="C3020" t="s">
        <v>75</v>
      </c>
      <c r="D3020" t="s">
        <v>139</v>
      </c>
      <c r="E3020">
        <v>5777645330</v>
      </c>
      <c r="F3020">
        <v>8</v>
      </c>
      <c r="G3020">
        <v>2017</v>
      </c>
    </row>
    <row r="3021" spans="1:7" x14ac:dyDescent="0.25">
      <c r="A3021" t="s">
        <v>13</v>
      </c>
      <c r="B3021" t="s">
        <v>14</v>
      </c>
      <c r="C3021" t="s">
        <v>15</v>
      </c>
      <c r="D3021" t="s">
        <v>139</v>
      </c>
      <c r="E3021">
        <v>5884987497</v>
      </c>
      <c r="F3021">
        <v>8</v>
      </c>
      <c r="G3021">
        <v>2017</v>
      </c>
    </row>
    <row r="3022" spans="1:7" x14ac:dyDescent="0.25">
      <c r="A3022" t="s">
        <v>82</v>
      </c>
      <c r="B3022" t="s">
        <v>83</v>
      </c>
      <c r="C3022" t="s">
        <v>84</v>
      </c>
      <c r="D3022" t="s">
        <v>139</v>
      </c>
      <c r="E3022">
        <v>5620206759</v>
      </c>
      <c r="F3022">
        <v>8</v>
      </c>
      <c r="G3022">
        <v>2017</v>
      </c>
    </row>
    <row r="3023" spans="1:7" x14ac:dyDescent="0.25">
      <c r="A3023" t="s">
        <v>59</v>
      </c>
      <c r="B3023" t="s">
        <v>60</v>
      </c>
      <c r="C3023" t="s">
        <v>61</v>
      </c>
      <c r="D3023" t="s">
        <v>139</v>
      </c>
      <c r="E3023">
        <v>5992397464</v>
      </c>
      <c r="F3023">
        <v>8</v>
      </c>
      <c r="G3023">
        <v>2017</v>
      </c>
    </row>
    <row r="3024" spans="1:7" x14ac:dyDescent="0.25">
      <c r="A3024" t="s">
        <v>85</v>
      </c>
      <c r="B3024" t="s">
        <v>86</v>
      </c>
      <c r="C3024" t="s">
        <v>87</v>
      </c>
      <c r="D3024" t="s">
        <v>139</v>
      </c>
      <c r="E3024">
        <v>5931939750</v>
      </c>
      <c r="F3024">
        <v>8</v>
      </c>
      <c r="G3024">
        <v>2017</v>
      </c>
    </row>
    <row r="3025" spans="1:7" x14ac:dyDescent="0.25">
      <c r="A3025" t="s">
        <v>53</v>
      </c>
      <c r="B3025" t="s">
        <v>54</v>
      </c>
      <c r="C3025" t="s">
        <v>55</v>
      </c>
      <c r="D3025" t="s">
        <v>139</v>
      </c>
      <c r="E3025">
        <v>1245588904</v>
      </c>
      <c r="F3025">
        <v>10</v>
      </c>
      <c r="G3025">
        <v>2018</v>
      </c>
    </row>
    <row r="3026" spans="1:7" x14ac:dyDescent="0.25">
      <c r="A3026" t="s">
        <v>62</v>
      </c>
      <c r="B3026" t="s">
        <v>63</v>
      </c>
      <c r="C3026" t="s">
        <v>64</v>
      </c>
      <c r="D3026" t="s">
        <v>139</v>
      </c>
      <c r="E3026">
        <v>2829986185</v>
      </c>
      <c r="F3026">
        <v>8</v>
      </c>
      <c r="G3026">
        <v>2017</v>
      </c>
    </row>
    <row r="3027" spans="1:7" x14ac:dyDescent="0.25">
      <c r="A3027" t="s">
        <v>102</v>
      </c>
      <c r="B3027" t="s">
        <v>103</v>
      </c>
      <c r="C3027" t="s">
        <v>104</v>
      </c>
      <c r="D3027" t="s">
        <v>139</v>
      </c>
      <c r="E3027">
        <v>9629060544</v>
      </c>
      <c r="F3027">
        <v>12</v>
      </c>
      <c r="G3027">
        <v>2018</v>
      </c>
    </row>
    <row r="3028" spans="1:7" x14ac:dyDescent="0.25">
      <c r="A3028" t="s">
        <v>56</v>
      </c>
      <c r="B3028" t="s">
        <v>57</v>
      </c>
      <c r="C3028" t="s">
        <v>58</v>
      </c>
      <c r="D3028" t="s">
        <v>139</v>
      </c>
      <c r="E3028">
        <v>1467203311</v>
      </c>
      <c r="F3028">
        <v>12</v>
      </c>
      <c r="G3028">
        <v>2018</v>
      </c>
    </row>
    <row r="3029" spans="1:7" x14ac:dyDescent="0.25">
      <c r="A3029" t="s">
        <v>88</v>
      </c>
      <c r="B3029" t="s">
        <v>89</v>
      </c>
      <c r="C3029" t="s">
        <v>58</v>
      </c>
      <c r="D3029" t="s">
        <v>139</v>
      </c>
      <c r="E3029">
        <v>6159247030</v>
      </c>
      <c r="F3029">
        <v>12</v>
      </c>
      <c r="G3029">
        <v>2018</v>
      </c>
    </row>
    <row r="3030" spans="1:7" x14ac:dyDescent="0.25">
      <c r="A3030" t="s">
        <v>99</v>
      </c>
      <c r="B3030" t="s">
        <v>100</v>
      </c>
      <c r="C3030" t="s">
        <v>101</v>
      </c>
      <c r="D3030" t="s">
        <v>139</v>
      </c>
      <c r="E3030">
        <v>8499277487</v>
      </c>
      <c r="F3030">
        <v>12</v>
      </c>
      <c r="G3030">
        <v>2018</v>
      </c>
    </row>
    <row r="3031" spans="1:7" x14ac:dyDescent="0.25">
      <c r="A3031" t="s">
        <v>79</v>
      </c>
      <c r="B3031" t="s">
        <v>80</v>
      </c>
      <c r="C3031" t="s">
        <v>81</v>
      </c>
      <c r="D3031" t="s">
        <v>139</v>
      </c>
      <c r="E3031">
        <v>5601267702</v>
      </c>
      <c r="F3031">
        <v>12</v>
      </c>
      <c r="G3031">
        <v>2018</v>
      </c>
    </row>
    <row r="3032" spans="1:7" x14ac:dyDescent="0.25">
      <c r="A3032" t="s">
        <v>65</v>
      </c>
      <c r="B3032" t="s">
        <v>66</v>
      </c>
      <c r="C3032" t="s">
        <v>67</v>
      </c>
      <c r="D3032" t="s">
        <v>139</v>
      </c>
      <c r="E3032">
        <v>3618420597</v>
      </c>
      <c r="F3032">
        <v>12</v>
      </c>
      <c r="G3032">
        <v>2018</v>
      </c>
    </row>
    <row r="3033" spans="1:7" x14ac:dyDescent="0.25">
      <c r="A3033" t="s">
        <v>65</v>
      </c>
      <c r="B3033" t="s">
        <v>66</v>
      </c>
      <c r="C3033" t="s">
        <v>67</v>
      </c>
      <c r="D3033" t="s">
        <v>139</v>
      </c>
      <c r="E3033">
        <v>9330841761</v>
      </c>
      <c r="F3033">
        <v>12</v>
      </c>
      <c r="G3033">
        <v>2018</v>
      </c>
    </row>
    <row r="3034" spans="1:7" x14ac:dyDescent="0.25">
      <c r="A3034" t="s">
        <v>16</v>
      </c>
      <c r="B3034" t="s">
        <v>17</v>
      </c>
      <c r="C3034" t="s">
        <v>18</v>
      </c>
      <c r="D3034" t="s">
        <v>19</v>
      </c>
      <c r="E3034">
        <v>11000258330</v>
      </c>
      <c r="F3034">
        <v>2</v>
      </c>
      <c r="G3034">
        <v>2019</v>
      </c>
    </row>
    <row r="3035" spans="1:7" x14ac:dyDescent="0.25">
      <c r="A3035" t="s">
        <v>59</v>
      </c>
      <c r="B3035" t="s">
        <v>60</v>
      </c>
      <c r="C3035" t="s">
        <v>61</v>
      </c>
      <c r="D3035" t="s">
        <v>139</v>
      </c>
      <c r="E3035">
        <v>1961752053</v>
      </c>
      <c r="F3035">
        <v>12</v>
      </c>
      <c r="G3035">
        <v>2018</v>
      </c>
    </row>
    <row r="3036" spans="1:7" x14ac:dyDescent="0.25">
      <c r="A3036" t="s">
        <v>65</v>
      </c>
      <c r="B3036" t="s">
        <v>66</v>
      </c>
      <c r="C3036" t="s">
        <v>67</v>
      </c>
      <c r="D3036" t="s">
        <v>139</v>
      </c>
      <c r="E3036">
        <v>3138164296</v>
      </c>
      <c r="F3036">
        <v>12</v>
      </c>
      <c r="G3036">
        <v>2018</v>
      </c>
    </row>
    <row r="3037" spans="1:7" x14ac:dyDescent="0.25">
      <c r="A3037" t="s">
        <v>53</v>
      </c>
      <c r="B3037" t="s">
        <v>54</v>
      </c>
      <c r="C3037" t="s">
        <v>55</v>
      </c>
      <c r="D3037" t="s">
        <v>139</v>
      </c>
      <c r="E3037">
        <v>1245588904</v>
      </c>
      <c r="F3037">
        <v>9</v>
      </c>
      <c r="G3037">
        <v>2018</v>
      </c>
    </row>
    <row r="3038" spans="1:7" x14ac:dyDescent="0.25">
      <c r="A3038" t="s">
        <v>93</v>
      </c>
      <c r="B3038" t="s">
        <v>94</v>
      </c>
      <c r="C3038" t="s">
        <v>95</v>
      </c>
      <c r="D3038" t="s">
        <v>139</v>
      </c>
      <c r="E3038">
        <v>6948307470</v>
      </c>
      <c r="F3038">
        <v>12</v>
      </c>
      <c r="G3038">
        <v>2018</v>
      </c>
    </row>
    <row r="3039" spans="1:7" x14ac:dyDescent="0.25">
      <c r="A3039" t="s">
        <v>73</v>
      </c>
      <c r="B3039" t="s">
        <v>74</v>
      </c>
      <c r="C3039" t="s">
        <v>75</v>
      </c>
      <c r="D3039" t="s">
        <v>139</v>
      </c>
      <c r="E3039">
        <v>5777645330</v>
      </c>
      <c r="F3039">
        <v>12</v>
      </c>
      <c r="G3039">
        <v>2018</v>
      </c>
    </row>
    <row r="3040" spans="1:7" x14ac:dyDescent="0.25">
      <c r="A3040" t="s">
        <v>82</v>
      </c>
      <c r="B3040" t="s">
        <v>83</v>
      </c>
      <c r="C3040" t="s">
        <v>84</v>
      </c>
      <c r="D3040" t="s">
        <v>139</v>
      </c>
      <c r="E3040">
        <v>5620206759</v>
      </c>
      <c r="F3040">
        <v>12</v>
      </c>
      <c r="G3040">
        <v>2018</v>
      </c>
    </row>
    <row r="3041" spans="1:7" x14ac:dyDescent="0.25">
      <c r="A3041" t="s">
        <v>59</v>
      </c>
      <c r="B3041" t="s">
        <v>60</v>
      </c>
      <c r="C3041" t="s">
        <v>61</v>
      </c>
      <c r="D3041" t="s">
        <v>139</v>
      </c>
      <c r="E3041">
        <v>5992397464</v>
      </c>
      <c r="F3041">
        <v>12</v>
      </c>
      <c r="G3041">
        <v>2018</v>
      </c>
    </row>
    <row r="3042" spans="1:7" x14ac:dyDescent="0.25">
      <c r="A3042" t="s">
        <v>85</v>
      </c>
      <c r="B3042" t="s">
        <v>86</v>
      </c>
      <c r="C3042" t="s">
        <v>87</v>
      </c>
      <c r="D3042" t="s">
        <v>139</v>
      </c>
      <c r="E3042">
        <v>5931939750</v>
      </c>
      <c r="F3042">
        <v>12</v>
      </c>
      <c r="G3042">
        <v>2018</v>
      </c>
    </row>
    <row r="3043" spans="1:7" x14ac:dyDescent="0.25">
      <c r="A3043" t="s">
        <v>62</v>
      </c>
      <c r="B3043" t="s">
        <v>63</v>
      </c>
      <c r="C3043" t="s">
        <v>64</v>
      </c>
      <c r="D3043" t="s">
        <v>139</v>
      </c>
      <c r="E3043">
        <v>2829986185</v>
      </c>
      <c r="F3043">
        <v>12</v>
      </c>
      <c r="G3043">
        <v>2018</v>
      </c>
    </row>
    <row r="3044" spans="1:7" x14ac:dyDescent="0.25">
      <c r="A3044" t="s">
        <v>26</v>
      </c>
      <c r="B3044" t="s">
        <v>27</v>
      </c>
      <c r="C3044" t="s">
        <v>28</v>
      </c>
      <c r="D3044" t="s">
        <v>139</v>
      </c>
      <c r="E3044">
        <v>2211208648</v>
      </c>
      <c r="F3044">
        <v>12</v>
      </c>
      <c r="G3044">
        <v>2018</v>
      </c>
    </row>
    <row r="3045" spans="1:7" x14ac:dyDescent="0.25">
      <c r="A3045" t="s">
        <v>85</v>
      </c>
      <c r="B3045" t="s">
        <v>86</v>
      </c>
      <c r="C3045" t="s">
        <v>87</v>
      </c>
      <c r="D3045" t="s">
        <v>139</v>
      </c>
      <c r="E3045">
        <v>5931924190</v>
      </c>
      <c r="F3045">
        <v>12</v>
      </c>
      <c r="G3045">
        <v>2018</v>
      </c>
    </row>
    <row r="3046" spans="1:7" x14ac:dyDescent="0.25">
      <c r="A3046" t="s">
        <v>76</v>
      </c>
      <c r="B3046" t="s">
        <v>77</v>
      </c>
      <c r="C3046" t="s">
        <v>78</v>
      </c>
      <c r="D3046" t="s">
        <v>139</v>
      </c>
      <c r="E3046">
        <v>4561036115</v>
      </c>
      <c r="F3046">
        <v>12</v>
      </c>
      <c r="G3046">
        <v>2018</v>
      </c>
    </row>
    <row r="3047" spans="1:7" x14ac:dyDescent="0.25">
      <c r="A3047" t="s">
        <v>13</v>
      </c>
      <c r="B3047" t="s">
        <v>14</v>
      </c>
      <c r="C3047" t="s">
        <v>15</v>
      </c>
      <c r="D3047" t="s">
        <v>139</v>
      </c>
      <c r="E3047">
        <v>5884987497</v>
      </c>
      <c r="F3047">
        <v>12</v>
      </c>
      <c r="G3047">
        <v>2018</v>
      </c>
    </row>
    <row r="3048" spans="1:7" x14ac:dyDescent="0.25">
      <c r="A3048" t="s">
        <v>41</v>
      </c>
      <c r="B3048" t="s">
        <v>42</v>
      </c>
      <c r="C3048" t="s">
        <v>43</v>
      </c>
      <c r="D3048" t="s">
        <v>139</v>
      </c>
      <c r="E3048">
        <v>5229608029</v>
      </c>
      <c r="F3048">
        <v>12</v>
      </c>
      <c r="G3048">
        <v>2018</v>
      </c>
    </row>
    <row r="3049" spans="1:7" x14ac:dyDescent="0.25">
      <c r="A3049" t="s">
        <v>47</v>
      </c>
      <c r="B3049" t="s">
        <v>48</v>
      </c>
      <c r="C3049" t="s">
        <v>49</v>
      </c>
      <c r="D3049" t="s">
        <v>139</v>
      </c>
      <c r="E3049">
        <v>9003533297</v>
      </c>
      <c r="F3049">
        <v>12</v>
      </c>
      <c r="G3049">
        <v>2018</v>
      </c>
    </row>
    <row r="3050" spans="1:7" x14ac:dyDescent="0.25">
      <c r="A3050" t="s">
        <v>50</v>
      </c>
      <c r="B3050" t="s">
        <v>51</v>
      </c>
      <c r="C3050" t="s">
        <v>52</v>
      </c>
      <c r="D3050" t="s">
        <v>139</v>
      </c>
      <c r="E3050">
        <v>9570810214</v>
      </c>
      <c r="F3050">
        <v>12</v>
      </c>
      <c r="G3050">
        <v>2018</v>
      </c>
    </row>
    <row r="3051" spans="1:7" x14ac:dyDescent="0.25">
      <c r="A3051" t="s">
        <v>35</v>
      </c>
      <c r="B3051" t="s">
        <v>36</v>
      </c>
      <c r="C3051" t="s">
        <v>37</v>
      </c>
      <c r="D3051" t="s">
        <v>139</v>
      </c>
      <c r="E3051">
        <v>3047471480</v>
      </c>
      <c r="F3051">
        <v>12</v>
      </c>
      <c r="G3051">
        <v>2018</v>
      </c>
    </row>
    <row r="3052" spans="1:7" x14ac:dyDescent="0.25">
      <c r="A3052" t="s">
        <v>44</v>
      </c>
      <c r="B3052" t="s">
        <v>45</v>
      </c>
      <c r="C3052" t="s">
        <v>46</v>
      </c>
      <c r="D3052" t="s">
        <v>139</v>
      </c>
      <c r="E3052">
        <v>8752450569</v>
      </c>
      <c r="F3052">
        <v>12</v>
      </c>
      <c r="G3052">
        <v>2018</v>
      </c>
    </row>
    <row r="3053" spans="1:7" x14ac:dyDescent="0.25">
      <c r="A3053" t="s">
        <v>32</v>
      </c>
      <c r="B3053" t="s">
        <v>33</v>
      </c>
      <c r="C3053" t="s">
        <v>34</v>
      </c>
      <c r="D3053" t="s">
        <v>139</v>
      </c>
      <c r="E3053">
        <v>2941429318</v>
      </c>
      <c r="F3053">
        <v>12</v>
      </c>
      <c r="G3053">
        <v>2018</v>
      </c>
    </row>
    <row r="3054" spans="1:7" x14ac:dyDescent="0.25">
      <c r="A3054" t="s">
        <v>96</v>
      </c>
      <c r="B3054" t="s">
        <v>97</v>
      </c>
      <c r="C3054" t="s">
        <v>98</v>
      </c>
      <c r="D3054" t="s">
        <v>139</v>
      </c>
      <c r="E3054">
        <v>8010759597</v>
      </c>
      <c r="F3054">
        <v>12</v>
      </c>
      <c r="G3054">
        <v>2018</v>
      </c>
    </row>
    <row r="3055" spans="1:7" x14ac:dyDescent="0.25">
      <c r="A3055" t="s">
        <v>68</v>
      </c>
      <c r="B3055" t="s">
        <v>69</v>
      </c>
      <c r="C3055" t="s">
        <v>70</v>
      </c>
      <c r="D3055" t="s">
        <v>139</v>
      </c>
      <c r="E3055">
        <v>3720593040</v>
      </c>
      <c r="F3055">
        <v>11</v>
      </c>
      <c r="G3055">
        <v>2018</v>
      </c>
    </row>
    <row r="3056" spans="1:7" x14ac:dyDescent="0.25">
      <c r="A3056" t="s">
        <v>90</v>
      </c>
      <c r="B3056" t="s">
        <v>91</v>
      </c>
      <c r="C3056" t="s">
        <v>92</v>
      </c>
      <c r="D3056" t="s">
        <v>139</v>
      </c>
      <c r="E3056">
        <v>6756220768</v>
      </c>
      <c r="F3056">
        <v>11</v>
      </c>
      <c r="G3056">
        <v>2018</v>
      </c>
    </row>
    <row r="3057" spans="1:7" x14ac:dyDescent="0.25">
      <c r="A3057" t="s">
        <v>9</v>
      </c>
      <c r="B3057" t="s">
        <v>10</v>
      </c>
      <c r="C3057" t="s">
        <v>11</v>
      </c>
      <c r="D3057" t="s">
        <v>139</v>
      </c>
      <c r="E3057">
        <v>3275657720</v>
      </c>
      <c r="F3057">
        <v>11</v>
      </c>
      <c r="G3057">
        <v>2018</v>
      </c>
    </row>
    <row r="3058" spans="1:7" x14ac:dyDescent="0.25">
      <c r="A3058" t="s">
        <v>56</v>
      </c>
      <c r="B3058" t="s">
        <v>57</v>
      </c>
      <c r="C3058" t="s">
        <v>58</v>
      </c>
      <c r="D3058" t="s">
        <v>139</v>
      </c>
      <c r="E3058">
        <v>1467203311</v>
      </c>
      <c r="F3058">
        <v>11</v>
      </c>
      <c r="G3058">
        <v>2018</v>
      </c>
    </row>
    <row r="3059" spans="1:7" x14ac:dyDescent="0.25">
      <c r="A3059" t="s">
        <v>73</v>
      </c>
      <c r="B3059" t="s">
        <v>74</v>
      </c>
      <c r="C3059" t="s">
        <v>75</v>
      </c>
      <c r="D3059" t="s">
        <v>139</v>
      </c>
      <c r="E3059">
        <v>4360007311</v>
      </c>
      <c r="F3059">
        <v>11</v>
      </c>
      <c r="G3059">
        <v>2018</v>
      </c>
    </row>
    <row r="3060" spans="1:7" x14ac:dyDescent="0.25">
      <c r="A3060" t="s">
        <v>73</v>
      </c>
      <c r="B3060" t="s">
        <v>74</v>
      </c>
      <c r="C3060" t="s">
        <v>75</v>
      </c>
      <c r="D3060" t="s">
        <v>139</v>
      </c>
      <c r="E3060">
        <v>9633837396</v>
      </c>
      <c r="F3060">
        <v>11</v>
      </c>
      <c r="G3060">
        <v>2018</v>
      </c>
    </row>
    <row r="3061" spans="1:7" x14ac:dyDescent="0.25">
      <c r="A3061" t="s">
        <v>68</v>
      </c>
      <c r="B3061" t="s">
        <v>69</v>
      </c>
      <c r="C3061" t="s">
        <v>70</v>
      </c>
      <c r="D3061" t="s">
        <v>139</v>
      </c>
      <c r="E3061">
        <v>5129345267</v>
      </c>
      <c r="F3061">
        <v>11</v>
      </c>
      <c r="G3061">
        <v>2018</v>
      </c>
    </row>
    <row r="3062" spans="1:7" x14ac:dyDescent="0.25">
      <c r="A3062" t="s">
        <v>96</v>
      </c>
      <c r="B3062" t="s">
        <v>97</v>
      </c>
      <c r="C3062" t="s">
        <v>98</v>
      </c>
      <c r="D3062" t="s">
        <v>139</v>
      </c>
      <c r="E3062">
        <v>8308434096</v>
      </c>
      <c r="F3062">
        <v>11</v>
      </c>
      <c r="G3062">
        <v>2018</v>
      </c>
    </row>
    <row r="3063" spans="1:7" x14ac:dyDescent="0.25">
      <c r="A3063" t="s">
        <v>73</v>
      </c>
      <c r="B3063" t="s">
        <v>74</v>
      </c>
      <c r="C3063" t="s">
        <v>75</v>
      </c>
      <c r="D3063" t="s">
        <v>139</v>
      </c>
      <c r="E3063">
        <v>7560038603</v>
      </c>
      <c r="F3063">
        <v>11</v>
      </c>
      <c r="G3063">
        <v>2018</v>
      </c>
    </row>
    <row r="3064" spans="1:7" x14ac:dyDescent="0.25">
      <c r="A3064" t="s">
        <v>65</v>
      </c>
      <c r="B3064" t="s">
        <v>66</v>
      </c>
      <c r="C3064" t="s">
        <v>67</v>
      </c>
      <c r="D3064" t="s">
        <v>139</v>
      </c>
      <c r="E3064">
        <v>3179514603</v>
      </c>
      <c r="F3064">
        <v>11</v>
      </c>
      <c r="G3064">
        <v>2018</v>
      </c>
    </row>
    <row r="3065" spans="1:7" x14ac:dyDescent="0.25">
      <c r="A3065" t="s">
        <v>65</v>
      </c>
      <c r="B3065" t="s">
        <v>66</v>
      </c>
      <c r="C3065" t="s">
        <v>67</v>
      </c>
      <c r="D3065" t="s">
        <v>139</v>
      </c>
      <c r="E3065">
        <v>9330841761</v>
      </c>
      <c r="F3065">
        <v>11</v>
      </c>
      <c r="G3065">
        <v>2018</v>
      </c>
    </row>
    <row r="3066" spans="1:7" x14ac:dyDescent="0.25">
      <c r="A3066" t="s">
        <v>79</v>
      </c>
      <c r="B3066" t="s">
        <v>80</v>
      </c>
      <c r="C3066" t="s">
        <v>81</v>
      </c>
      <c r="D3066" t="s">
        <v>139</v>
      </c>
      <c r="E3066">
        <v>5601267702</v>
      </c>
      <c r="F3066">
        <v>11</v>
      </c>
      <c r="G3066">
        <v>2018</v>
      </c>
    </row>
    <row r="3067" spans="1:7" x14ac:dyDescent="0.25">
      <c r="A3067" t="s">
        <v>102</v>
      </c>
      <c r="B3067" t="s">
        <v>103</v>
      </c>
      <c r="C3067" t="s">
        <v>104</v>
      </c>
      <c r="D3067" t="s">
        <v>139</v>
      </c>
      <c r="E3067">
        <v>9629060544</v>
      </c>
      <c r="F3067">
        <v>11</v>
      </c>
      <c r="G3067">
        <v>2018</v>
      </c>
    </row>
    <row r="3068" spans="1:7" x14ac:dyDescent="0.25">
      <c r="A3068" t="s">
        <v>88</v>
      </c>
      <c r="B3068" t="s">
        <v>89</v>
      </c>
      <c r="C3068" t="s">
        <v>58</v>
      </c>
      <c r="D3068" t="s">
        <v>139</v>
      </c>
      <c r="E3068">
        <v>6159247030</v>
      </c>
      <c r="F3068">
        <v>11</v>
      </c>
      <c r="G3068">
        <v>2018</v>
      </c>
    </row>
    <row r="3069" spans="1:7" x14ac:dyDescent="0.25">
      <c r="A3069" t="s">
        <v>99</v>
      </c>
      <c r="B3069" t="s">
        <v>100</v>
      </c>
      <c r="C3069" t="s">
        <v>101</v>
      </c>
      <c r="D3069" t="s">
        <v>139</v>
      </c>
      <c r="E3069">
        <v>8499277487</v>
      </c>
      <c r="F3069">
        <v>11</v>
      </c>
      <c r="G3069">
        <v>2018</v>
      </c>
    </row>
    <row r="3070" spans="1:7" x14ac:dyDescent="0.25">
      <c r="A3070" t="s">
        <v>16</v>
      </c>
      <c r="B3070" t="s">
        <v>17</v>
      </c>
      <c r="C3070" t="s">
        <v>18</v>
      </c>
      <c r="D3070" t="s">
        <v>19</v>
      </c>
      <c r="E3070">
        <v>11000258330</v>
      </c>
      <c r="F3070">
        <v>2</v>
      </c>
      <c r="G3070">
        <v>2018</v>
      </c>
    </row>
    <row r="3071" spans="1:7" x14ac:dyDescent="0.25">
      <c r="A3071" t="s">
        <v>65</v>
      </c>
      <c r="B3071" t="s">
        <v>66</v>
      </c>
      <c r="C3071" t="s">
        <v>67</v>
      </c>
      <c r="D3071" t="s">
        <v>139</v>
      </c>
      <c r="E3071">
        <v>3138164296</v>
      </c>
      <c r="F3071">
        <v>11</v>
      </c>
      <c r="G3071">
        <v>2018</v>
      </c>
    </row>
    <row r="3072" spans="1:7" x14ac:dyDescent="0.25">
      <c r="A3072" t="s">
        <v>59</v>
      </c>
      <c r="B3072" t="s">
        <v>60</v>
      </c>
      <c r="C3072" t="s">
        <v>61</v>
      </c>
      <c r="D3072" t="s">
        <v>139</v>
      </c>
      <c r="E3072">
        <v>1961752053</v>
      </c>
      <c r="F3072">
        <v>11</v>
      </c>
      <c r="G3072">
        <v>2018</v>
      </c>
    </row>
    <row r="3073" spans="1:7" x14ac:dyDescent="0.25">
      <c r="A3073" t="s">
        <v>93</v>
      </c>
      <c r="B3073" t="s">
        <v>94</v>
      </c>
      <c r="C3073" t="s">
        <v>95</v>
      </c>
      <c r="D3073" t="s">
        <v>139</v>
      </c>
      <c r="E3073">
        <v>6948307470</v>
      </c>
      <c r="F3073">
        <v>11</v>
      </c>
      <c r="G3073">
        <v>2018</v>
      </c>
    </row>
    <row r="3074" spans="1:7" x14ac:dyDescent="0.25">
      <c r="A3074" t="s">
        <v>65</v>
      </c>
      <c r="B3074" t="s">
        <v>66</v>
      </c>
      <c r="C3074" t="s">
        <v>67</v>
      </c>
      <c r="D3074" t="s">
        <v>139</v>
      </c>
      <c r="E3074">
        <v>3618420597</v>
      </c>
      <c r="F3074">
        <v>11</v>
      </c>
      <c r="G3074">
        <v>2018</v>
      </c>
    </row>
    <row r="3075" spans="1:7" x14ac:dyDescent="0.25">
      <c r="A3075" t="s">
        <v>20</v>
      </c>
      <c r="B3075" t="s">
        <v>21</v>
      </c>
      <c r="C3075" t="s">
        <v>22</v>
      </c>
      <c r="D3075" t="s">
        <v>139</v>
      </c>
      <c r="E3075">
        <v>1198789642</v>
      </c>
      <c r="F3075">
        <v>10</v>
      </c>
      <c r="G3075">
        <v>2018</v>
      </c>
    </row>
    <row r="3076" spans="1:7" x14ac:dyDescent="0.25">
      <c r="A3076" t="s">
        <v>53</v>
      </c>
      <c r="B3076" t="s">
        <v>54</v>
      </c>
      <c r="C3076" t="s">
        <v>55</v>
      </c>
      <c r="D3076" t="s">
        <v>139</v>
      </c>
      <c r="E3076">
        <v>1245588904</v>
      </c>
      <c r="F3076">
        <v>8</v>
      </c>
      <c r="G3076">
        <v>2018</v>
      </c>
    </row>
    <row r="3077" spans="1:7" x14ac:dyDescent="0.25">
      <c r="A3077" t="s">
        <v>56</v>
      </c>
      <c r="B3077" t="s">
        <v>57</v>
      </c>
      <c r="C3077" t="s">
        <v>58</v>
      </c>
      <c r="D3077" t="s">
        <v>139</v>
      </c>
      <c r="E3077">
        <v>1467203311</v>
      </c>
      <c r="F3077">
        <v>10</v>
      </c>
      <c r="G3077">
        <v>2018</v>
      </c>
    </row>
    <row r="3078" spans="1:7" x14ac:dyDescent="0.25">
      <c r="A3078" t="s">
        <v>26</v>
      </c>
      <c r="B3078" t="s">
        <v>27</v>
      </c>
      <c r="C3078" t="s">
        <v>28</v>
      </c>
      <c r="D3078" t="s">
        <v>139</v>
      </c>
      <c r="E3078">
        <v>2211208648</v>
      </c>
      <c r="F3078">
        <v>11</v>
      </c>
      <c r="G3078">
        <v>2018</v>
      </c>
    </row>
    <row r="3079" spans="1:7" x14ac:dyDescent="0.25">
      <c r="A3079" t="s">
        <v>29</v>
      </c>
      <c r="B3079" t="s">
        <v>30</v>
      </c>
      <c r="C3079" t="s">
        <v>31</v>
      </c>
      <c r="D3079" t="s">
        <v>139</v>
      </c>
      <c r="E3079">
        <v>2774288201</v>
      </c>
      <c r="F3079">
        <v>10</v>
      </c>
      <c r="G3079">
        <v>2018</v>
      </c>
    </row>
    <row r="3080" spans="1:7" x14ac:dyDescent="0.25">
      <c r="A3080" t="s">
        <v>62</v>
      </c>
      <c r="B3080" t="s">
        <v>63</v>
      </c>
      <c r="C3080" t="s">
        <v>64</v>
      </c>
      <c r="D3080" t="s">
        <v>139</v>
      </c>
      <c r="E3080">
        <v>2829986185</v>
      </c>
      <c r="F3080">
        <v>11</v>
      </c>
      <c r="G3080">
        <v>2018</v>
      </c>
    </row>
    <row r="3081" spans="1:7" x14ac:dyDescent="0.25">
      <c r="A3081" t="s">
        <v>32</v>
      </c>
      <c r="B3081" t="s">
        <v>33</v>
      </c>
      <c r="C3081" t="s">
        <v>34</v>
      </c>
      <c r="D3081" t="s">
        <v>139</v>
      </c>
      <c r="E3081">
        <v>2941429318</v>
      </c>
      <c r="F3081">
        <v>11</v>
      </c>
      <c r="G3081">
        <v>2018</v>
      </c>
    </row>
    <row r="3082" spans="1:7" x14ac:dyDescent="0.25">
      <c r="A3082" t="s">
        <v>35</v>
      </c>
      <c r="B3082" t="s">
        <v>36</v>
      </c>
      <c r="C3082" t="s">
        <v>37</v>
      </c>
      <c r="D3082" t="s">
        <v>139</v>
      </c>
      <c r="E3082">
        <v>3047471480</v>
      </c>
      <c r="F3082">
        <v>11</v>
      </c>
      <c r="G3082">
        <v>2018</v>
      </c>
    </row>
    <row r="3083" spans="1:7" x14ac:dyDescent="0.25">
      <c r="A3083" t="s">
        <v>9</v>
      </c>
      <c r="B3083" t="s">
        <v>10</v>
      </c>
      <c r="C3083" t="s">
        <v>11</v>
      </c>
      <c r="D3083" t="s">
        <v>139</v>
      </c>
      <c r="E3083">
        <v>3275657720</v>
      </c>
      <c r="F3083">
        <v>10</v>
      </c>
      <c r="G3083">
        <v>2018</v>
      </c>
    </row>
    <row r="3084" spans="1:7" x14ac:dyDescent="0.25">
      <c r="A3084" t="s">
        <v>68</v>
      </c>
      <c r="B3084" t="s">
        <v>69</v>
      </c>
      <c r="C3084" t="s">
        <v>70</v>
      </c>
      <c r="D3084" t="s">
        <v>139</v>
      </c>
      <c r="E3084">
        <v>3720593040</v>
      </c>
      <c r="F3084">
        <v>10</v>
      </c>
      <c r="G3084">
        <v>2018</v>
      </c>
    </row>
    <row r="3085" spans="1:7" x14ac:dyDescent="0.25">
      <c r="A3085" t="s">
        <v>73</v>
      </c>
      <c r="B3085" t="s">
        <v>74</v>
      </c>
      <c r="C3085" t="s">
        <v>75</v>
      </c>
      <c r="D3085" t="s">
        <v>139</v>
      </c>
      <c r="E3085">
        <v>4360007311</v>
      </c>
      <c r="F3085">
        <v>10</v>
      </c>
      <c r="G3085">
        <v>2018</v>
      </c>
    </row>
    <row r="3086" spans="1:7" x14ac:dyDescent="0.25">
      <c r="A3086" t="s">
        <v>76</v>
      </c>
      <c r="B3086" t="s">
        <v>77</v>
      </c>
      <c r="C3086" t="s">
        <v>78</v>
      </c>
      <c r="D3086" t="s">
        <v>139</v>
      </c>
      <c r="E3086">
        <v>4561036115</v>
      </c>
      <c r="F3086">
        <v>11</v>
      </c>
      <c r="G3086">
        <v>2018</v>
      </c>
    </row>
    <row r="3087" spans="1:7" x14ac:dyDescent="0.25">
      <c r="A3087" t="s">
        <v>38</v>
      </c>
      <c r="B3087" t="s">
        <v>39</v>
      </c>
      <c r="C3087" t="s">
        <v>40</v>
      </c>
      <c r="D3087" t="s">
        <v>139</v>
      </c>
      <c r="E3087">
        <v>4751385672</v>
      </c>
      <c r="F3087">
        <v>10</v>
      </c>
      <c r="G3087">
        <v>2018</v>
      </c>
    </row>
    <row r="3088" spans="1:7" x14ac:dyDescent="0.25">
      <c r="A3088" t="s">
        <v>68</v>
      </c>
      <c r="B3088" t="s">
        <v>69</v>
      </c>
      <c r="C3088" t="s">
        <v>70</v>
      </c>
      <c r="D3088" t="s">
        <v>139</v>
      </c>
      <c r="E3088">
        <v>5129345267</v>
      </c>
      <c r="F3088">
        <v>10</v>
      </c>
      <c r="G3088">
        <v>2018</v>
      </c>
    </row>
    <row r="3089" spans="1:7" x14ac:dyDescent="0.25">
      <c r="A3089" t="s">
        <v>41</v>
      </c>
      <c r="B3089" t="s">
        <v>42</v>
      </c>
      <c r="C3089" t="s">
        <v>43</v>
      </c>
      <c r="D3089" t="s">
        <v>139</v>
      </c>
      <c r="E3089">
        <v>5229608029</v>
      </c>
      <c r="F3089">
        <v>11</v>
      </c>
      <c r="G3089">
        <v>2018</v>
      </c>
    </row>
    <row r="3090" spans="1:7" x14ac:dyDescent="0.25">
      <c r="A3090" t="s">
        <v>82</v>
      </c>
      <c r="B3090" t="s">
        <v>83</v>
      </c>
      <c r="C3090" t="s">
        <v>84</v>
      </c>
      <c r="D3090" t="s">
        <v>139</v>
      </c>
      <c r="E3090">
        <v>5620206759</v>
      </c>
      <c r="F3090">
        <v>11</v>
      </c>
      <c r="G3090">
        <v>2018</v>
      </c>
    </row>
    <row r="3091" spans="1:7" x14ac:dyDescent="0.25">
      <c r="A3091" t="s">
        <v>73</v>
      </c>
      <c r="B3091" t="s">
        <v>74</v>
      </c>
      <c r="C3091" t="s">
        <v>75</v>
      </c>
      <c r="D3091" t="s">
        <v>139</v>
      </c>
      <c r="E3091">
        <v>5777645330</v>
      </c>
      <c r="F3091">
        <v>11</v>
      </c>
      <c r="G3091">
        <v>2018</v>
      </c>
    </row>
    <row r="3092" spans="1:7" x14ac:dyDescent="0.25">
      <c r="A3092" t="s">
        <v>13</v>
      </c>
      <c r="B3092" t="s">
        <v>14</v>
      </c>
      <c r="C3092" t="s">
        <v>15</v>
      </c>
      <c r="D3092" t="s">
        <v>139</v>
      </c>
      <c r="E3092">
        <v>5884987497</v>
      </c>
      <c r="F3092">
        <v>11</v>
      </c>
      <c r="G3092">
        <v>2018</v>
      </c>
    </row>
    <row r="3093" spans="1:7" x14ac:dyDescent="0.25">
      <c r="A3093" t="s">
        <v>85</v>
      </c>
      <c r="B3093" t="s">
        <v>86</v>
      </c>
      <c r="C3093" t="s">
        <v>87</v>
      </c>
      <c r="D3093" t="s">
        <v>139</v>
      </c>
      <c r="E3093">
        <v>5931924190</v>
      </c>
      <c r="F3093">
        <v>11</v>
      </c>
      <c r="G3093">
        <v>2018</v>
      </c>
    </row>
    <row r="3094" spans="1:7" x14ac:dyDescent="0.25">
      <c r="A3094" t="s">
        <v>85</v>
      </c>
      <c r="B3094" t="s">
        <v>86</v>
      </c>
      <c r="C3094" t="s">
        <v>87</v>
      </c>
      <c r="D3094" t="s">
        <v>139</v>
      </c>
      <c r="E3094">
        <v>5931939750</v>
      </c>
      <c r="F3094">
        <v>11</v>
      </c>
      <c r="G3094">
        <v>2018</v>
      </c>
    </row>
    <row r="3095" spans="1:7" x14ac:dyDescent="0.25">
      <c r="A3095" t="s">
        <v>59</v>
      </c>
      <c r="B3095" t="s">
        <v>60</v>
      </c>
      <c r="C3095" t="s">
        <v>61</v>
      </c>
      <c r="D3095" t="s">
        <v>139</v>
      </c>
      <c r="E3095">
        <v>5992397464</v>
      </c>
      <c r="F3095">
        <v>11</v>
      </c>
      <c r="G3095">
        <v>2018</v>
      </c>
    </row>
    <row r="3096" spans="1:7" x14ac:dyDescent="0.25">
      <c r="A3096" t="s">
        <v>88</v>
      </c>
      <c r="B3096" t="s">
        <v>89</v>
      </c>
      <c r="C3096" t="s">
        <v>58</v>
      </c>
      <c r="D3096" t="s">
        <v>139</v>
      </c>
      <c r="E3096">
        <v>6159247030</v>
      </c>
      <c r="F3096">
        <v>10</v>
      </c>
      <c r="G3096">
        <v>2018</v>
      </c>
    </row>
    <row r="3097" spans="1:7" x14ac:dyDescent="0.25">
      <c r="A3097" t="s">
        <v>90</v>
      </c>
      <c r="B3097" t="s">
        <v>91</v>
      </c>
      <c r="C3097" t="s">
        <v>92</v>
      </c>
      <c r="D3097" t="s">
        <v>139</v>
      </c>
      <c r="E3097">
        <v>6756220768</v>
      </c>
      <c r="F3097">
        <v>10</v>
      </c>
      <c r="G3097">
        <v>2018</v>
      </c>
    </row>
    <row r="3098" spans="1:7" x14ac:dyDescent="0.25">
      <c r="A3098" t="s">
        <v>73</v>
      </c>
      <c r="B3098" t="s">
        <v>74</v>
      </c>
      <c r="C3098" t="s">
        <v>75</v>
      </c>
      <c r="D3098" t="s">
        <v>139</v>
      </c>
      <c r="E3098">
        <v>7560038603</v>
      </c>
      <c r="F3098">
        <v>10</v>
      </c>
      <c r="G3098">
        <v>2018</v>
      </c>
    </row>
    <row r="3099" spans="1:7" x14ac:dyDescent="0.25">
      <c r="A3099" t="s">
        <v>96</v>
      </c>
      <c r="B3099" t="s">
        <v>97</v>
      </c>
      <c r="C3099" t="s">
        <v>98</v>
      </c>
      <c r="D3099" t="s">
        <v>139</v>
      </c>
      <c r="E3099">
        <v>8010759597</v>
      </c>
      <c r="F3099">
        <v>10</v>
      </c>
      <c r="G3099">
        <v>2018</v>
      </c>
    </row>
    <row r="3100" spans="1:7" x14ac:dyDescent="0.25">
      <c r="A3100" t="s">
        <v>96</v>
      </c>
      <c r="B3100" t="s">
        <v>97</v>
      </c>
      <c r="C3100" t="s">
        <v>98</v>
      </c>
      <c r="D3100" t="s">
        <v>139</v>
      </c>
      <c r="E3100">
        <v>8308434096</v>
      </c>
      <c r="F3100">
        <v>10</v>
      </c>
      <c r="G3100">
        <v>2018</v>
      </c>
    </row>
    <row r="3101" spans="1:7" x14ac:dyDescent="0.25">
      <c r="A3101" t="s">
        <v>99</v>
      </c>
      <c r="B3101" t="s">
        <v>100</v>
      </c>
      <c r="C3101" t="s">
        <v>101</v>
      </c>
      <c r="D3101" t="s">
        <v>139</v>
      </c>
      <c r="E3101">
        <v>8499277487</v>
      </c>
      <c r="F3101">
        <v>10</v>
      </c>
      <c r="G3101">
        <v>2018</v>
      </c>
    </row>
    <row r="3102" spans="1:7" x14ac:dyDescent="0.25">
      <c r="A3102" t="s">
        <v>44</v>
      </c>
      <c r="B3102" t="s">
        <v>45</v>
      </c>
      <c r="C3102" t="s">
        <v>46</v>
      </c>
      <c r="D3102" t="s">
        <v>139</v>
      </c>
      <c r="E3102">
        <v>8752450569</v>
      </c>
      <c r="F3102">
        <v>11</v>
      </c>
      <c r="G3102">
        <v>2018</v>
      </c>
    </row>
    <row r="3103" spans="1:7" x14ac:dyDescent="0.25">
      <c r="A3103" t="s">
        <v>47</v>
      </c>
      <c r="B3103" t="s">
        <v>48</v>
      </c>
      <c r="C3103" t="s">
        <v>49</v>
      </c>
      <c r="D3103" t="s">
        <v>139</v>
      </c>
      <c r="E3103">
        <v>9003533297</v>
      </c>
      <c r="F3103">
        <v>11</v>
      </c>
      <c r="G3103">
        <v>2018</v>
      </c>
    </row>
    <row r="3104" spans="1:7" x14ac:dyDescent="0.25">
      <c r="A3104" t="s">
        <v>50</v>
      </c>
      <c r="B3104" t="s">
        <v>51</v>
      </c>
      <c r="C3104" t="s">
        <v>52</v>
      </c>
      <c r="D3104" t="s">
        <v>139</v>
      </c>
      <c r="E3104">
        <v>9570810214</v>
      </c>
      <c r="F3104">
        <v>11</v>
      </c>
      <c r="G3104">
        <v>2018</v>
      </c>
    </row>
    <row r="3105" spans="1:9" x14ac:dyDescent="0.25">
      <c r="A3105" t="s">
        <v>73</v>
      </c>
      <c r="B3105" t="s">
        <v>74</v>
      </c>
      <c r="C3105" t="s">
        <v>75</v>
      </c>
      <c r="D3105" t="s">
        <v>139</v>
      </c>
      <c r="E3105">
        <v>9633837396</v>
      </c>
      <c r="F3105">
        <v>10</v>
      </c>
      <c r="G3105">
        <v>2018</v>
      </c>
    </row>
    <row r="3106" spans="1:9" x14ac:dyDescent="0.25">
      <c r="A3106" t="s">
        <v>20</v>
      </c>
      <c r="B3106" t="s">
        <v>21</v>
      </c>
      <c r="C3106" t="s">
        <v>22</v>
      </c>
      <c r="D3106" t="s">
        <v>139</v>
      </c>
      <c r="E3106">
        <v>1198789642</v>
      </c>
      <c r="F3106">
        <v>7</v>
      </c>
      <c r="G3106">
        <v>2017</v>
      </c>
    </row>
    <row r="3107" spans="1:9" x14ac:dyDescent="0.25">
      <c r="A3107" t="s">
        <v>53</v>
      </c>
      <c r="B3107" t="s">
        <v>54</v>
      </c>
      <c r="C3107" t="s">
        <v>55</v>
      </c>
      <c r="D3107" t="s">
        <v>139</v>
      </c>
      <c r="E3107">
        <v>1245588904</v>
      </c>
      <c r="F3107">
        <v>7</v>
      </c>
      <c r="G3107">
        <v>2018</v>
      </c>
    </row>
    <row r="3108" spans="1:9" x14ac:dyDescent="0.25">
      <c r="A3108" t="s">
        <v>56</v>
      </c>
      <c r="B3108" t="s">
        <v>57</v>
      </c>
      <c r="C3108" t="s">
        <v>58</v>
      </c>
      <c r="D3108" t="s">
        <v>139</v>
      </c>
      <c r="E3108">
        <v>1467203311</v>
      </c>
      <c r="F3108">
        <v>6</v>
      </c>
      <c r="G3108">
        <v>2017</v>
      </c>
    </row>
    <row r="3109" spans="1:9" x14ac:dyDescent="0.25">
      <c r="A3109" t="s">
        <v>59</v>
      </c>
      <c r="B3109" t="s">
        <v>60</v>
      </c>
      <c r="C3109" t="s">
        <v>61</v>
      </c>
      <c r="D3109" t="s">
        <v>139</v>
      </c>
      <c r="E3109">
        <v>1961752053</v>
      </c>
      <c r="F3109">
        <v>7</v>
      </c>
      <c r="G3109">
        <v>2017</v>
      </c>
    </row>
    <row r="3110" spans="1:9" x14ac:dyDescent="0.25">
      <c r="A3110" t="s">
        <v>16</v>
      </c>
      <c r="B3110" t="s">
        <v>17</v>
      </c>
      <c r="C3110" t="s">
        <v>18</v>
      </c>
      <c r="D3110" t="s">
        <v>12</v>
      </c>
      <c r="E3110">
        <v>2119590000</v>
      </c>
      <c r="F3110">
        <v>2</v>
      </c>
      <c r="G3110">
        <v>2017</v>
      </c>
      <c r="H3110">
        <v>4907</v>
      </c>
      <c r="I3110">
        <v>0</v>
      </c>
    </row>
    <row r="3111" spans="1:9" x14ac:dyDescent="0.25">
      <c r="A3111" t="s">
        <v>26</v>
      </c>
      <c r="B3111" t="s">
        <v>27</v>
      </c>
      <c r="C3111" t="s">
        <v>28</v>
      </c>
      <c r="D3111" t="s">
        <v>139</v>
      </c>
      <c r="E3111">
        <v>2211208648</v>
      </c>
      <c r="F3111">
        <v>7</v>
      </c>
      <c r="G3111">
        <v>2017</v>
      </c>
    </row>
    <row r="3112" spans="1:9" x14ac:dyDescent="0.25">
      <c r="A3112" t="s">
        <v>29</v>
      </c>
      <c r="B3112" t="s">
        <v>30</v>
      </c>
      <c r="C3112" t="s">
        <v>31</v>
      </c>
      <c r="D3112" t="s">
        <v>139</v>
      </c>
      <c r="E3112">
        <v>2774288201</v>
      </c>
      <c r="F3112">
        <v>7</v>
      </c>
      <c r="G3112">
        <v>2017</v>
      </c>
    </row>
    <row r="3113" spans="1:9" x14ac:dyDescent="0.25">
      <c r="A3113" t="s">
        <v>62</v>
      </c>
      <c r="B3113" t="s">
        <v>63</v>
      </c>
      <c r="C3113" t="s">
        <v>64</v>
      </c>
      <c r="D3113" t="s">
        <v>139</v>
      </c>
      <c r="E3113">
        <v>2829986185</v>
      </c>
      <c r="F3113">
        <v>7</v>
      </c>
      <c r="G3113">
        <v>2017</v>
      </c>
    </row>
    <row r="3114" spans="1:9" x14ac:dyDescent="0.25">
      <c r="A3114" t="s">
        <v>32</v>
      </c>
      <c r="B3114" t="s">
        <v>33</v>
      </c>
      <c r="C3114" t="s">
        <v>34</v>
      </c>
      <c r="D3114" t="s">
        <v>139</v>
      </c>
      <c r="E3114">
        <v>2941429318</v>
      </c>
      <c r="F3114">
        <v>7</v>
      </c>
      <c r="G3114">
        <v>2017</v>
      </c>
    </row>
    <row r="3115" spans="1:9" x14ac:dyDescent="0.25">
      <c r="A3115" t="s">
        <v>35</v>
      </c>
      <c r="B3115" t="s">
        <v>36</v>
      </c>
      <c r="C3115" t="s">
        <v>37</v>
      </c>
      <c r="D3115" t="s">
        <v>139</v>
      </c>
      <c r="E3115">
        <v>3047471480</v>
      </c>
      <c r="F3115">
        <v>7</v>
      </c>
      <c r="G3115">
        <v>2017</v>
      </c>
    </row>
    <row r="3116" spans="1:9" x14ac:dyDescent="0.25">
      <c r="A3116" t="s">
        <v>65</v>
      </c>
      <c r="B3116" t="s">
        <v>66</v>
      </c>
      <c r="C3116" t="s">
        <v>67</v>
      </c>
      <c r="D3116" t="s">
        <v>139</v>
      </c>
      <c r="E3116">
        <v>3138164296</v>
      </c>
      <c r="F3116">
        <v>7</v>
      </c>
      <c r="G3116">
        <v>2017</v>
      </c>
    </row>
    <row r="3117" spans="1:9" x14ac:dyDescent="0.25">
      <c r="A3117" t="s">
        <v>65</v>
      </c>
      <c r="B3117" t="s">
        <v>66</v>
      </c>
      <c r="C3117" t="s">
        <v>67</v>
      </c>
      <c r="D3117" t="s">
        <v>139</v>
      </c>
      <c r="E3117">
        <v>3179514603</v>
      </c>
      <c r="F3117">
        <v>7</v>
      </c>
      <c r="G3117">
        <v>2017</v>
      </c>
    </row>
    <row r="3118" spans="1:9" x14ac:dyDescent="0.25">
      <c r="A3118" t="s">
        <v>9</v>
      </c>
      <c r="B3118" t="s">
        <v>10</v>
      </c>
      <c r="C3118" t="s">
        <v>11</v>
      </c>
      <c r="D3118" t="s">
        <v>139</v>
      </c>
      <c r="E3118">
        <v>3275657720</v>
      </c>
      <c r="F3118">
        <v>6</v>
      </c>
      <c r="G3118">
        <v>2017</v>
      </c>
    </row>
    <row r="3119" spans="1:9" x14ac:dyDescent="0.25">
      <c r="A3119" t="s">
        <v>65</v>
      </c>
      <c r="B3119" t="s">
        <v>66</v>
      </c>
      <c r="C3119" t="s">
        <v>67</v>
      </c>
      <c r="D3119" t="s">
        <v>139</v>
      </c>
      <c r="E3119">
        <v>3618420597</v>
      </c>
      <c r="F3119">
        <v>7</v>
      </c>
      <c r="G3119">
        <v>2017</v>
      </c>
    </row>
    <row r="3120" spans="1:9" x14ac:dyDescent="0.25">
      <c r="A3120" t="s">
        <v>68</v>
      </c>
      <c r="B3120" t="s">
        <v>69</v>
      </c>
      <c r="C3120" t="s">
        <v>70</v>
      </c>
      <c r="D3120" t="s">
        <v>139</v>
      </c>
      <c r="E3120">
        <v>3720593040</v>
      </c>
      <c r="F3120">
        <v>6</v>
      </c>
      <c r="G3120">
        <v>2017</v>
      </c>
    </row>
    <row r="3121" spans="1:7" x14ac:dyDescent="0.25">
      <c r="A3121" t="s">
        <v>73</v>
      </c>
      <c r="B3121" t="s">
        <v>74</v>
      </c>
      <c r="C3121" t="s">
        <v>75</v>
      </c>
      <c r="D3121" t="s">
        <v>139</v>
      </c>
      <c r="E3121">
        <v>4360007311</v>
      </c>
      <c r="F3121">
        <v>6</v>
      </c>
      <c r="G3121">
        <v>2017</v>
      </c>
    </row>
    <row r="3122" spans="1:7" x14ac:dyDescent="0.25">
      <c r="A3122" t="s">
        <v>76</v>
      </c>
      <c r="B3122" t="s">
        <v>77</v>
      </c>
      <c r="C3122" t="s">
        <v>78</v>
      </c>
      <c r="D3122" t="s">
        <v>139</v>
      </c>
      <c r="E3122">
        <v>4561036115</v>
      </c>
      <c r="F3122">
        <v>7</v>
      </c>
      <c r="G3122">
        <v>2017</v>
      </c>
    </row>
    <row r="3123" spans="1:7" x14ac:dyDescent="0.25">
      <c r="A3123" t="s">
        <v>38</v>
      </c>
      <c r="B3123" t="s">
        <v>39</v>
      </c>
      <c r="C3123" t="s">
        <v>40</v>
      </c>
      <c r="D3123" t="s">
        <v>139</v>
      </c>
      <c r="E3123">
        <v>4751385672</v>
      </c>
      <c r="F3123">
        <v>7</v>
      </c>
      <c r="G3123">
        <v>2017</v>
      </c>
    </row>
    <row r="3124" spans="1:7" x14ac:dyDescent="0.25">
      <c r="A3124" t="s">
        <v>38</v>
      </c>
      <c r="B3124" t="s">
        <v>39</v>
      </c>
      <c r="C3124" t="s">
        <v>40</v>
      </c>
      <c r="D3124" t="s">
        <v>139</v>
      </c>
      <c r="E3124">
        <v>4751385672</v>
      </c>
      <c r="F3124">
        <v>1</v>
      </c>
      <c r="G3124">
        <v>2017</v>
      </c>
    </row>
    <row r="3125" spans="1:7" x14ac:dyDescent="0.25">
      <c r="A3125" t="s">
        <v>38</v>
      </c>
      <c r="B3125" t="s">
        <v>39</v>
      </c>
      <c r="C3125" t="s">
        <v>40</v>
      </c>
      <c r="D3125" t="s">
        <v>139</v>
      </c>
      <c r="E3125">
        <v>4751385672</v>
      </c>
      <c r="F3125">
        <v>2</v>
      </c>
      <c r="G3125">
        <v>2017</v>
      </c>
    </row>
    <row r="3126" spans="1:7" x14ac:dyDescent="0.25">
      <c r="A3126" t="s">
        <v>38</v>
      </c>
      <c r="B3126" t="s">
        <v>39</v>
      </c>
      <c r="C3126" t="s">
        <v>40</v>
      </c>
      <c r="D3126" t="s">
        <v>139</v>
      </c>
      <c r="E3126">
        <v>4751385672</v>
      </c>
      <c r="F3126">
        <v>3</v>
      </c>
      <c r="G3126">
        <v>2017</v>
      </c>
    </row>
    <row r="3127" spans="1:7" x14ac:dyDescent="0.25">
      <c r="A3127" t="s">
        <v>38</v>
      </c>
      <c r="B3127" t="s">
        <v>39</v>
      </c>
      <c r="C3127" t="s">
        <v>40</v>
      </c>
      <c r="D3127" t="s">
        <v>139</v>
      </c>
      <c r="E3127">
        <v>4751385672</v>
      </c>
      <c r="F3127">
        <v>4</v>
      </c>
      <c r="G3127">
        <v>2017</v>
      </c>
    </row>
    <row r="3128" spans="1:7" x14ac:dyDescent="0.25">
      <c r="A3128" t="s">
        <v>38</v>
      </c>
      <c r="B3128" t="s">
        <v>39</v>
      </c>
      <c r="C3128" t="s">
        <v>40</v>
      </c>
      <c r="D3128" t="s">
        <v>139</v>
      </c>
      <c r="E3128">
        <v>4751385672</v>
      </c>
      <c r="F3128">
        <v>5</v>
      </c>
      <c r="G3128">
        <v>2017</v>
      </c>
    </row>
    <row r="3129" spans="1:7" x14ac:dyDescent="0.25">
      <c r="A3129" t="s">
        <v>38</v>
      </c>
      <c r="B3129" t="s">
        <v>39</v>
      </c>
      <c r="C3129" t="s">
        <v>40</v>
      </c>
      <c r="D3129" t="s">
        <v>139</v>
      </c>
      <c r="E3129">
        <v>4751385672</v>
      </c>
      <c r="F3129">
        <v>6</v>
      </c>
      <c r="G3129">
        <v>2017</v>
      </c>
    </row>
    <row r="3130" spans="1:7" x14ac:dyDescent="0.25">
      <c r="A3130" t="s">
        <v>68</v>
      </c>
      <c r="B3130" t="s">
        <v>69</v>
      </c>
      <c r="C3130" t="s">
        <v>70</v>
      </c>
      <c r="D3130" t="s">
        <v>139</v>
      </c>
      <c r="E3130">
        <v>5129345267</v>
      </c>
      <c r="F3130">
        <v>6</v>
      </c>
      <c r="G3130">
        <v>2017</v>
      </c>
    </row>
    <row r="3131" spans="1:7" x14ac:dyDescent="0.25">
      <c r="A3131" t="s">
        <v>41</v>
      </c>
      <c r="B3131" t="s">
        <v>42</v>
      </c>
      <c r="C3131" t="s">
        <v>43</v>
      </c>
      <c r="D3131" t="s">
        <v>139</v>
      </c>
      <c r="E3131">
        <v>5229608029</v>
      </c>
      <c r="F3131">
        <v>7</v>
      </c>
      <c r="G3131">
        <v>2017</v>
      </c>
    </row>
    <row r="3132" spans="1:7" x14ac:dyDescent="0.25">
      <c r="A3132" t="s">
        <v>79</v>
      </c>
      <c r="B3132" t="s">
        <v>80</v>
      </c>
      <c r="C3132" t="s">
        <v>81</v>
      </c>
      <c r="D3132" t="s">
        <v>139</v>
      </c>
      <c r="E3132">
        <v>5601267702</v>
      </c>
      <c r="F3132">
        <v>7</v>
      </c>
      <c r="G3132">
        <v>2017</v>
      </c>
    </row>
    <row r="3133" spans="1:7" x14ac:dyDescent="0.25">
      <c r="A3133" t="s">
        <v>79</v>
      </c>
      <c r="B3133" t="s">
        <v>80</v>
      </c>
      <c r="C3133" t="s">
        <v>81</v>
      </c>
      <c r="D3133" t="s">
        <v>139</v>
      </c>
      <c r="E3133">
        <v>5601267702</v>
      </c>
      <c r="F3133">
        <v>6</v>
      </c>
      <c r="G3133">
        <v>2017</v>
      </c>
    </row>
    <row r="3134" spans="1:7" x14ac:dyDescent="0.25">
      <c r="A3134" t="s">
        <v>82</v>
      </c>
      <c r="B3134" t="s">
        <v>83</v>
      </c>
      <c r="C3134" t="s">
        <v>84</v>
      </c>
      <c r="D3134" t="s">
        <v>139</v>
      </c>
      <c r="E3134">
        <v>5620206759</v>
      </c>
      <c r="F3134">
        <v>7</v>
      </c>
      <c r="G3134">
        <v>2017</v>
      </c>
    </row>
    <row r="3135" spans="1:7" x14ac:dyDescent="0.25">
      <c r="A3135" t="s">
        <v>73</v>
      </c>
      <c r="B3135" t="s">
        <v>74</v>
      </c>
      <c r="C3135" t="s">
        <v>75</v>
      </c>
      <c r="D3135" t="s">
        <v>139</v>
      </c>
      <c r="E3135">
        <v>5777645330</v>
      </c>
      <c r="F3135">
        <v>7</v>
      </c>
      <c r="G3135">
        <v>2017</v>
      </c>
    </row>
    <row r="3136" spans="1:7" x14ac:dyDescent="0.25">
      <c r="A3136" t="s">
        <v>90</v>
      </c>
      <c r="B3136" t="s">
        <v>91</v>
      </c>
      <c r="C3136" t="s">
        <v>92</v>
      </c>
      <c r="D3136" t="s">
        <v>139</v>
      </c>
      <c r="E3136">
        <v>6756220768</v>
      </c>
      <c r="F3136">
        <v>6</v>
      </c>
      <c r="G3136">
        <v>2017</v>
      </c>
    </row>
    <row r="3137" spans="1:7" x14ac:dyDescent="0.25">
      <c r="A3137" t="s">
        <v>93</v>
      </c>
      <c r="B3137" t="s">
        <v>94</v>
      </c>
      <c r="C3137" t="s">
        <v>95</v>
      </c>
      <c r="D3137" t="s">
        <v>139</v>
      </c>
      <c r="E3137">
        <v>6948307470</v>
      </c>
      <c r="F3137">
        <v>7</v>
      </c>
      <c r="G3137">
        <v>2017</v>
      </c>
    </row>
    <row r="3138" spans="1:7" x14ac:dyDescent="0.25">
      <c r="A3138" t="s">
        <v>73</v>
      </c>
      <c r="B3138" t="s">
        <v>74</v>
      </c>
      <c r="C3138" t="s">
        <v>75</v>
      </c>
      <c r="D3138" t="s">
        <v>139</v>
      </c>
      <c r="E3138">
        <v>7560038603</v>
      </c>
      <c r="F3138">
        <v>6</v>
      </c>
      <c r="G3138">
        <v>2017</v>
      </c>
    </row>
    <row r="3139" spans="1:7" x14ac:dyDescent="0.25">
      <c r="A3139" t="s">
        <v>96</v>
      </c>
      <c r="B3139" t="s">
        <v>97</v>
      </c>
      <c r="C3139" t="s">
        <v>98</v>
      </c>
      <c r="D3139" t="s">
        <v>139</v>
      </c>
      <c r="E3139">
        <v>8010759597</v>
      </c>
      <c r="F3139">
        <v>7</v>
      </c>
      <c r="G3139">
        <v>2017</v>
      </c>
    </row>
    <row r="3140" spans="1:7" x14ac:dyDescent="0.25">
      <c r="A3140" t="s">
        <v>96</v>
      </c>
      <c r="B3140" t="s">
        <v>97</v>
      </c>
      <c r="C3140" t="s">
        <v>98</v>
      </c>
      <c r="D3140" t="s">
        <v>139</v>
      </c>
      <c r="E3140">
        <v>8308434096</v>
      </c>
      <c r="F3140">
        <v>7</v>
      </c>
      <c r="G3140">
        <v>2017</v>
      </c>
    </row>
    <row r="3141" spans="1:7" x14ac:dyDescent="0.25">
      <c r="A3141" t="s">
        <v>99</v>
      </c>
      <c r="B3141" t="s">
        <v>100</v>
      </c>
      <c r="C3141" t="s">
        <v>101</v>
      </c>
      <c r="D3141" t="s">
        <v>139</v>
      </c>
      <c r="E3141">
        <v>8499277487</v>
      </c>
      <c r="F3141">
        <v>6</v>
      </c>
      <c r="G3141">
        <v>2017</v>
      </c>
    </row>
    <row r="3142" spans="1:7" x14ac:dyDescent="0.25">
      <c r="A3142" t="s">
        <v>44</v>
      </c>
      <c r="B3142" t="s">
        <v>45</v>
      </c>
      <c r="C3142" t="s">
        <v>46</v>
      </c>
      <c r="D3142" t="s">
        <v>139</v>
      </c>
      <c r="E3142">
        <v>8752450569</v>
      </c>
      <c r="F3142">
        <v>7</v>
      </c>
      <c r="G3142">
        <v>2017</v>
      </c>
    </row>
    <row r="3143" spans="1:7" x14ac:dyDescent="0.25">
      <c r="A3143" t="s">
        <v>44</v>
      </c>
      <c r="B3143" t="s">
        <v>45</v>
      </c>
      <c r="C3143" t="s">
        <v>46</v>
      </c>
      <c r="D3143" t="s">
        <v>139</v>
      </c>
      <c r="E3143">
        <v>8752450569</v>
      </c>
      <c r="F3143">
        <v>6</v>
      </c>
      <c r="G3143">
        <v>2017</v>
      </c>
    </row>
    <row r="3144" spans="1:7" x14ac:dyDescent="0.25">
      <c r="A3144" t="s">
        <v>47</v>
      </c>
      <c r="B3144" t="s">
        <v>48</v>
      </c>
      <c r="C3144" t="s">
        <v>49</v>
      </c>
      <c r="D3144" t="s">
        <v>139</v>
      </c>
      <c r="E3144">
        <v>9003533297</v>
      </c>
      <c r="F3144">
        <v>7</v>
      </c>
      <c r="G3144">
        <v>2017</v>
      </c>
    </row>
    <row r="3145" spans="1:7" x14ac:dyDescent="0.25">
      <c r="A3145" t="s">
        <v>65</v>
      </c>
      <c r="B3145" t="s">
        <v>66</v>
      </c>
      <c r="C3145" t="s">
        <v>67</v>
      </c>
      <c r="D3145" t="s">
        <v>139</v>
      </c>
      <c r="E3145">
        <v>9330841761</v>
      </c>
      <c r="F3145">
        <v>7</v>
      </c>
      <c r="G3145">
        <v>2017</v>
      </c>
    </row>
    <row r="3146" spans="1:7" x14ac:dyDescent="0.25">
      <c r="A3146" t="s">
        <v>50</v>
      </c>
      <c r="B3146" t="s">
        <v>51</v>
      </c>
      <c r="C3146" t="s">
        <v>52</v>
      </c>
      <c r="D3146" t="s">
        <v>139</v>
      </c>
      <c r="E3146">
        <v>9570810214</v>
      </c>
      <c r="F3146">
        <v>7</v>
      </c>
      <c r="G3146">
        <v>2017</v>
      </c>
    </row>
    <row r="3147" spans="1:7" x14ac:dyDescent="0.25">
      <c r="A3147" t="s">
        <v>102</v>
      </c>
      <c r="B3147" t="s">
        <v>103</v>
      </c>
      <c r="C3147" t="s">
        <v>104</v>
      </c>
      <c r="D3147" t="s">
        <v>139</v>
      </c>
      <c r="E3147">
        <v>9629060544</v>
      </c>
      <c r="F3147">
        <v>6</v>
      </c>
      <c r="G3147">
        <v>2017</v>
      </c>
    </row>
    <row r="3148" spans="1:7" x14ac:dyDescent="0.25">
      <c r="A3148" t="s">
        <v>73</v>
      </c>
      <c r="B3148" t="s">
        <v>74</v>
      </c>
      <c r="C3148" t="s">
        <v>75</v>
      </c>
      <c r="D3148" t="s">
        <v>139</v>
      </c>
      <c r="E3148">
        <v>9633837396</v>
      </c>
      <c r="F3148">
        <v>6</v>
      </c>
      <c r="G3148">
        <v>2017</v>
      </c>
    </row>
    <row r="3149" spans="1:7" x14ac:dyDescent="0.25">
      <c r="A3149" t="s">
        <v>85</v>
      </c>
      <c r="B3149" t="s">
        <v>86</v>
      </c>
      <c r="C3149" t="s">
        <v>87</v>
      </c>
      <c r="D3149" t="s">
        <v>139</v>
      </c>
      <c r="E3149">
        <v>5931939750</v>
      </c>
      <c r="F3149">
        <v>7</v>
      </c>
      <c r="G3149">
        <v>2018</v>
      </c>
    </row>
    <row r="3150" spans="1:7" x14ac:dyDescent="0.25">
      <c r="A3150" t="s">
        <v>96</v>
      </c>
      <c r="B3150" t="s">
        <v>97</v>
      </c>
      <c r="C3150" t="s">
        <v>98</v>
      </c>
      <c r="D3150" t="s">
        <v>139</v>
      </c>
      <c r="E3150">
        <v>8010759597</v>
      </c>
      <c r="F3150">
        <v>8</v>
      </c>
      <c r="G3150">
        <v>2018</v>
      </c>
    </row>
    <row r="3151" spans="1:7" x14ac:dyDescent="0.25">
      <c r="A3151" t="s">
        <v>59</v>
      </c>
      <c r="B3151" t="s">
        <v>60</v>
      </c>
      <c r="C3151" t="s">
        <v>61</v>
      </c>
      <c r="D3151" t="s">
        <v>139</v>
      </c>
      <c r="E3151">
        <v>1961752053</v>
      </c>
      <c r="F3151">
        <v>7</v>
      </c>
      <c r="G3151">
        <v>2018</v>
      </c>
    </row>
    <row r="3152" spans="1:7" x14ac:dyDescent="0.25">
      <c r="A3152" t="s">
        <v>88</v>
      </c>
      <c r="B3152" t="s">
        <v>89</v>
      </c>
      <c r="C3152" t="s">
        <v>58</v>
      </c>
      <c r="D3152" t="s">
        <v>139</v>
      </c>
      <c r="E3152">
        <v>6159247030</v>
      </c>
      <c r="F3152">
        <v>7</v>
      </c>
      <c r="G3152">
        <v>2018</v>
      </c>
    </row>
    <row r="3153" spans="1:9" x14ac:dyDescent="0.25">
      <c r="A3153" t="s">
        <v>26</v>
      </c>
      <c r="B3153" t="s">
        <v>27</v>
      </c>
      <c r="C3153" t="s">
        <v>28</v>
      </c>
      <c r="D3153" t="s">
        <v>139</v>
      </c>
      <c r="E3153">
        <v>2211208648</v>
      </c>
      <c r="F3153">
        <v>8</v>
      </c>
      <c r="G3153">
        <v>2018</v>
      </c>
    </row>
    <row r="3154" spans="1:9" x14ac:dyDescent="0.25">
      <c r="A3154" t="s">
        <v>73</v>
      </c>
      <c r="B3154" t="s">
        <v>74</v>
      </c>
      <c r="C3154" t="s">
        <v>75</v>
      </c>
      <c r="D3154" t="s">
        <v>139</v>
      </c>
      <c r="E3154">
        <v>7560038603</v>
      </c>
      <c r="F3154">
        <v>7</v>
      </c>
      <c r="G3154">
        <v>2018</v>
      </c>
    </row>
    <row r="3155" spans="1:9" x14ac:dyDescent="0.25">
      <c r="A3155" t="s">
        <v>68</v>
      </c>
      <c r="B3155" t="s">
        <v>69</v>
      </c>
      <c r="C3155" t="s">
        <v>70</v>
      </c>
      <c r="D3155" t="s">
        <v>139</v>
      </c>
      <c r="E3155">
        <v>3720593040</v>
      </c>
      <c r="F3155">
        <v>7</v>
      </c>
      <c r="G3155">
        <v>2018</v>
      </c>
    </row>
    <row r="3156" spans="1:9" x14ac:dyDescent="0.25">
      <c r="A3156" t="s">
        <v>73</v>
      </c>
      <c r="B3156" t="s">
        <v>74</v>
      </c>
      <c r="C3156" t="s">
        <v>75</v>
      </c>
      <c r="D3156" t="s">
        <v>139</v>
      </c>
      <c r="E3156">
        <v>9633837396</v>
      </c>
      <c r="F3156">
        <v>7</v>
      </c>
      <c r="G3156">
        <v>2018</v>
      </c>
    </row>
    <row r="3157" spans="1:9" x14ac:dyDescent="0.25">
      <c r="A3157" t="s">
        <v>47</v>
      </c>
      <c r="B3157" t="s">
        <v>48</v>
      </c>
      <c r="C3157" t="s">
        <v>49</v>
      </c>
      <c r="D3157" t="s">
        <v>139</v>
      </c>
      <c r="E3157">
        <v>9003533297</v>
      </c>
      <c r="F3157">
        <v>8</v>
      </c>
      <c r="G3157">
        <v>2018</v>
      </c>
    </row>
    <row r="3158" spans="1:9" x14ac:dyDescent="0.25">
      <c r="A3158" t="s">
        <v>35</v>
      </c>
      <c r="B3158" t="s">
        <v>36</v>
      </c>
      <c r="C3158" t="s">
        <v>37</v>
      </c>
      <c r="D3158" t="s">
        <v>139</v>
      </c>
      <c r="E3158">
        <v>3047471480</v>
      </c>
      <c r="F3158">
        <v>8</v>
      </c>
      <c r="G3158">
        <v>2018</v>
      </c>
    </row>
    <row r="3159" spans="1:9" x14ac:dyDescent="0.25">
      <c r="A3159" t="s">
        <v>56</v>
      </c>
      <c r="B3159" t="s">
        <v>57</v>
      </c>
      <c r="C3159" t="s">
        <v>58</v>
      </c>
      <c r="D3159" t="s">
        <v>139</v>
      </c>
      <c r="E3159">
        <v>1467203311</v>
      </c>
      <c r="F3159">
        <v>7</v>
      </c>
      <c r="G3159">
        <v>2018</v>
      </c>
    </row>
    <row r="3160" spans="1:9" x14ac:dyDescent="0.25">
      <c r="A3160" t="s">
        <v>85</v>
      </c>
      <c r="B3160" t="s">
        <v>86</v>
      </c>
      <c r="C3160" t="s">
        <v>87</v>
      </c>
      <c r="D3160" t="s">
        <v>139</v>
      </c>
      <c r="E3160">
        <v>5931924190</v>
      </c>
      <c r="F3160">
        <v>8</v>
      </c>
      <c r="G3160">
        <v>2018</v>
      </c>
    </row>
    <row r="3161" spans="1:9" x14ac:dyDescent="0.25">
      <c r="A3161" t="s">
        <v>73</v>
      </c>
      <c r="B3161" t="s">
        <v>74</v>
      </c>
      <c r="C3161" t="s">
        <v>75</v>
      </c>
      <c r="D3161" t="s">
        <v>139</v>
      </c>
      <c r="E3161">
        <v>5777645330</v>
      </c>
      <c r="F3161">
        <v>8</v>
      </c>
      <c r="G3161">
        <v>2018</v>
      </c>
    </row>
    <row r="3162" spans="1:9" x14ac:dyDescent="0.25">
      <c r="A3162" t="s">
        <v>96</v>
      </c>
      <c r="B3162" t="s">
        <v>97</v>
      </c>
      <c r="C3162" t="s">
        <v>98</v>
      </c>
      <c r="D3162" t="s">
        <v>139</v>
      </c>
      <c r="E3162">
        <v>8308434096</v>
      </c>
      <c r="F3162">
        <v>7</v>
      </c>
      <c r="G3162">
        <v>2018</v>
      </c>
    </row>
    <row r="3163" spans="1:9" x14ac:dyDescent="0.25">
      <c r="A3163" t="s">
        <v>65</v>
      </c>
      <c r="B3163" t="s">
        <v>66</v>
      </c>
      <c r="C3163" t="s">
        <v>67</v>
      </c>
      <c r="D3163" t="s">
        <v>139</v>
      </c>
      <c r="E3163">
        <v>9330841761</v>
      </c>
      <c r="F3163">
        <v>7</v>
      </c>
      <c r="G3163">
        <v>2018</v>
      </c>
    </row>
    <row r="3164" spans="1:9" x14ac:dyDescent="0.25">
      <c r="A3164" t="s">
        <v>38</v>
      </c>
      <c r="B3164" t="s">
        <v>39</v>
      </c>
      <c r="C3164" t="s">
        <v>40</v>
      </c>
      <c r="D3164" t="s">
        <v>139</v>
      </c>
      <c r="E3164">
        <v>4751385672</v>
      </c>
      <c r="F3164">
        <v>8</v>
      </c>
      <c r="G3164">
        <v>2018</v>
      </c>
    </row>
    <row r="3165" spans="1:9" x14ac:dyDescent="0.25">
      <c r="A3165" t="s">
        <v>16</v>
      </c>
      <c r="B3165" t="s">
        <v>17</v>
      </c>
      <c r="C3165" t="s">
        <v>18</v>
      </c>
      <c r="D3165" t="s">
        <v>12</v>
      </c>
      <c r="E3165">
        <v>2119590000</v>
      </c>
      <c r="F3165">
        <v>1</v>
      </c>
      <c r="G3165">
        <v>2019</v>
      </c>
      <c r="H3165">
        <v>9348</v>
      </c>
      <c r="I3165">
        <v>0</v>
      </c>
    </row>
    <row r="3166" spans="1:9" x14ac:dyDescent="0.25">
      <c r="A3166" t="s">
        <v>73</v>
      </c>
      <c r="B3166" t="s">
        <v>74</v>
      </c>
      <c r="C3166" t="s">
        <v>75</v>
      </c>
      <c r="D3166" t="s">
        <v>139</v>
      </c>
      <c r="E3166">
        <v>4360007311</v>
      </c>
      <c r="F3166">
        <v>7</v>
      </c>
      <c r="G3166">
        <v>2018</v>
      </c>
    </row>
    <row r="3167" spans="1:9" x14ac:dyDescent="0.25">
      <c r="A3167" t="s">
        <v>102</v>
      </c>
      <c r="B3167" t="s">
        <v>103</v>
      </c>
      <c r="C3167" t="s">
        <v>104</v>
      </c>
      <c r="D3167" t="s">
        <v>139</v>
      </c>
      <c r="E3167">
        <v>9629060544</v>
      </c>
      <c r="F3167">
        <v>7</v>
      </c>
      <c r="G3167">
        <v>2018</v>
      </c>
    </row>
    <row r="3168" spans="1:9" x14ac:dyDescent="0.25">
      <c r="A3168" t="s">
        <v>65</v>
      </c>
      <c r="B3168" t="s">
        <v>66</v>
      </c>
      <c r="C3168" t="s">
        <v>67</v>
      </c>
      <c r="D3168" t="s">
        <v>139</v>
      </c>
      <c r="E3168">
        <v>3138164296</v>
      </c>
      <c r="F3168">
        <v>7</v>
      </c>
      <c r="G3168">
        <v>2018</v>
      </c>
    </row>
    <row r="3169" spans="1:7" x14ac:dyDescent="0.25">
      <c r="A3169" t="s">
        <v>59</v>
      </c>
      <c r="B3169" t="s">
        <v>60</v>
      </c>
      <c r="C3169" t="s">
        <v>61</v>
      </c>
      <c r="D3169" t="s">
        <v>139</v>
      </c>
      <c r="E3169">
        <v>5992397464</v>
      </c>
      <c r="F3169">
        <v>8</v>
      </c>
      <c r="G3169">
        <v>2018</v>
      </c>
    </row>
    <row r="3170" spans="1:7" x14ac:dyDescent="0.25">
      <c r="A3170" t="s">
        <v>93</v>
      </c>
      <c r="B3170" t="s">
        <v>94</v>
      </c>
      <c r="C3170" t="s">
        <v>95</v>
      </c>
      <c r="D3170" t="s">
        <v>139</v>
      </c>
      <c r="E3170">
        <v>6948307470</v>
      </c>
      <c r="F3170">
        <v>7</v>
      </c>
      <c r="G3170">
        <v>2018</v>
      </c>
    </row>
    <row r="3171" spans="1:7" x14ac:dyDescent="0.25">
      <c r="A3171" t="s">
        <v>99</v>
      </c>
      <c r="B3171" t="s">
        <v>100</v>
      </c>
      <c r="C3171" t="s">
        <v>101</v>
      </c>
      <c r="D3171" t="s">
        <v>139</v>
      </c>
      <c r="E3171">
        <v>8499277487</v>
      </c>
      <c r="F3171">
        <v>7</v>
      </c>
      <c r="G3171">
        <v>2018</v>
      </c>
    </row>
    <row r="3172" spans="1:7" x14ac:dyDescent="0.25">
      <c r="A3172" t="s">
        <v>13</v>
      </c>
      <c r="B3172" t="s">
        <v>14</v>
      </c>
      <c r="C3172" t="s">
        <v>15</v>
      </c>
      <c r="D3172" t="s">
        <v>139</v>
      </c>
      <c r="E3172">
        <v>5884987497</v>
      </c>
      <c r="F3172">
        <v>8</v>
      </c>
      <c r="G3172">
        <v>2018</v>
      </c>
    </row>
    <row r="3173" spans="1:7" x14ac:dyDescent="0.25">
      <c r="A3173" t="s">
        <v>29</v>
      </c>
      <c r="B3173" t="s">
        <v>30</v>
      </c>
      <c r="C3173" t="s">
        <v>31</v>
      </c>
      <c r="D3173" t="s">
        <v>139</v>
      </c>
      <c r="E3173">
        <v>2774288201</v>
      </c>
      <c r="F3173">
        <v>8</v>
      </c>
      <c r="G3173">
        <v>2018</v>
      </c>
    </row>
    <row r="3174" spans="1:7" x14ac:dyDescent="0.25">
      <c r="A3174" t="s">
        <v>65</v>
      </c>
      <c r="B3174" t="s">
        <v>66</v>
      </c>
      <c r="C3174" t="s">
        <v>67</v>
      </c>
      <c r="D3174" t="s">
        <v>139</v>
      </c>
      <c r="E3174">
        <v>3618420597</v>
      </c>
      <c r="F3174">
        <v>7</v>
      </c>
      <c r="G3174">
        <v>2018</v>
      </c>
    </row>
    <row r="3175" spans="1:7" x14ac:dyDescent="0.25">
      <c r="A3175" t="s">
        <v>50</v>
      </c>
      <c r="B3175" t="s">
        <v>51</v>
      </c>
      <c r="C3175" t="s">
        <v>52</v>
      </c>
      <c r="D3175" t="s">
        <v>139</v>
      </c>
      <c r="E3175">
        <v>9570810214</v>
      </c>
      <c r="F3175">
        <v>8</v>
      </c>
      <c r="G3175">
        <v>2018</v>
      </c>
    </row>
    <row r="3176" spans="1:7" x14ac:dyDescent="0.25">
      <c r="A3176" t="s">
        <v>90</v>
      </c>
      <c r="B3176" t="s">
        <v>91</v>
      </c>
      <c r="C3176" t="s">
        <v>92</v>
      </c>
      <c r="D3176" t="s">
        <v>139</v>
      </c>
      <c r="E3176">
        <v>6756220768</v>
      </c>
      <c r="F3176">
        <v>7</v>
      </c>
      <c r="G3176">
        <v>2018</v>
      </c>
    </row>
    <row r="3177" spans="1:7" x14ac:dyDescent="0.25">
      <c r="A3177" t="s">
        <v>53</v>
      </c>
      <c r="B3177" t="s">
        <v>54</v>
      </c>
      <c r="C3177" t="s">
        <v>55</v>
      </c>
      <c r="D3177" t="s">
        <v>139</v>
      </c>
      <c r="E3177">
        <v>1245588904</v>
      </c>
      <c r="F3177">
        <v>6</v>
      </c>
      <c r="G3177">
        <v>2018</v>
      </c>
    </row>
    <row r="3178" spans="1:7" x14ac:dyDescent="0.25">
      <c r="A3178" t="s">
        <v>79</v>
      </c>
      <c r="B3178" t="s">
        <v>80</v>
      </c>
      <c r="C3178" t="s">
        <v>81</v>
      </c>
      <c r="D3178" t="s">
        <v>139</v>
      </c>
      <c r="E3178">
        <v>5601267702</v>
      </c>
      <c r="F3178">
        <v>7</v>
      </c>
      <c r="G3178">
        <v>2018</v>
      </c>
    </row>
    <row r="3179" spans="1:7" x14ac:dyDescent="0.25">
      <c r="A3179" t="s">
        <v>44</v>
      </c>
      <c r="B3179" t="s">
        <v>45</v>
      </c>
      <c r="C3179" t="s">
        <v>46</v>
      </c>
      <c r="D3179" t="s">
        <v>139</v>
      </c>
      <c r="E3179">
        <v>8752450569</v>
      </c>
      <c r="F3179">
        <v>8</v>
      </c>
      <c r="G3179">
        <v>2018</v>
      </c>
    </row>
    <row r="3180" spans="1:7" x14ac:dyDescent="0.25">
      <c r="A3180" t="s">
        <v>9</v>
      </c>
      <c r="B3180" t="s">
        <v>10</v>
      </c>
      <c r="C3180" t="s">
        <v>11</v>
      </c>
      <c r="D3180" t="s">
        <v>139</v>
      </c>
      <c r="E3180">
        <v>3275657720</v>
      </c>
      <c r="F3180">
        <v>7</v>
      </c>
      <c r="G3180">
        <v>2018</v>
      </c>
    </row>
    <row r="3181" spans="1:7" x14ac:dyDescent="0.25">
      <c r="A3181" t="s">
        <v>32</v>
      </c>
      <c r="B3181" t="s">
        <v>33</v>
      </c>
      <c r="C3181" t="s">
        <v>34</v>
      </c>
      <c r="D3181" t="s">
        <v>139</v>
      </c>
      <c r="E3181">
        <v>2941429318</v>
      </c>
      <c r="F3181">
        <v>8</v>
      </c>
      <c r="G3181">
        <v>2018</v>
      </c>
    </row>
    <row r="3182" spans="1:7" x14ac:dyDescent="0.25">
      <c r="A3182" t="s">
        <v>20</v>
      </c>
      <c r="B3182" t="s">
        <v>21</v>
      </c>
      <c r="C3182" t="s">
        <v>22</v>
      </c>
      <c r="D3182" t="s">
        <v>139</v>
      </c>
      <c r="E3182">
        <v>1198789642</v>
      </c>
      <c r="F3182">
        <v>8</v>
      </c>
      <c r="G3182">
        <v>2018</v>
      </c>
    </row>
    <row r="3183" spans="1:7" x14ac:dyDescent="0.25">
      <c r="A3183" t="s">
        <v>41</v>
      </c>
      <c r="B3183" t="s">
        <v>42</v>
      </c>
      <c r="C3183" t="s">
        <v>43</v>
      </c>
      <c r="D3183" t="s">
        <v>139</v>
      </c>
      <c r="E3183">
        <v>5229608029</v>
      </c>
      <c r="F3183">
        <v>8</v>
      </c>
      <c r="G3183">
        <v>2018</v>
      </c>
    </row>
    <row r="3184" spans="1:7" x14ac:dyDescent="0.25">
      <c r="A3184" t="s">
        <v>82</v>
      </c>
      <c r="B3184" t="s">
        <v>83</v>
      </c>
      <c r="C3184" t="s">
        <v>84</v>
      </c>
      <c r="D3184" t="s">
        <v>139</v>
      </c>
      <c r="E3184">
        <v>5620206759</v>
      </c>
      <c r="F3184">
        <v>8</v>
      </c>
      <c r="G3184">
        <v>2018</v>
      </c>
    </row>
    <row r="3185" spans="1:7" x14ac:dyDescent="0.25">
      <c r="A3185" t="s">
        <v>62</v>
      </c>
      <c r="B3185" t="s">
        <v>63</v>
      </c>
      <c r="C3185" t="s">
        <v>64</v>
      </c>
      <c r="D3185" t="s">
        <v>139</v>
      </c>
      <c r="E3185">
        <v>2829986185</v>
      </c>
      <c r="F3185">
        <v>8</v>
      </c>
      <c r="G3185">
        <v>2018</v>
      </c>
    </row>
    <row r="3186" spans="1:7" x14ac:dyDescent="0.25">
      <c r="A3186" t="s">
        <v>68</v>
      </c>
      <c r="B3186" t="s">
        <v>69</v>
      </c>
      <c r="C3186" t="s">
        <v>70</v>
      </c>
      <c r="D3186" t="s">
        <v>139</v>
      </c>
      <c r="E3186">
        <v>5129345267</v>
      </c>
      <c r="F3186">
        <v>7</v>
      </c>
      <c r="G3186">
        <v>2018</v>
      </c>
    </row>
    <row r="3187" spans="1:7" x14ac:dyDescent="0.25">
      <c r="A3187" t="s">
        <v>85</v>
      </c>
      <c r="B3187" t="s">
        <v>86</v>
      </c>
      <c r="C3187" t="s">
        <v>87</v>
      </c>
      <c r="D3187" t="s">
        <v>139</v>
      </c>
      <c r="E3187">
        <v>5931939750</v>
      </c>
      <c r="F3187">
        <v>7</v>
      </c>
      <c r="G3187">
        <v>2018</v>
      </c>
    </row>
    <row r="3188" spans="1:7" x14ac:dyDescent="0.25">
      <c r="A3188" t="s">
        <v>85</v>
      </c>
      <c r="B3188" t="s">
        <v>86</v>
      </c>
      <c r="C3188" t="s">
        <v>87</v>
      </c>
      <c r="D3188" t="s">
        <v>139</v>
      </c>
      <c r="E3188">
        <v>5931939750</v>
      </c>
      <c r="F3188">
        <v>7</v>
      </c>
      <c r="G3188">
        <v>2018</v>
      </c>
    </row>
    <row r="3189" spans="1:7" x14ac:dyDescent="0.25">
      <c r="A3189" t="s">
        <v>85</v>
      </c>
      <c r="B3189" t="s">
        <v>86</v>
      </c>
      <c r="C3189" t="s">
        <v>87</v>
      </c>
      <c r="D3189" t="s">
        <v>139</v>
      </c>
      <c r="E3189">
        <v>5931939750</v>
      </c>
      <c r="F3189">
        <v>8</v>
      </c>
      <c r="G3189">
        <v>2018</v>
      </c>
    </row>
    <row r="3190" spans="1:7" x14ac:dyDescent="0.25">
      <c r="A3190" t="s">
        <v>76</v>
      </c>
      <c r="B3190" t="s">
        <v>77</v>
      </c>
      <c r="C3190" t="s">
        <v>78</v>
      </c>
      <c r="D3190" t="s">
        <v>139</v>
      </c>
      <c r="E3190">
        <v>4561036115</v>
      </c>
      <c r="F3190">
        <v>8</v>
      </c>
      <c r="G3190">
        <v>2018</v>
      </c>
    </row>
    <row r="3191" spans="1:7" x14ac:dyDescent="0.25">
      <c r="A3191" t="s">
        <v>65</v>
      </c>
      <c r="B3191" t="s">
        <v>66</v>
      </c>
      <c r="C3191" t="s">
        <v>67</v>
      </c>
      <c r="D3191" t="s">
        <v>139</v>
      </c>
      <c r="E3191">
        <v>3179514603</v>
      </c>
      <c r="F3191">
        <v>7</v>
      </c>
      <c r="G3191">
        <v>2018</v>
      </c>
    </row>
    <row r="3192" spans="1:7" x14ac:dyDescent="0.25">
      <c r="A3192" t="s">
        <v>96</v>
      </c>
      <c r="B3192" t="s">
        <v>97</v>
      </c>
      <c r="C3192" t="s">
        <v>98</v>
      </c>
      <c r="D3192" t="s">
        <v>139</v>
      </c>
      <c r="E3192">
        <v>8010759597</v>
      </c>
      <c r="F3192">
        <v>2</v>
      </c>
      <c r="G3192">
        <v>2019</v>
      </c>
    </row>
    <row r="3193" spans="1:7" x14ac:dyDescent="0.25">
      <c r="A3193" t="s">
        <v>85</v>
      </c>
      <c r="B3193" t="s">
        <v>86</v>
      </c>
      <c r="C3193" t="s">
        <v>87</v>
      </c>
      <c r="D3193" t="s">
        <v>139</v>
      </c>
      <c r="E3193">
        <v>5931924190</v>
      </c>
      <c r="F3193">
        <v>2</v>
      </c>
      <c r="G3193">
        <v>2019</v>
      </c>
    </row>
    <row r="3194" spans="1:7" x14ac:dyDescent="0.25">
      <c r="A3194" t="s">
        <v>47</v>
      </c>
      <c r="B3194" t="s">
        <v>48</v>
      </c>
      <c r="C3194" t="s">
        <v>49</v>
      </c>
      <c r="D3194" t="s">
        <v>139</v>
      </c>
      <c r="E3194">
        <v>9003533297</v>
      </c>
      <c r="F3194">
        <v>2</v>
      </c>
      <c r="G3194">
        <v>2019</v>
      </c>
    </row>
    <row r="3195" spans="1:7" x14ac:dyDescent="0.25">
      <c r="A3195" t="s">
        <v>88</v>
      </c>
      <c r="B3195" t="s">
        <v>89</v>
      </c>
      <c r="C3195" t="s">
        <v>58</v>
      </c>
      <c r="D3195" t="s">
        <v>139</v>
      </c>
      <c r="E3195">
        <v>6159247030</v>
      </c>
      <c r="F3195">
        <v>1</v>
      </c>
      <c r="G3195">
        <v>2019</v>
      </c>
    </row>
    <row r="3196" spans="1:7" x14ac:dyDescent="0.25">
      <c r="A3196" t="s">
        <v>68</v>
      </c>
      <c r="B3196" t="s">
        <v>69</v>
      </c>
      <c r="C3196" t="s">
        <v>70</v>
      </c>
      <c r="D3196" t="s">
        <v>139</v>
      </c>
      <c r="E3196">
        <v>3720593040</v>
      </c>
      <c r="F3196">
        <v>1</v>
      </c>
      <c r="G3196">
        <v>2019</v>
      </c>
    </row>
    <row r="3197" spans="1:7" x14ac:dyDescent="0.25">
      <c r="A3197" t="s">
        <v>73</v>
      </c>
      <c r="B3197" t="s">
        <v>74</v>
      </c>
      <c r="C3197" t="s">
        <v>75</v>
      </c>
      <c r="D3197" t="s">
        <v>139</v>
      </c>
      <c r="E3197">
        <v>9633837396</v>
      </c>
      <c r="F3197">
        <v>1</v>
      </c>
      <c r="G3197">
        <v>2019</v>
      </c>
    </row>
    <row r="3198" spans="1:7" x14ac:dyDescent="0.25">
      <c r="A3198" t="s">
        <v>73</v>
      </c>
      <c r="B3198" t="s">
        <v>74</v>
      </c>
      <c r="C3198" t="s">
        <v>75</v>
      </c>
      <c r="D3198" t="s">
        <v>139</v>
      </c>
      <c r="E3198">
        <v>5777645330</v>
      </c>
      <c r="F3198">
        <v>2</v>
      </c>
      <c r="G3198">
        <v>2019</v>
      </c>
    </row>
    <row r="3199" spans="1:7" x14ac:dyDescent="0.25">
      <c r="A3199" t="s">
        <v>56</v>
      </c>
      <c r="B3199" t="s">
        <v>57</v>
      </c>
      <c r="C3199" t="s">
        <v>58</v>
      </c>
      <c r="D3199" t="s">
        <v>139</v>
      </c>
      <c r="E3199">
        <v>1467203311</v>
      </c>
      <c r="F3199">
        <v>1</v>
      </c>
      <c r="G3199">
        <v>2019</v>
      </c>
    </row>
    <row r="3200" spans="1:7" x14ac:dyDescent="0.25">
      <c r="A3200" t="s">
        <v>96</v>
      </c>
      <c r="B3200" t="s">
        <v>97</v>
      </c>
      <c r="C3200" t="s">
        <v>98</v>
      </c>
      <c r="D3200" t="s">
        <v>139</v>
      </c>
      <c r="E3200">
        <v>8308434096</v>
      </c>
      <c r="F3200">
        <v>1</v>
      </c>
      <c r="G3200">
        <v>2019</v>
      </c>
    </row>
    <row r="3201" spans="1:7" x14ac:dyDescent="0.25">
      <c r="A3201" t="s">
        <v>35</v>
      </c>
      <c r="B3201" t="s">
        <v>36</v>
      </c>
      <c r="C3201" t="s">
        <v>37</v>
      </c>
      <c r="D3201" t="s">
        <v>139</v>
      </c>
      <c r="E3201">
        <v>3047471480</v>
      </c>
      <c r="F3201">
        <v>2</v>
      </c>
      <c r="G3201">
        <v>2019</v>
      </c>
    </row>
    <row r="3202" spans="1:7" x14ac:dyDescent="0.25">
      <c r="A3202" t="s">
        <v>13</v>
      </c>
      <c r="B3202" t="s">
        <v>14</v>
      </c>
      <c r="C3202" t="s">
        <v>15</v>
      </c>
      <c r="D3202" t="s">
        <v>139</v>
      </c>
      <c r="E3202">
        <v>5884987497</v>
      </c>
      <c r="F3202">
        <v>2</v>
      </c>
      <c r="G3202">
        <v>2019</v>
      </c>
    </row>
    <row r="3203" spans="1:7" x14ac:dyDescent="0.25">
      <c r="A3203" t="s">
        <v>99</v>
      </c>
      <c r="B3203" t="s">
        <v>100</v>
      </c>
      <c r="C3203" t="s">
        <v>101</v>
      </c>
      <c r="D3203" t="s">
        <v>139</v>
      </c>
      <c r="E3203">
        <v>8499277487</v>
      </c>
      <c r="F3203">
        <v>1</v>
      </c>
      <c r="G3203">
        <v>2019</v>
      </c>
    </row>
    <row r="3204" spans="1:7" x14ac:dyDescent="0.25">
      <c r="A3204" t="s">
        <v>50</v>
      </c>
      <c r="B3204" t="s">
        <v>51</v>
      </c>
      <c r="C3204" t="s">
        <v>52</v>
      </c>
      <c r="D3204" t="s">
        <v>139</v>
      </c>
      <c r="E3204">
        <v>9570810214</v>
      </c>
      <c r="F3204">
        <v>2</v>
      </c>
      <c r="G3204">
        <v>2019</v>
      </c>
    </row>
    <row r="3205" spans="1:7" x14ac:dyDescent="0.25">
      <c r="A3205" t="s">
        <v>53</v>
      </c>
      <c r="B3205" t="s">
        <v>54</v>
      </c>
      <c r="C3205" t="s">
        <v>55</v>
      </c>
      <c r="D3205" t="s">
        <v>139</v>
      </c>
      <c r="E3205">
        <v>1245588904</v>
      </c>
      <c r="F3205">
        <v>4</v>
      </c>
      <c r="G3205">
        <v>2018</v>
      </c>
    </row>
    <row r="3206" spans="1:7" x14ac:dyDescent="0.25">
      <c r="A3206" t="s">
        <v>29</v>
      </c>
      <c r="B3206" t="s">
        <v>30</v>
      </c>
      <c r="C3206" t="s">
        <v>31</v>
      </c>
      <c r="D3206" t="s">
        <v>139</v>
      </c>
      <c r="E3206">
        <v>2774288201</v>
      </c>
      <c r="F3206">
        <v>2</v>
      </c>
      <c r="G3206">
        <v>2019</v>
      </c>
    </row>
    <row r="3207" spans="1:7" x14ac:dyDescent="0.25">
      <c r="A3207" t="s">
        <v>73</v>
      </c>
      <c r="B3207" t="s">
        <v>74</v>
      </c>
      <c r="C3207" t="s">
        <v>75</v>
      </c>
      <c r="D3207" t="s">
        <v>139</v>
      </c>
      <c r="E3207">
        <v>4360007311</v>
      </c>
      <c r="F3207">
        <v>1</v>
      </c>
      <c r="G3207">
        <v>2019</v>
      </c>
    </row>
    <row r="3208" spans="1:7" x14ac:dyDescent="0.25">
      <c r="A3208" t="s">
        <v>44</v>
      </c>
      <c r="B3208" t="s">
        <v>45</v>
      </c>
      <c r="C3208" t="s">
        <v>46</v>
      </c>
      <c r="D3208" t="s">
        <v>139</v>
      </c>
      <c r="E3208">
        <v>8752450569</v>
      </c>
      <c r="F3208">
        <v>2</v>
      </c>
      <c r="G3208">
        <v>2019</v>
      </c>
    </row>
    <row r="3209" spans="1:7" x14ac:dyDescent="0.25">
      <c r="A3209" t="s">
        <v>20</v>
      </c>
      <c r="B3209" t="s">
        <v>21</v>
      </c>
      <c r="C3209" t="s">
        <v>22</v>
      </c>
      <c r="D3209" t="s">
        <v>139</v>
      </c>
      <c r="E3209">
        <v>1198789642</v>
      </c>
      <c r="F3209">
        <v>1</v>
      </c>
      <c r="G3209">
        <v>2019</v>
      </c>
    </row>
    <row r="3210" spans="1:7" x14ac:dyDescent="0.25">
      <c r="A3210" t="s">
        <v>102</v>
      </c>
      <c r="B3210" t="s">
        <v>103</v>
      </c>
      <c r="C3210" t="s">
        <v>104</v>
      </c>
      <c r="D3210" t="s">
        <v>139</v>
      </c>
      <c r="E3210">
        <v>9629060544</v>
      </c>
      <c r="F3210">
        <v>1</v>
      </c>
      <c r="G3210">
        <v>2019</v>
      </c>
    </row>
    <row r="3211" spans="1:7" x14ac:dyDescent="0.25">
      <c r="A3211" t="s">
        <v>9</v>
      </c>
      <c r="B3211" t="s">
        <v>10</v>
      </c>
      <c r="C3211" t="s">
        <v>11</v>
      </c>
      <c r="D3211" t="s">
        <v>139</v>
      </c>
      <c r="E3211">
        <v>3275657720</v>
      </c>
      <c r="F3211">
        <v>1</v>
      </c>
      <c r="G3211">
        <v>2019</v>
      </c>
    </row>
    <row r="3212" spans="1:7" x14ac:dyDescent="0.25">
      <c r="A3212" t="s">
        <v>32</v>
      </c>
      <c r="B3212" t="s">
        <v>33</v>
      </c>
      <c r="C3212" t="s">
        <v>34</v>
      </c>
      <c r="D3212" t="s">
        <v>139</v>
      </c>
      <c r="E3212">
        <v>2941429318</v>
      </c>
      <c r="F3212">
        <v>2</v>
      </c>
      <c r="G3212">
        <v>2019</v>
      </c>
    </row>
    <row r="3213" spans="1:7" x14ac:dyDescent="0.25">
      <c r="A3213" t="s">
        <v>41</v>
      </c>
      <c r="B3213" t="s">
        <v>42</v>
      </c>
      <c r="C3213" t="s">
        <v>43</v>
      </c>
      <c r="D3213" t="s">
        <v>139</v>
      </c>
      <c r="E3213">
        <v>5229608029</v>
      </c>
      <c r="F3213">
        <v>2</v>
      </c>
      <c r="G3213">
        <v>2019</v>
      </c>
    </row>
    <row r="3214" spans="1:7" x14ac:dyDescent="0.25">
      <c r="A3214" t="s">
        <v>90</v>
      </c>
      <c r="B3214" t="s">
        <v>91</v>
      </c>
      <c r="C3214" t="s">
        <v>92</v>
      </c>
      <c r="D3214" t="s">
        <v>139</v>
      </c>
      <c r="E3214">
        <v>6756220768</v>
      </c>
      <c r="F3214">
        <v>1</v>
      </c>
      <c r="G3214">
        <v>2019</v>
      </c>
    </row>
    <row r="3215" spans="1:7" x14ac:dyDescent="0.25">
      <c r="A3215" t="s">
        <v>62</v>
      </c>
      <c r="B3215" t="s">
        <v>63</v>
      </c>
      <c r="C3215" t="s">
        <v>64</v>
      </c>
      <c r="D3215" t="s">
        <v>139</v>
      </c>
      <c r="E3215">
        <v>2829986185</v>
      </c>
      <c r="F3215">
        <v>2</v>
      </c>
      <c r="G3215">
        <v>2019</v>
      </c>
    </row>
    <row r="3216" spans="1:7" x14ac:dyDescent="0.25">
      <c r="A3216" t="s">
        <v>68</v>
      </c>
      <c r="B3216" t="s">
        <v>69</v>
      </c>
      <c r="C3216" t="s">
        <v>70</v>
      </c>
      <c r="D3216" t="s">
        <v>139</v>
      </c>
      <c r="E3216">
        <v>5129345267</v>
      </c>
      <c r="F3216">
        <v>1</v>
      </c>
      <c r="G3216">
        <v>2019</v>
      </c>
    </row>
    <row r="3217" spans="1:9" x14ac:dyDescent="0.25">
      <c r="A3217" t="s">
        <v>82</v>
      </c>
      <c r="B3217" t="s">
        <v>83</v>
      </c>
      <c r="C3217" t="s">
        <v>84</v>
      </c>
      <c r="D3217" t="s">
        <v>139</v>
      </c>
      <c r="E3217">
        <v>5620206759</v>
      </c>
      <c r="F3217">
        <v>2</v>
      </c>
      <c r="G3217">
        <v>2019</v>
      </c>
    </row>
    <row r="3218" spans="1:9" x14ac:dyDescent="0.25">
      <c r="A3218" t="s">
        <v>85</v>
      </c>
      <c r="B3218" t="s">
        <v>86</v>
      </c>
      <c r="C3218" t="s">
        <v>87</v>
      </c>
      <c r="D3218" t="s">
        <v>139</v>
      </c>
      <c r="E3218">
        <v>5931939750</v>
      </c>
      <c r="F3218">
        <v>2</v>
      </c>
      <c r="G3218">
        <v>2019</v>
      </c>
    </row>
    <row r="3219" spans="1:9" x14ac:dyDescent="0.25">
      <c r="A3219" t="s">
        <v>76</v>
      </c>
      <c r="B3219" t="s">
        <v>77</v>
      </c>
      <c r="C3219" t="s">
        <v>78</v>
      </c>
      <c r="D3219" t="s">
        <v>139</v>
      </c>
      <c r="E3219">
        <v>4561036115</v>
      </c>
      <c r="F3219">
        <v>2</v>
      </c>
      <c r="G3219">
        <v>2019</v>
      </c>
    </row>
    <row r="3220" spans="1:9" x14ac:dyDescent="0.25">
      <c r="A3220" t="s">
        <v>96</v>
      </c>
      <c r="B3220" t="s">
        <v>97</v>
      </c>
      <c r="C3220" t="s">
        <v>98</v>
      </c>
      <c r="D3220" t="s">
        <v>139</v>
      </c>
      <c r="E3220">
        <v>8010759597</v>
      </c>
      <c r="F3220">
        <v>7</v>
      </c>
      <c r="G3220">
        <v>2018</v>
      </c>
    </row>
    <row r="3221" spans="1:9" x14ac:dyDescent="0.25">
      <c r="A3221" t="s">
        <v>59</v>
      </c>
      <c r="B3221" t="s">
        <v>60</v>
      </c>
      <c r="C3221" t="s">
        <v>61</v>
      </c>
      <c r="D3221" t="s">
        <v>139</v>
      </c>
      <c r="E3221">
        <v>1961752053</v>
      </c>
      <c r="F3221">
        <v>6</v>
      </c>
      <c r="G3221">
        <v>2018</v>
      </c>
    </row>
    <row r="3222" spans="1:9" x14ac:dyDescent="0.25">
      <c r="A3222" t="s">
        <v>88</v>
      </c>
      <c r="B3222" t="s">
        <v>89</v>
      </c>
      <c r="C3222" t="s">
        <v>58</v>
      </c>
      <c r="D3222" t="s">
        <v>139</v>
      </c>
      <c r="E3222">
        <v>6159247030</v>
      </c>
      <c r="F3222">
        <v>6</v>
      </c>
      <c r="G3222">
        <v>2018</v>
      </c>
    </row>
    <row r="3223" spans="1:9" x14ac:dyDescent="0.25">
      <c r="A3223" t="s">
        <v>26</v>
      </c>
      <c r="B3223" t="s">
        <v>27</v>
      </c>
      <c r="C3223" t="s">
        <v>28</v>
      </c>
      <c r="D3223" t="s">
        <v>139</v>
      </c>
      <c r="E3223">
        <v>2211208648</v>
      </c>
      <c r="F3223">
        <v>7</v>
      </c>
      <c r="G3223">
        <v>2018</v>
      </c>
    </row>
    <row r="3224" spans="1:9" x14ac:dyDescent="0.25">
      <c r="A3224" t="s">
        <v>47</v>
      </c>
      <c r="B3224" t="s">
        <v>48</v>
      </c>
      <c r="C3224" t="s">
        <v>49</v>
      </c>
      <c r="D3224" t="s">
        <v>139</v>
      </c>
      <c r="E3224">
        <v>9003533297</v>
      </c>
      <c r="F3224">
        <v>7</v>
      </c>
      <c r="G3224">
        <v>2018</v>
      </c>
    </row>
    <row r="3225" spans="1:9" x14ac:dyDescent="0.25">
      <c r="A3225" t="s">
        <v>85</v>
      </c>
      <c r="B3225" t="s">
        <v>86</v>
      </c>
      <c r="C3225" t="s">
        <v>87</v>
      </c>
      <c r="D3225" t="s">
        <v>139</v>
      </c>
      <c r="E3225">
        <v>5931924190</v>
      </c>
      <c r="F3225">
        <v>7</v>
      </c>
      <c r="G3225">
        <v>2018</v>
      </c>
    </row>
    <row r="3226" spans="1:9" x14ac:dyDescent="0.25">
      <c r="A3226" t="s">
        <v>35</v>
      </c>
      <c r="B3226" t="s">
        <v>36</v>
      </c>
      <c r="C3226" t="s">
        <v>37</v>
      </c>
      <c r="D3226" t="s">
        <v>139</v>
      </c>
      <c r="E3226">
        <v>3047471480</v>
      </c>
      <c r="F3226">
        <v>7</v>
      </c>
      <c r="G3226">
        <v>2018</v>
      </c>
    </row>
    <row r="3227" spans="1:9" x14ac:dyDescent="0.25">
      <c r="A3227" t="s">
        <v>56</v>
      </c>
      <c r="B3227" t="s">
        <v>57</v>
      </c>
      <c r="C3227" t="s">
        <v>58</v>
      </c>
      <c r="D3227" t="s">
        <v>139</v>
      </c>
      <c r="E3227">
        <v>1467203311</v>
      </c>
      <c r="F3227">
        <v>6</v>
      </c>
      <c r="G3227">
        <v>2018</v>
      </c>
    </row>
    <row r="3228" spans="1:9" x14ac:dyDescent="0.25">
      <c r="A3228" t="s">
        <v>73</v>
      </c>
      <c r="B3228" t="s">
        <v>74</v>
      </c>
      <c r="C3228" t="s">
        <v>75</v>
      </c>
      <c r="D3228" t="s">
        <v>139</v>
      </c>
      <c r="E3228">
        <v>5777645330</v>
      </c>
      <c r="F3228">
        <v>7</v>
      </c>
      <c r="G3228">
        <v>2018</v>
      </c>
    </row>
    <row r="3229" spans="1:9" x14ac:dyDescent="0.25">
      <c r="A3229" t="s">
        <v>96</v>
      </c>
      <c r="B3229" t="s">
        <v>97</v>
      </c>
      <c r="C3229" t="s">
        <v>98</v>
      </c>
      <c r="D3229" t="s">
        <v>139</v>
      </c>
      <c r="E3229">
        <v>8308434096</v>
      </c>
      <c r="F3229">
        <v>6</v>
      </c>
      <c r="G3229">
        <v>2018</v>
      </c>
    </row>
    <row r="3230" spans="1:9" x14ac:dyDescent="0.25">
      <c r="A3230" t="s">
        <v>65</v>
      </c>
      <c r="B3230" t="s">
        <v>66</v>
      </c>
      <c r="C3230" t="s">
        <v>67</v>
      </c>
      <c r="D3230" t="s">
        <v>139</v>
      </c>
      <c r="E3230">
        <v>9330841761</v>
      </c>
      <c r="F3230">
        <v>6</v>
      </c>
      <c r="G3230">
        <v>2018</v>
      </c>
    </row>
    <row r="3231" spans="1:9" x14ac:dyDescent="0.25">
      <c r="A3231" t="s">
        <v>38</v>
      </c>
      <c r="B3231" t="s">
        <v>39</v>
      </c>
      <c r="C3231" t="s">
        <v>40</v>
      </c>
      <c r="D3231" t="s">
        <v>139</v>
      </c>
      <c r="E3231">
        <v>4751385672</v>
      </c>
      <c r="F3231">
        <v>7</v>
      </c>
      <c r="G3231">
        <v>2018</v>
      </c>
    </row>
    <row r="3232" spans="1:9" x14ac:dyDescent="0.25">
      <c r="A3232" t="s">
        <v>16</v>
      </c>
      <c r="B3232" t="s">
        <v>17</v>
      </c>
      <c r="C3232" t="s">
        <v>18</v>
      </c>
      <c r="D3232" t="s">
        <v>12</v>
      </c>
      <c r="E3232">
        <v>2119590000</v>
      </c>
      <c r="F3232">
        <v>1</v>
      </c>
      <c r="G3232">
        <v>2018</v>
      </c>
      <c r="H3232">
        <v>5779</v>
      </c>
      <c r="I3232">
        <v>0</v>
      </c>
    </row>
    <row r="3233" spans="1:7" x14ac:dyDescent="0.25">
      <c r="A3233" t="s">
        <v>73</v>
      </c>
      <c r="B3233" t="s">
        <v>74</v>
      </c>
      <c r="C3233" t="s">
        <v>75</v>
      </c>
      <c r="D3233" t="s">
        <v>139</v>
      </c>
      <c r="E3233">
        <v>4360007311</v>
      </c>
      <c r="F3233">
        <v>6</v>
      </c>
      <c r="G3233">
        <v>2018</v>
      </c>
    </row>
    <row r="3234" spans="1:7" x14ac:dyDescent="0.25">
      <c r="A3234" t="s">
        <v>59</v>
      </c>
      <c r="B3234" t="s">
        <v>60</v>
      </c>
      <c r="C3234" t="s">
        <v>61</v>
      </c>
      <c r="D3234" t="s">
        <v>139</v>
      </c>
      <c r="E3234">
        <v>5992397464</v>
      </c>
      <c r="F3234">
        <v>7</v>
      </c>
      <c r="G3234">
        <v>2018</v>
      </c>
    </row>
    <row r="3235" spans="1:7" x14ac:dyDescent="0.25">
      <c r="A3235" t="s">
        <v>65</v>
      </c>
      <c r="B3235" t="s">
        <v>66</v>
      </c>
      <c r="C3235" t="s">
        <v>67</v>
      </c>
      <c r="D3235" t="s">
        <v>139</v>
      </c>
      <c r="E3235">
        <v>3138164296</v>
      </c>
      <c r="F3235">
        <v>6</v>
      </c>
      <c r="G3235">
        <v>2018</v>
      </c>
    </row>
    <row r="3236" spans="1:7" x14ac:dyDescent="0.25">
      <c r="A3236" t="s">
        <v>102</v>
      </c>
      <c r="B3236" t="s">
        <v>103</v>
      </c>
      <c r="C3236" t="s">
        <v>104</v>
      </c>
      <c r="D3236" t="s">
        <v>139</v>
      </c>
      <c r="E3236">
        <v>9629060544</v>
      </c>
      <c r="F3236">
        <v>6</v>
      </c>
      <c r="G3236">
        <v>2018</v>
      </c>
    </row>
    <row r="3237" spans="1:7" x14ac:dyDescent="0.25">
      <c r="A3237" t="s">
        <v>99</v>
      </c>
      <c r="B3237" t="s">
        <v>100</v>
      </c>
      <c r="C3237" t="s">
        <v>101</v>
      </c>
      <c r="D3237" t="s">
        <v>139</v>
      </c>
      <c r="E3237">
        <v>8499277487</v>
      </c>
      <c r="F3237">
        <v>6</v>
      </c>
      <c r="G3237">
        <v>2018</v>
      </c>
    </row>
    <row r="3238" spans="1:7" x14ac:dyDescent="0.25">
      <c r="A3238" t="s">
        <v>93</v>
      </c>
      <c r="B3238" t="s">
        <v>94</v>
      </c>
      <c r="C3238" t="s">
        <v>95</v>
      </c>
      <c r="D3238" t="s">
        <v>139</v>
      </c>
      <c r="E3238">
        <v>6948307470</v>
      </c>
      <c r="F3238">
        <v>6</v>
      </c>
      <c r="G3238">
        <v>2018</v>
      </c>
    </row>
    <row r="3239" spans="1:7" x14ac:dyDescent="0.25">
      <c r="A3239" t="s">
        <v>13</v>
      </c>
      <c r="B3239" t="s">
        <v>14</v>
      </c>
      <c r="C3239" t="s">
        <v>15</v>
      </c>
      <c r="D3239" t="s">
        <v>139</v>
      </c>
      <c r="E3239">
        <v>5884987497</v>
      </c>
      <c r="F3239">
        <v>7</v>
      </c>
      <c r="G3239">
        <v>2018</v>
      </c>
    </row>
    <row r="3240" spans="1:7" x14ac:dyDescent="0.25">
      <c r="A3240" t="s">
        <v>90</v>
      </c>
      <c r="B3240" t="s">
        <v>91</v>
      </c>
      <c r="C3240" t="s">
        <v>92</v>
      </c>
      <c r="D3240" t="s">
        <v>139</v>
      </c>
      <c r="E3240">
        <v>6756220768</v>
      </c>
      <c r="F3240">
        <v>6</v>
      </c>
      <c r="G3240">
        <v>2018</v>
      </c>
    </row>
    <row r="3241" spans="1:7" x14ac:dyDescent="0.25">
      <c r="A3241" t="s">
        <v>29</v>
      </c>
      <c r="B3241" t="s">
        <v>30</v>
      </c>
      <c r="C3241" t="s">
        <v>31</v>
      </c>
      <c r="D3241" t="s">
        <v>139</v>
      </c>
      <c r="E3241">
        <v>2774288201</v>
      </c>
      <c r="F3241">
        <v>7</v>
      </c>
      <c r="G3241">
        <v>2018</v>
      </c>
    </row>
    <row r="3242" spans="1:7" x14ac:dyDescent="0.25">
      <c r="A3242" t="s">
        <v>65</v>
      </c>
      <c r="B3242" t="s">
        <v>66</v>
      </c>
      <c r="C3242" t="s">
        <v>67</v>
      </c>
      <c r="D3242" t="s">
        <v>139</v>
      </c>
      <c r="E3242">
        <v>3618420597</v>
      </c>
      <c r="F3242">
        <v>6</v>
      </c>
      <c r="G3242">
        <v>2018</v>
      </c>
    </row>
    <row r="3243" spans="1:7" x14ac:dyDescent="0.25">
      <c r="A3243" t="s">
        <v>53</v>
      </c>
      <c r="B3243" t="s">
        <v>54</v>
      </c>
      <c r="C3243" t="s">
        <v>55</v>
      </c>
      <c r="D3243" t="s">
        <v>139</v>
      </c>
      <c r="E3243">
        <v>1245588904</v>
      </c>
      <c r="F3243">
        <v>3</v>
      </c>
      <c r="G3243">
        <v>2018</v>
      </c>
    </row>
    <row r="3244" spans="1:7" x14ac:dyDescent="0.25">
      <c r="A3244" t="s">
        <v>50</v>
      </c>
      <c r="B3244" t="s">
        <v>51</v>
      </c>
      <c r="C3244" t="s">
        <v>52</v>
      </c>
      <c r="D3244" t="s">
        <v>139</v>
      </c>
      <c r="E3244">
        <v>9570810214</v>
      </c>
      <c r="F3244">
        <v>7</v>
      </c>
      <c r="G3244">
        <v>2018</v>
      </c>
    </row>
    <row r="3245" spans="1:7" x14ac:dyDescent="0.25">
      <c r="A3245" t="s">
        <v>53</v>
      </c>
      <c r="B3245" t="s">
        <v>54</v>
      </c>
      <c r="C3245" t="s">
        <v>55</v>
      </c>
      <c r="D3245" t="s">
        <v>139</v>
      </c>
      <c r="E3245">
        <v>1245588904</v>
      </c>
      <c r="F3245">
        <v>2</v>
      </c>
      <c r="G3245">
        <v>2018</v>
      </c>
    </row>
    <row r="3246" spans="1:7" x14ac:dyDescent="0.25">
      <c r="A3246" t="s">
        <v>79</v>
      </c>
      <c r="B3246" t="s">
        <v>80</v>
      </c>
      <c r="C3246" t="s">
        <v>81</v>
      </c>
      <c r="D3246" t="s">
        <v>139</v>
      </c>
      <c r="E3246">
        <v>5601267702</v>
      </c>
      <c r="F3246">
        <v>6</v>
      </c>
      <c r="G3246">
        <v>2018</v>
      </c>
    </row>
    <row r="3247" spans="1:7" x14ac:dyDescent="0.25">
      <c r="A3247" t="s">
        <v>44</v>
      </c>
      <c r="B3247" t="s">
        <v>45</v>
      </c>
      <c r="C3247" t="s">
        <v>46</v>
      </c>
      <c r="D3247" t="s">
        <v>139</v>
      </c>
      <c r="E3247">
        <v>8752450569</v>
      </c>
      <c r="F3247">
        <v>7</v>
      </c>
      <c r="G3247">
        <v>2018</v>
      </c>
    </row>
    <row r="3248" spans="1:7" x14ac:dyDescent="0.25">
      <c r="A3248" t="s">
        <v>32</v>
      </c>
      <c r="B3248" t="s">
        <v>33</v>
      </c>
      <c r="C3248" t="s">
        <v>34</v>
      </c>
      <c r="D3248" t="s">
        <v>139</v>
      </c>
      <c r="E3248">
        <v>2941429318</v>
      </c>
      <c r="F3248">
        <v>7</v>
      </c>
      <c r="G3248">
        <v>2018</v>
      </c>
    </row>
    <row r="3249" spans="1:7" x14ac:dyDescent="0.25">
      <c r="A3249" t="s">
        <v>20</v>
      </c>
      <c r="B3249" t="s">
        <v>21</v>
      </c>
      <c r="C3249" t="s">
        <v>22</v>
      </c>
      <c r="D3249" t="s">
        <v>139</v>
      </c>
      <c r="E3249">
        <v>1198789642</v>
      </c>
      <c r="F3249">
        <v>7</v>
      </c>
      <c r="G3249">
        <v>2018</v>
      </c>
    </row>
    <row r="3250" spans="1:7" x14ac:dyDescent="0.25">
      <c r="A3250" t="s">
        <v>9</v>
      </c>
      <c r="B3250" t="s">
        <v>10</v>
      </c>
      <c r="C3250" t="s">
        <v>11</v>
      </c>
      <c r="D3250" t="s">
        <v>139</v>
      </c>
      <c r="E3250">
        <v>3275657720</v>
      </c>
      <c r="F3250">
        <v>6</v>
      </c>
      <c r="G3250">
        <v>2018</v>
      </c>
    </row>
    <row r="3251" spans="1:7" x14ac:dyDescent="0.25">
      <c r="A3251" t="s">
        <v>82</v>
      </c>
      <c r="B3251" t="s">
        <v>83</v>
      </c>
      <c r="C3251" t="s">
        <v>84</v>
      </c>
      <c r="D3251" t="s">
        <v>139</v>
      </c>
      <c r="E3251">
        <v>5620206759</v>
      </c>
      <c r="F3251">
        <v>7</v>
      </c>
      <c r="G3251">
        <v>2018</v>
      </c>
    </row>
    <row r="3252" spans="1:7" x14ac:dyDescent="0.25">
      <c r="A3252" t="s">
        <v>62</v>
      </c>
      <c r="B3252" t="s">
        <v>63</v>
      </c>
      <c r="C3252" t="s">
        <v>64</v>
      </c>
      <c r="D3252" t="s">
        <v>139</v>
      </c>
      <c r="E3252">
        <v>2829986185</v>
      </c>
      <c r="F3252">
        <v>6</v>
      </c>
      <c r="G3252">
        <v>2018</v>
      </c>
    </row>
    <row r="3253" spans="1:7" x14ac:dyDescent="0.25">
      <c r="A3253" t="s">
        <v>62</v>
      </c>
      <c r="B3253" t="s">
        <v>63</v>
      </c>
      <c r="C3253" t="s">
        <v>64</v>
      </c>
      <c r="D3253" t="s">
        <v>139</v>
      </c>
      <c r="E3253">
        <v>2829986185</v>
      </c>
      <c r="F3253">
        <v>7</v>
      </c>
      <c r="G3253">
        <v>2018</v>
      </c>
    </row>
    <row r="3254" spans="1:7" x14ac:dyDescent="0.25">
      <c r="A3254" t="s">
        <v>41</v>
      </c>
      <c r="B3254" t="s">
        <v>42</v>
      </c>
      <c r="C3254" t="s">
        <v>43</v>
      </c>
      <c r="D3254" t="s">
        <v>139</v>
      </c>
      <c r="E3254">
        <v>5229608029</v>
      </c>
      <c r="F3254">
        <v>7</v>
      </c>
      <c r="G3254">
        <v>2018</v>
      </c>
    </row>
    <row r="3255" spans="1:7" x14ac:dyDescent="0.25">
      <c r="A3255" t="s">
        <v>68</v>
      </c>
      <c r="B3255" t="s">
        <v>69</v>
      </c>
      <c r="C3255" t="s">
        <v>70</v>
      </c>
      <c r="D3255" t="s">
        <v>139</v>
      </c>
      <c r="E3255">
        <v>5129345267</v>
      </c>
      <c r="F3255">
        <v>6</v>
      </c>
      <c r="G3255">
        <v>2018</v>
      </c>
    </row>
    <row r="3256" spans="1:7" x14ac:dyDescent="0.25">
      <c r="A3256" t="s">
        <v>76</v>
      </c>
      <c r="B3256" t="s">
        <v>77</v>
      </c>
      <c r="C3256" t="s">
        <v>78</v>
      </c>
      <c r="D3256" t="s">
        <v>139</v>
      </c>
      <c r="E3256">
        <v>4561036115</v>
      </c>
      <c r="F3256">
        <v>7</v>
      </c>
      <c r="G3256">
        <v>2018</v>
      </c>
    </row>
    <row r="3257" spans="1:7" x14ac:dyDescent="0.25">
      <c r="A3257" t="s">
        <v>65</v>
      </c>
      <c r="B3257" t="s">
        <v>66</v>
      </c>
      <c r="C3257" t="s">
        <v>67</v>
      </c>
      <c r="D3257" t="s">
        <v>139</v>
      </c>
      <c r="E3257">
        <v>3179514603</v>
      </c>
      <c r="F3257">
        <v>6</v>
      </c>
      <c r="G3257">
        <v>2018</v>
      </c>
    </row>
    <row r="3258" spans="1:7" x14ac:dyDescent="0.25">
      <c r="A3258" t="s">
        <v>65</v>
      </c>
      <c r="B3258" t="s">
        <v>66</v>
      </c>
      <c r="C3258" t="s">
        <v>67</v>
      </c>
      <c r="D3258" t="s">
        <v>139</v>
      </c>
      <c r="E3258">
        <v>3179514603</v>
      </c>
      <c r="F3258">
        <v>10</v>
      </c>
      <c r="G3258">
        <v>2018</v>
      </c>
    </row>
    <row r="3259" spans="1:7" x14ac:dyDescent="0.25">
      <c r="A3259" t="s">
        <v>65</v>
      </c>
      <c r="B3259" t="s">
        <v>66</v>
      </c>
      <c r="C3259" t="s">
        <v>67</v>
      </c>
      <c r="D3259" t="s">
        <v>139</v>
      </c>
      <c r="E3259">
        <v>3179514603</v>
      </c>
      <c r="F3259">
        <v>9</v>
      </c>
      <c r="G3259">
        <v>2018</v>
      </c>
    </row>
    <row r="3260" spans="1:7" x14ac:dyDescent="0.25">
      <c r="A3260" t="s">
        <v>96</v>
      </c>
      <c r="B3260" t="s">
        <v>97</v>
      </c>
      <c r="C3260" t="s">
        <v>98</v>
      </c>
      <c r="D3260" t="s">
        <v>139</v>
      </c>
      <c r="E3260">
        <v>8010759597</v>
      </c>
      <c r="F3260">
        <v>10</v>
      </c>
      <c r="G3260">
        <v>2018</v>
      </c>
    </row>
    <row r="3261" spans="1:7" x14ac:dyDescent="0.25">
      <c r="A3261" t="s">
        <v>59</v>
      </c>
      <c r="B3261" t="s">
        <v>60</v>
      </c>
      <c r="C3261" t="s">
        <v>61</v>
      </c>
      <c r="D3261" t="s">
        <v>139</v>
      </c>
      <c r="E3261">
        <v>1961752053</v>
      </c>
      <c r="F3261">
        <v>9</v>
      </c>
      <c r="G3261">
        <v>2018</v>
      </c>
    </row>
    <row r="3262" spans="1:7" x14ac:dyDescent="0.25">
      <c r="A3262" t="s">
        <v>59</v>
      </c>
      <c r="B3262" t="s">
        <v>60</v>
      </c>
      <c r="C3262" t="s">
        <v>61</v>
      </c>
      <c r="D3262" t="s">
        <v>139</v>
      </c>
      <c r="E3262">
        <v>1961752053</v>
      </c>
      <c r="F3262">
        <v>10</v>
      </c>
      <c r="G3262">
        <v>2018</v>
      </c>
    </row>
    <row r="3263" spans="1:7" x14ac:dyDescent="0.25">
      <c r="A3263" t="s">
        <v>88</v>
      </c>
      <c r="B3263" t="s">
        <v>89</v>
      </c>
      <c r="C3263" t="s">
        <v>58</v>
      </c>
      <c r="D3263" t="s">
        <v>139</v>
      </c>
      <c r="E3263">
        <v>6159247030</v>
      </c>
      <c r="F3263">
        <v>9</v>
      </c>
      <c r="G3263">
        <v>2018</v>
      </c>
    </row>
    <row r="3264" spans="1:7" x14ac:dyDescent="0.25">
      <c r="A3264" t="s">
        <v>47</v>
      </c>
      <c r="B3264" t="s">
        <v>48</v>
      </c>
      <c r="C3264" t="s">
        <v>49</v>
      </c>
      <c r="D3264" t="s">
        <v>139</v>
      </c>
      <c r="E3264">
        <v>9003533297</v>
      </c>
      <c r="F3264">
        <v>10</v>
      </c>
      <c r="G3264">
        <v>2018</v>
      </c>
    </row>
    <row r="3265" spans="1:9" x14ac:dyDescent="0.25">
      <c r="A3265" t="s">
        <v>26</v>
      </c>
      <c r="B3265" t="s">
        <v>27</v>
      </c>
      <c r="C3265" t="s">
        <v>28</v>
      </c>
      <c r="D3265" t="s">
        <v>139</v>
      </c>
      <c r="E3265">
        <v>2211208648</v>
      </c>
      <c r="F3265">
        <v>10</v>
      </c>
      <c r="G3265">
        <v>2018</v>
      </c>
    </row>
    <row r="3266" spans="1:9" x14ac:dyDescent="0.25">
      <c r="A3266" t="s">
        <v>73</v>
      </c>
      <c r="B3266" t="s">
        <v>74</v>
      </c>
      <c r="C3266" t="s">
        <v>75</v>
      </c>
      <c r="D3266" t="s">
        <v>139</v>
      </c>
      <c r="E3266">
        <v>7560038603</v>
      </c>
      <c r="F3266">
        <v>9</v>
      </c>
      <c r="G3266">
        <v>2018</v>
      </c>
    </row>
    <row r="3267" spans="1:9" x14ac:dyDescent="0.25">
      <c r="A3267" t="s">
        <v>68</v>
      </c>
      <c r="B3267" t="s">
        <v>69</v>
      </c>
      <c r="C3267" t="s">
        <v>70</v>
      </c>
      <c r="D3267" t="s">
        <v>139</v>
      </c>
      <c r="E3267">
        <v>3720593040</v>
      </c>
      <c r="F3267">
        <v>9</v>
      </c>
      <c r="G3267">
        <v>2018</v>
      </c>
    </row>
    <row r="3268" spans="1:9" x14ac:dyDescent="0.25">
      <c r="A3268" t="s">
        <v>35</v>
      </c>
      <c r="B3268" t="s">
        <v>36</v>
      </c>
      <c r="C3268" t="s">
        <v>37</v>
      </c>
      <c r="D3268" t="s">
        <v>139</v>
      </c>
      <c r="E3268">
        <v>3047471480</v>
      </c>
      <c r="F3268">
        <v>10</v>
      </c>
      <c r="G3268">
        <v>2018</v>
      </c>
    </row>
    <row r="3269" spans="1:9" x14ac:dyDescent="0.25">
      <c r="A3269" t="s">
        <v>73</v>
      </c>
      <c r="B3269" t="s">
        <v>74</v>
      </c>
      <c r="C3269" t="s">
        <v>75</v>
      </c>
      <c r="D3269" t="s">
        <v>139</v>
      </c>
      <c r="E3269">
        <v>9633837396</v>
      </c>
      <c r="F3269">
        <v>9</v>
      </c>
      <c r="G3269">
        <v>2018</v>
      </c>
    </row>
    <row r="3270" spans="1:9" x14ac:dyDescent="0.25">
      <c r="A3270" t="s">
        <v>73</v>
      </c>
      <c r="B3270" t="s">
        <v>74</v>
      </c>
      <c r="C3270" t="s">
        <v>75</v>
      </c>
      <c r="D3270" t="s">
        <v>139</v>
      </c>
      <c r="E3270">
        <v>5777645330</v>
      </c>
      <c r="F3270">
        <v>10</v>
      </c>
      <c r="G3270">
        <v>2018</v>
      </c>
    </row>
    <row r="3271" spans="1:9" x14ac:dyDescent="0.25">
      <c r="A3271" t="s">
        <v>16</v>
      </c>
      <c r="B3271" t="s">
        <v>17</v>
      </c>
      <c r="C3271" t="s">
        <v>18</v>
      </c>
      <c r="D3271" t="s">
        <v>19</v>
      </c>
      <c r="E3271">
        <v>11000258330</v>
      </c>
      <c r="F3271">
        <v>1</v>
      </c>
      <c r="G3271">
        <v>2019</v>
      </c>
    </row>
    <row r="3272" spans="1:9" x14ac:dyDescent="0.25">
      <c r="A3272" t="s">
        <v>56</v>
      </c>
      <c r="B3272" t="s">
        <v>57</v>
      </c>
      <c r="C3272" t="s">
        <v>58</v>
      </c>
      <c r="D3272" t="s">
        <v>139</v>
      </c>
      <c r="E3272">
        <v>1467203311</v>
      </c>
      <c r="F3272">
        <v>9</v>
      </c>
      <c r="G3272">
        <v>2018</v>
      </c>
    </row>
    <row r="3273" spans="1:9" x14ac:dyDescent="0.25">
      <c r="A3273" t="s">
        <v>96</v>
      </c>
      <c r="B3273" t="s">
        <v>97</v>
      </c>
      <c r="C3273" t="s">
        <v>98</v>
      </c>
      <c r="D3273" t="s">
        <v>139</v>
      </c>
      <c r="E3273">
        <v>8308434096</v>
      </c>
      <c r="F3273">
        <v>9</v>
      </c>
      <c r="G3273">
        <v>2018</v>
      </c>
    </row>
    <row r="3274" spans="1:9" x14ac:dyDescent="0.25">
      <c r="A3274" t="s">
        <v>16</v>
      </c>
      <c r="B3274" t="s">
        <v>17</v>
      </c>
      <c r="C3274" t="s">
        <v>18</v>
      </c>
      <c r="D3274" t="s">
        <v>12</v>
      </c>
      <c r="E3274">
        <v>2119590000</v>
      </c>
      <c r="F3274">
        <v>1</v>
      </c>
      <c r="G3274">
        <v>2017</v>
      </c>
      <c r="H3274">
        <v>7527</v>
      </c>
      <c r="I3274">
        <v>0</v>
      </c>
    </row>
    <row r="3275" spans="1:9" x14ac:dyDescent="0.25">
      <c r="A3275" t="s">
        <v>85</v>
      </c>
      <c r="B3275" t="s">
        <v>86</v>
      </c>
      <c r="C3275" t="s">
        <v>87</v>
      </c>
      <c r="D3275" t="s">
        <v>139</v>
      </c>
      <c r="E3275">
        <v>5931924190</v>
      </c>
      <c r="F3275">
        <v>10</v>
      </c>
      <c r="G3275">
        <v>2018</v>
      </c>
    </row>
    <row r="3276" spans="1:9" x14ac:dyDescent="0.25">
      <c r="A3276" t="s">
        <v>65</v>
      </c>
      <c r="B3276" t="s">
        <v>66</v>
      </c>
      <c r="C3276" t="s">
        <v>67</v>
      </c>
      <c r="D3276" t="s">
        <v>139</v>
      </c>
      <c r="E3276">
        <v>9330841761</v>
      </c>
      <c r="F3276">
        <v>9</v>
      </c>
      <c r="G3276">
        <v>2018</v>
      </c>
    </row>
    <row r="3277" spans="1:9" x14ac:dyDescent="0.25">
      <c r="A3277" t="s">
        <v>93</v>
      </c>
      <c r="B3277" t="s">
        <v>94</v>
      </c>
      <c r="C3277" t="s">
        <v>95</v>
      </c>
      <c r="D3277" t="s">
        <v>139</v>
      </c>
      <c r="E3277">
        <v>6948307470</v>
      </c>
      <c r="F3277">
        <v>10</v>
      </c>
      <c r="G3277">
        <v>2018</v>
      </c>
    </row>
    <row r="3278" spans="1:9" x14ac:dyDescent="0.25">
      <c r="A3278" t="s">
        <v>73</v>
      </c>
      <c r="B3278" t="s">
        <v>74</v>
      </c>
      <c r="C3278" t="s">
        <v>75</v>
      </c>
      <c r="D3278" t="s">
        <v>139</v>
      </c>
      <c r="E3278">
        <v>4360007311</v>
      </c>
      <c r="F3278">
        <v>9</v>
      </c>
      <c r="G3278">
        <v>2018</v>
      </c>
    </row>
    <row r="3279" spans="1:9" x14ac:dyDescent="0.25">
      <c r="A3279" t="s">
        <v>38</v>
      </c>
      <c r="B3279" t="s">
        <v>39</v>
      </c>
      <c r="C3279" t="s">
        <v>40</v>
      </c>
      <c r="D3279" t="s">
        <v>139</v>
      </c>
      <c r="E3279">
        <v>4751385672</v>
      </c>
      <c r="F3279">
        <v>10</v>
      </c>
      <c r="G3279">
        <v>2018</v>
      </c>
    </row>
    <row r="3280" spans="1:9" x14ac:dyDescent="0.25">
      <c r="A3280" t="s">
        <v>59</v>
      </c>
      <c r="B3280" t="s">
        <v>60</v>
      </c>
      <c r="C3280" t="s">
        <v>61</v>
      </c>
      <c r="D3280" t="s">
        <v>139</v>
      </c>
      <c r="E3280">
        <v>5992397464</v>
      </c>
      <c r="F3280">
        <v>10</v>
      </c>
      <c r="G3280">
        <v>2018</v>
      </c>
    </row>
    <row r="3281" spans="1:7" x14ac:dyDescent="0.25">
      <c r="A3281" t="s">
        <v>65</v>
      </c>
      <c r="B3281" t="s">
        <v>66</v>
      </c>
      <c r="C3281" t="s">
        <v>67</v>
      </c>
      <c r="D3281" t="s">
        <v>139</v>
      </c>
      <c r="E3281">
        <v>3138164296</v>
      </c>
      <c r="F3281">
        <v>10</v>
      </c>
      <c r="G3281">
        <v>2018</v>
      </c>
    </row>
    <row r="3282" spans="1:7" x14ac:dyDescent="0.25">
      <c r="A3282" t="s">
        <v>102</v>
      </c>
      <c r="B3282" t="s">
        <v>103</v>
      </c>
      <c r="C3282" t="s">
        <v>104</v>
      </c>
      <c r="D3282" t="s">
        <v>139</v>
      </c>
      <c r="E3282">
        <v>9629060544</v>
      </c>
      <c r="F3282">
        <v>9</v>
      </c>
      <c r="G3282">
        <v>2018</v>
      </c>
    </row>
    <row r="3283" spans="1:7" x14ac:dyDescent="0.25">
      <c r="A3283" t="s">
        <v>102</v>
      </c>
      <c r="B3283" t="s">
        <v>103</v>
      </c>
      <c r="C3283" t="s">
        <v>104</v>
      </c>
      <c r="D3283" t="s">
        <v>139</v>
      </c>
      <c r="E3283">
        <v>9629060544</v>
      </c>
      <c r="F3283">
        <v>10</v>
      </c>
      <c r="G3283">
        <v>2018</v>
      </c>
    </row>
    <row r="3284" spans="1:7" x14ac:dyDescent="0.25">
      <c r="A3284" t="s">
        <v>99</v>
      </c>
      <c r="B3284" t="s">
        <v>100</v>
      </c>
      <c r="C3284" t="s">
        <v>101</v>
      </c>
      <c r="D3284" t="s">
        <v>139</v>
      </c>
      <c r="E3284">
        <v>8499277487</v>
      </c>
      <c r="F3284">
        <v>9</v>
      </c>
      <c r="G3284">
        <v>2018</v>
      </c>
    </row>
    <row r="3285" spans="1:7" x14ac:dyDescent="0.25">
      <c r="A3285" t="s">
        <v>65</v>
      </c>
      <c r="B3285" t="s">
        <v>66</v>
      </c>
      <c r="C3285" t="s">
        <v>67</v>
      </c>
      <c r="D3285" t="s">
        <v>139</v>
      </c>
      <c r="E3285">
        <v>3138164296</v>
      </c>
      <c r="F3285">
        <v>9</v>
      </c>
      <c r="G3285">
        <v>2018</v>
      </c>
    </row>
    <row r="3286" spans="1:7" x14ac:dyDescent="0.25">
      <c r="A3286" t="s">
        <v>65</v>
      </c>
      <c r="B3286" t="s">
        <v>66</v>
      </c>
      <c r="C3286" t="s">
        <v>67</v>
      </c>
      <c r="D3286" t="s">
        <v>139</v>
      </c>
      <c r="E3286">
        <v>9330841761</v>
      </c>
      <c r="F3286">
        <v>10</v>
      </c>
      <c r="G3286">
        <v>2018</v>
      </c>
    </row>
    <row r="3287" spans="1:7" x14ac:dyDescent="0.25">
      <c r="A3287" t="s">
        <v>13</v>
      </c>
      <c r="B3287" t="s">
        <v>14</v>
      </c>
      <c r="C3287" t="s">
        <v>15</v>
      </c>
      <c r="D3287" t="s">
        <v>139</v>
      </c>
      <c r="E3287">
        <v>5884987497</v>
      </c>
      <c r="F3287">
        <v>10</v>
      </c>
      <c r="G3287">
        <v>2018</v>
      </c>
    </row>
    <row r="3288" spans="1:7" x14ac:dyDescent="0.25">
      <c r="A3288" t="s">
        <v>93</v>
      </c>
      <c r="B3288" t="s">
        <v>94</v>
      </c>
      <c r="C3288" t="s">
        <v>95</v>
      </c>
      <c r="D3288" t="s">
        <v>139</v>
      </c>
      <c r="E3288">
        <v>6948307470</v>
      </c>
      <c r="F3288">
        <v>9</v>
      </c>
      <c r="G3288">
        <v>2018</v>
      </c>
    </row>
    <row r="3289" spans="1:7" x14ac:dyDescent="0.25">
      <c r="A3289" t="s">
        <v>29</v>
      </c>
      <c r="B3289" t="s">
        <v>30</v>
      </c>
      <c r="C3289" t="s">
        <v>31</v>
      </c>
      <c r="D3289" t="s">
        <v>139</v>
      </c>
      <c r="E3289">
        <v>2774288201</v>
      </c>
      <c r="F3289">
        <v>10</v>
      </c>
      <c r="G3289">
        <v>2018</v>
      </c>
    </row>
    <row r="3290" spans="1:7" x14ac:dyDescent="0.25">
      <c r="A3290" t="s">
        <v>50</v>
      </c>
      <c r="B3290" t="s">
        <v>51</v>
      </c>
      <c r="C3290" t="s">
        <v>52</v>
      </c>
      <c r="D3290" t="s">
        <v>139</v>
      </c>
      <c r="E3290">
        <v>9570810214</v>
      </c>
      <c r="F3290">
        <v>10</v>
      </c>
      <c r="G3290">
        <v>2018</v>
      </c>
    </row>
    <row r="3291" spans="1:7" x14ac:dyDescent="0.25">
      <c r="A3291" t="s">
        <v>53</v>
      </c>
      <c r="B3291" t="s">
        <v>54</v>
      </c>
      <c r="C3291" t="s">
        <v>55</v>
      </c>
      <c r="D3291" t="s">
        <v>139</v>
      </c>
      <c r="E3291">
        <v>1245588904</v>
      </c>
      <c r="F3291">
        <v>1</v>
      </c>
      <c r="G3291">
        <v>2018</v>
      </c>
    </row>
    <row r="3292" spans="1:7" x14ac:dyDescent="0.25">
      <c r="A3292" t="s">
        <v>65</v>
      </c>
      <c r="B3292" t="s">
        <v>66</v>
      </c>
      <c r="C3292" t="s">
        <v>67</v>
      </c>
      <c r="D3292" t="s">
        <v>139</v>
      </c>
      <c r="E3292">
        <v>3618420597</v>
      </c>
      <c r="F3292">
        <v>9</v>
      </c>
      <c r="G3292">
        <v>2018</v>
      </c>
    </row>
    <row r="3293" spans="1:7" x14ac:dyDescent="0.25">
      <c r="A3293" t="s">
        <v>65</v>
      </c>
      <c r="B3293" t="s">
        <v>66</v>
      </c>
      <c r="C3293" t="s">
        <v>67</v>
      </c>
      <c r="D3293" t="s">
        <v>139</v>
      </c>
      <c r="E3293">
        <v>3618420597</v>
      </c>
      <c r="F3293">
        <v>10</v>
      </c>
      <c r="G3293">
        <v>2018</v>
      </c>
    </row>
    <row r="3294" spans="1:7" x14ac:dyDescent="0.25">
      <c r="A3294" t="s">
        <v>44</v>
      </c>
      <c r="B3294" t="s">
        <v>45</v>
      </c>
      <c r="C3294" t="s">
        <v>46</v>
      </c>
      <c r="D3294" t="s">
        <v>139</v>
      </c>
      <c r="E3294">
        <v>8752450569</v>
      </c>
      <c r="F3294">
        <v>10</v>
      </c>
      <c r="G3294">
        <v>2018</v>
      </c>
    </row>
    <row r="3295" spans="1:7" x14ac:dyDescent="0.25">
      <c r="A3295" t="s">
        <v>90</v>
      </c>
      <c r="B3295" t="s">
        <v>91</v>
      </c>
      <c r="C3295" t="s">
        <v>92</v>
      </c>
      <c r="D3295" t="s">
        <v>139</v>
      </c>
      <c r="E3295">
        <v>6756220768</v>
      </c>
      <c r="F3295">
        <v>9</v>
      </c>
      <c r="G3295">
        <v>2018</v>
      </c>
    </row>
    <row r="3296" spans="1:7" x14ac:dyDescent="0.25">
      <c r="A3296" t="s">
        <v>79</v>
      </c>
      <c r="B3296" t="s">
        <v>80</v>
      </c>
      <c r="C3296" t="s">
        <v>81</v>
      </c>
      <c r="D3296" t="s">
        <v>139</v>
      </c>
      <c r="E3296">
        <v>5601267702</v>
      </c>
      <c r="F3296">
        <v>10</v>
      </c>
      <c r="G3296">
        <v>2018</v>
      </c>
    </row>
    <row r="3297" spans="1:7" x14ac:dyDescent="0.25">
      <c r="A3297" t="s">
        <v>32</v>
      </c>
      <c r="B3297" t="s">
        <v>33</v>
      </c>
      <c r="C3297" t="s">
        <v>34</v>
      </c>
      <c r="D3297" t="s">
        <v>139</v>
      </c>
      <c r="E3297">
        <v>2941429318</v>
      </c>
      <c r="F3297">
        <v>10</v>
      </c>
      <c r="G3297">
        <v>2018</v>
      </c>
    </row>
    <row r="3298" spans="1:7" x14ac:dyDescent="0.25">
      <c r="A3298" t="s">
        <v>79</v>
      </c>
      <c r="B3298" t="s">
        <v>80</v>
      </c>
      <c r="C3298" t="s">
        <v>81</v>
      </c>
      <c r="D3298" t="s">
        <v>139</v>
      </c>
      <c r="E3298">
        <v>5601267702</v>
      </c>
      <c r="F3298">
        <v>9</v>
      </c>
      <c r="G3298">
        <v>2018</v>
      </c>
    </row>
    <row r="3299" spans="1:7" x14ac:dyDescent="0.25">
      <c r="A3299" t="s">
        <v>20</v>
      </c>
      <c r="B3299" t="s">
        <v>21</v>
      </c>
      <c r="C3299" t="s">
        <v>22</v>
      </c>
      <c r="D3299" t="s">
        <v>139</v>
      </c>
      <c r="E3299">
        <v>1198789642</v>
      </c>
      <c r="F3299">
        <v>10</v>
      </c>
      <c r="G3299">
        <v>2018</v>
      </c>
    </row>
    <row r="3300" spans="1:7" x14ac:dyDescent="0.25">
      <c r="A3300" t="s">
        <v>41</v>
      </c>
      <c r="B3300" t="s">
        <v>42</v>
      </c>
      <c r="C3300" t="s">
        <v>43</v>
      </c>
      <c r="D3300" t="s">
        <v>139</v>
      </c>
      <c r="E3300">
        <v>5229608029</v>
      </c>
      <c r="F3300">
        <v>10</v>
      </c>
      <c r="G3300">
        <v>2018</v>
      </c>
    </row>
    <row r="3301" spans="1:7" x14ac:dyDescent="0.25">
      <c r="A3301" t="s">
        <v>9</v>
      </c>
      <c r="B3301" t="s">
        <v>10</v>
      </c>
      <c r="C3301" t="s">
        <v>11</v>
      </c>
      <c r="D3301" t="s">
        <v>139</v>
      </c>
      <c r="E3301">
        <v>3275657720</v>
      </c>
      <c r="F3301">
        <v>9</v>
      </c>
      <c r="G3301">
        <v>2018</v>
      </c>
    </row>
    <row r="3302" spans="1:7" x14ac:dyDescent="0.25">
      <c r="A3302" t="s">
        <v>62</v>
      </c>
      <c r="B3302" t="s">
        <v>63</v>
      </c>
      <c r="C3302" t="s">
        <v>64</v>
      </c>
      <c r="D3302" t="s">
        <v>139</v>
      </c>
      <c r="E3302">
        <v>2829986185</v>
      </c>
      <c r="F3302">
        <v>10</v>
      </c>
      <c r="G3302">
        <v>2018</v>
      </c>
    </row>
    <row r="3303" spans="1:7" x14ac:dyDescent="0.25">
      <c r="A3303" t="s">
        <v>82</v>
      </c>
      <c r="B3303" t="s">
        <v>83</v>
      </c>
      <c r="C3303" t="s">
        <v>84</v>
      </c>
      <c r="D3303" t="s">
        <v>139</v>
      </c>
      <c r="E3303">
        <v>5620206759</v>
      </c>
      <c r="F3303">
        <v>10</v>
      </c>
      <c r="G3303">
        <v>2018</v>
      </c>
    </row>
    <row r="3304" spans="1:7" x14ac:dyDescent="0.25">
      <c r="A3304" t="s">
        <v>68</v>
      </c>
      <c r="B3304" t="s">
        <v>69</v>
      </c>
      <c r="C3304" t="s">
        <v>70</v>
      </c>
      <c r="D3304" t="s">
        <v>139</v>
      </c>
      <c r="E3304">
        <v>5129345267</v>
      </c>
      <c r="F3304">
        <v>9</v>
      </c>
      <c r="G3304">
        <v>2018</v>
      </c>
    </row>
    <row r="3305" spans="1:7" x14ac:dyDescent="0.25">
      <c r="A3305" t="s">
        <v>85</v>
      </c>
      <c r="B3305" t="s">
        <v>86</v>
      </c>
      <c r="C3305" t="s">
        <v>87</v>
      </c>
      <c r="D3305" t="s">
        <v>139</v>
      </c>
      <c r="E3305">
        <v>5931939750</v>
      </c>
      <c r="F3305">
        <v>10</v>
      </c>
      <c r="G3305">
        <v>2018</v>
      </c>
    </row>
    <row r="3306" spans="1:7" x14ac:dyDescent="0.25">
      <c r="A3306" t="s">
        <v>76</v>
      </c>
      <c r="B3306" t="s">
        <v>77</v>
      </c>
      <c r="C3306" t="s">
        <v>78</v>
      </c>
      <c r="D3306" t="s">
        <v>139</v>
      </c>
      <c r="E3306">
        <v>4561036115</v>
      </c>
      <c r="F3306">
        <v>10</v>
      </c>
      <c r="G3306">
        <v>2018</v>
      </c>
    </row>
    <row r="3307" spans="1:7" x14ac:dyDescent="0.25">
      <c r="A3307" t="s">
        <v>96</v>
      </c>
      <c r="B3307" t="s">
        <v>97</v>
      </c>
      <c r="C3307" t="s">
        <v>98</v>
      </c>
      <c r="D3307" t="s">
        <v>139</v>
      </c>
      <c r="E3307">
        <v>8010759597</v>
      </c>
      <c r="F3307">
        <v>9</v>
      </c>
      <c r="G3307">
        <v>2018</v>
      </c>
    </row>
    <row r="3308" spans="1:7" x14ac:dyDescent="0.25">
      <c r="A3308" t="s">
        <v>59</v>
      </c>
      <c r="B3308" t="s">
        <v>60</v>
      </c>
      <c r="C3308" t="s">
        <v>61</v>
      </c>
      <c r="D3308" t="s">
        <v>139</v>
      </c>
      <c r="E3308">
        <v>1961752053</v>
      </c>
      <c r="F3308">
        <v>8</v>
      </c>
      <c r="G3308">
        <v>2018</v>
      </c>
    </row>
    <row r="3309" spans="1:7" x14ac:dyDescent="0.25">
      <c r="A3309" t="s">
        <v>88</v>
      </c>
      <c r="B3309" t="s">
        <v>89</v>
      </c>
      <c r="C3309" t="s">
        <v>58</v>
      </c>
      <c r="D3309" t="s">
        <v>139</v>
      </c>
      <c r="E3309">
        <v>6159247030</v>
      </c>
      <c r="F3309">
        <v>8</v>
      </c>
      <c r="G3309">
        <v>2018</v>
      </c>
    </row>
    <row r="3310" spans="1:7" x14ac:dyDescent="0.25">
      <c r="A3310" t="s">
        <v>26</v>
      </c>
      <c r="B3310" t="s">
        <v>27</v>
      </c>
      <c r="C3310" t="s">
        <v>28</v>
      </c>
      <c r="D3310" t="s">
        <v>139</v>
      </c>
      <c r="E3310">
        <v>2211208648</v>
      </c>
      <c r="F3310">
        <v>9</v>
      </c>
      <c r="G3310">
        <v>2018</v>
      </c>
    </row>
    <row r="3311" spans="1:7" x14ac:dyDescent="0.25">
      <c r="A3311" t="s">
        <v>73</v>
      </c>
      <c r="B3311" t="s">
        <v>74</v>
      </c>
      <c r="C3311" t="s">
        <v>75</v>
      </c>
      <c r="D3311" t="s">
        <v>139</v>
      </c>
      <c r="E3311">
        <v>7560038603</v>
      </c>
      <c r="F3311">
        <v>8</v>
      </c>
      <c r="G3311">
        <v>2018</v>
      </c>
    </row>
    <row r="3312" spans="1:7" x14ac:dyDescent="0.25">
      <c r="A3312" t="s">
        <v>68</v>
      </c>
      <c r="B3312" t="s">
        <v>69</v>
      </c>
      <c r="C3312" t="s">
        <v>70</v>
      </c>
      <c r="D3312" t="s">
        <v>139</v>
      </c>
      <c r="E3312">
        <v>3720593040</v>
      </c>
      <c r="F3312">
        <v>8</v>
      </c>
      <c r="G3312">
        <v>2018</v>
      </c>
    </row>
    <row r="3313" spans="1:7" x14ac:dyDescent="0.25">
      <c r="A3313" t="s">
        <v>47</v>
      </c>
      <c r="B3313" t="s">
        <v>48</v>
      </c>
      <c r="C3313" t="s">
        <v>49</v>
      </c>
      <c r="D3313" t="s">
        <v>139</v>
      </c>
      <c r="E3313">
        <v>9003533297</v>
      </c>
      <c r="F3313">
        <v>9</v>
      </c>
      <c r="G3313">
        <v>2018</v>
      </c>
    </row>
    <row r="3314" spans="1:7" x14ac:dyDescent="0.25">
      <c r="A3314" t="s">
        <v>73</v>
      </c>
      <c r="B3314" t="s">
        <v>74</v>
      </c>
      <c r="C3314" t="s">
        <v>75</v>
      </c>
      <c r="D3314" t="s">
        <v>139</v>
      </c>
      <c r="E3314">
        <v>9633837396</v>
      </c>
      <c r="F3314">
        <v>8</v>
      </c>
      <c r="G3314">
        <v>2018</v>
      </c>
    </row>
    <row r="3315" spans="1:7" x14ac:dyDescent="0.25">
      <c r="A3315" t="s">
        <v>35</v>
      </c>
      <c r="B3315" t="s">
        <v>36</v>
      </c>
      <c r="C3315" t="s">
        <v>37</v>
      </c>
      <c r="D3315" t="s">
        <v>139</v>
      </c>
      <c r="E3315">
        <v>3047471480</v>
      </c>
      <c r="F3315">
        <v>9</v>
      </c>
      <c r="G3315">
        <v>2018</v>
      </c>
    </row>
    <row r="3316" spans="1:7" x14ac:dyDescent="0.25">
      <c r="A3316" t="s">
        <v>85</v>
      </c>
      <c r="B3316" t="s">
        <v>86</v>
      </c>
      <c r="C3316" t="s">
        <v>87</v>
      </c>
      <c r="D3316" t="s">
        <v>139</v>
      </c>
      <c r="E3316">
        <v>5931924190</v>
      </c>
      <c r="F3316">
        <v>9</v>
      </c>
      <c r="G3316">
        <v>2018</v>
      </c>
    </row>
    <row r="3317" spans="1:7" x14ac:dyDescent="0.25">
      <c r="A3317" t="s">
        <v>56</v>
      </c>
      <c r="B3317" t="s">
        <v>57</v>
      </c>
      <c r="C3317" t="s">
        <v>58</v>
      </c>
      <c r="D3317" t="s">
        <v>139</v>
      </c>
      <c r="E3317">
        <v>1467203311</v>
      </c>
      <c r="F3317">
        <v>8</v>
      </c>
      <c r="G3317">
        <v>2018</v>
      </c>
    </row>
    <row r="3318" spans="1:7" x14ac:dyDescent="0.25">
      <c r="A3318" t="s">
        <v>73</v>
      </c>
      <c r="B3318" t="s">
        <v>74</v>
      </c>
      <c r="C3318" t="s">
        <v>75</v>
      </c>
      <c r="D3318" t="s">
        <v>139</v>
      </c>
      <c r="E3318">
        <v>5777645330</v>
      </c>
      <c r="F3318">
        <v>9</v>
      </c>
      <c r="G3318">
        <v>2018</v>
      </c>
    </row>
    <row r="3319" spans="1:7" x14ac:dyDescent="0.25">
      <c r="A3319" t="s">
        <v>96</v>
      </c>
      <c r="B3319" t="s">
        <v>97</v>
      </c>
      <c r="C3319" t="s">
        <v>98</v>
      </c>
      <c r="D3319" t="s">
        <v>139</v>
      </c>
      <c r="E3319">
        <v>8308434096</v>
      </c>
      <c r="F3319">
        <v>8</v>
      </c>
      <c r="G3319">
        <v>2018</v>
      </c>
    </row>
    <row r="3320" spans="1:7" x14ac:dyDescent="0.25">
      <c r="A3320" t="s">
        <v>65</v>
      </c>
      <c r="B3320" t="s">
        <v>66</v>
      </c>
      <c r="C3320" t="s">
        <v>67</v>
      </c>
      <c r="D3320" t="s">
        <v>139</v>
      </c>
      <c r="E3320">
        <v>9330841761</v>
      </c>
      <c r="F3320">
        <v>8</v>
      </c>
      <c r="G3320">
        <v>2018</v>
      </c>
    </row>
    <row r="3321" spans="1:7" x14ac:dyDescent="0.25">
      <c r="A3321" t="s">
        <v>38</v>
      </c>
      <c r="B3321" t="s">
        <v>39</v>
      </c>
      <c r="C3321" t="s">
        <v>40</v>
      </c>
      <c r="D3321" t="s">
        <v>139</v>
      </c>
      <c r="E3321">
        <v>4751385672</v>
      </c>
      <c r="F3321">
        <v>9</v>
      </c>
      <c r="G3321">
        <v>2018</v>
      </c>
    </row>
    <row r="3322" spans="1:7" x14ac:dyDescent="0.25">
      <c r="A3322" t="s">
        <v>59</v>
      </c>
      <c r="B3322" t="s">
        <v>60</v>
      </c>
      <c r="C3322" t="s">
        <v>61</v>
      </c>
      <c r="D3322" t="s">
        <v>139</v>
      </c>
      <c r="E3322">
        <v>5992397464</v>
      </c>
      <c r="F3322">
        <v>9</v>
      </c>
      <c r="G3322">
        <v>2018</v>
      </c>
    </row>
    <row r="3323" spans="1:7" x14ac:dyDescent="0.25">
      <c r="A3323" t="s">
        <v>73</v>
      </c>
      <c r="B3323" t="s">
        <v>74</v>
      </c>
      <c r="C3323" t="s">
        <v>75</v>
      </c>
      <c r="D3323" t="s">
        <v>139</v>
      </c>
      <c r="E3323">
        <v>4360007311</v>
      </c>
      <c r="F3323">
        <v>8</v>
      </c>
      <c r="G3323">
        <v>2018</v>
      </c>
    </row>
    <row r="3324" spans="1:7" x14ac:dyDescent="0.25">
      <c r="A3324" t="s">
        <v>65</v>
      </c>
      <c r="B3324" t="s">
        <v>66</v>
      </c>
      <c r="C3324" t="s">
        <v>67</v>
      </c>
      <c r="D3324" t="s">
        <v>139</v>
      </c>
      <c r="E3324">
        <v>3138164296</v>
      </c>
      <c r="F3324">
        <v>8</v>
      </c>
      <c r="G3324">
        <v>2018</v>
      </c>
    </row>
    <row r="3325" spans="1:7" x14ac:dyDescent="0.25">
      <c r="A3325" t="s">
        <v>93</v>
      </c>
      <c r="B3325" t="s">
        <v>94</v>
      </c>
      <c r="C3325" t="s">
        <v>95</v>
      </c>
      <c r="D3325" t="s">
        <v>139</v>
      </c>
      <c r="E3325">
        <v>6948307470</v>
      </c>
      <c r="F3325">
        <v>8</v>
      </c>
      <c r="G3325">
        <v>2018</v>
      </c>
    </row>
    <row r="3326" spans="1:7" x14ac:dyDescent="0.25">
      <c r="A3326" t="s">
        <v>102</v>
      </c>
      <c r="B3326" t="s">
        <v>103</v>
      </c>
      <c r="C3326" t="s">
        <v>104</v>
      </c>
      <c r="D3326" t="s">
        <v>139</v>
      </c>
      <c r="E3326">
        <v>9629060544</v>
      </c>
      <c r="F3326">
        <v>8</v>
      </c>
      <c r="G3326">
        <v>2018</v>
      </c>
    </row>
    <row r="3327" spans="1:7" x14ac:dyDescent="0.25">
      <c r="A3327" t="s">
        <v>99</v>
      </c>
      <c r="B3327" t="s">
        <v>100</v>
      </c>
      <c r="C3327" t="s">
        <v>101</v>
      </c>
      <c r="D3327" t="s">
        <v>139</v>
      </c>
      <c r="E3327">
        <v>8499277487</v>
      </c>
      <c r="F3327">
        <v>8</v>
      </c>
      <c r="G3327">
        <v>2018</v>
      </c>
    </row>
    <row r="3328" spans="1:7" x14ac:dyDescent="0.25">
      <c r="A3328" t="s">
        <v>13</v>
      </c>
      <c r="B3328" t="s">
        <v>14</v>
      </c>
      <c r="C3328" t="s">
        <v>15</v>
      </c>
      <c r="D3328" t="s">
        <v>139</v>
      </c>
      <c r="E3328">
        <v>5884987497</v>
      </c>
      <c r="F3328">
        <v>9</v>
      </c>
      <c r="G3328">
        <v>2018</v>
      </c>
    </row>
    <row r="3329" spans="1:7" x14ac:dyDescent="0.25">
      <c r="A3329" t="s">
        <v>62</v>
      </c>
      <c r="B3329" t="s">
        <v>63</v>
      </c>
      <c r="C3329" t="s">
        <v>64</v>
      </c>
      <c r="D3329" t="s">
        <v>139</v>
      </c>
      <c r="E3329">
        <v>2829986185</v>
      </c>
      <c r="F3329">
        <v>9</v>
      </c>
      <c r="G3329">
        <v>2018</v>
      </c>
    </row>
    <row r="3330" spans="1:7" x14ac:dyDescent="0.25">
      <c r="A3330" t="s">
        <v>41</v>
      </c>
      <c r="B3330" t="s">
        <v>42</v>
      </c>
      <c r="C3330" t="s">
        <v>43</v>
      </c>
      <c r="D3330" t="s">
        <v>139</v>
      </c>
      <c r="E3330">
        <v>5229608029</v>
      </c>
      <c r="F3330">
        <v>9</v>
      </c>
      <c r="G3330">
        <v>2018</v>
      </c>
    </row>
    <row r="3331" spans="1:7" x14ac:dyDescent="0.25">
      <c r="A3331" t="s">
        <v>82</v>
      </c>
      <c r="B3331" t="s">
        <v>83</v>
      </c>
      <c r="C3331" t="s">
        <v>84</v>
      </c>
      <c r="D3331" t="s">
        <v>139</v>
      </c>
      <c r="E3331">
        <v>5620206759</v>
      </c>
      <c r="F3331">
        <v>9</v>
      </c>
      <c r="G3331">
        <v>2018</v>
      </c>
    </row>
    <row r="3332" spans="1:7" x14ac:dyDescent="0.25">
      <c r="A3332" t="s">
        <v>68</v>
      </c>
      <c r="B3332" t="s">
        <v>69</v>
      </c>
      <c r="C3332" t="s">
        <v>70</v>
      </c>
      <c r="D3332" t="s">
        <v>139</v>
      </c>
      <c r="E3332">
        <v>5129345267</v>
      </c>
      <c r="F3332">
        <v>8</v>
      </c>
      <c r="G3332">
        <v>2018</v>
      </c>
    </row>
    <row r="3333" spans="1:7" x14ac:dyDescent="0.25">
      <c r="A3333" t="s">
        <v>85</v>
      </c>
      <c r="B3333" t="s">
        <v>86</v>
      </c>
      <c r="C3333" t="s">
        <v>87</v>
      </c>
      <c r="D3333" t="s">
        <v>139</v>
      </c>
      <c r="E3333">
        <v>5931939750</v>
      </c>
      <c r="F3333">
        <v>9</v>
      </c>
      <c r="G3333">
        <v>2018</v>
      </c>
    </row>
    <row r="3334" spans="1:7" x14ac:dyDescent="0.25">
      <c r="A3334" t="s">
        <v>76</v>
      </c>
      <c r="B3334" t="s">
        <v>77</v>
      </c>
      <c r="C3334" t="s">
        <v>78</v>
      </c>
      <c r="D3334" t="s">
        <v>139</v>
      </c>
      <c r="E3334">
        <v>4561036115</v>
      </c>
      <c r="F3334">
        <v>9</v>
      </c>
      <c r="G3334">
        <v>2018</v>
      </c>
    </row>
    <row r="3335" spans="1:7" x14ac:dyDescent="0.25">
      <c r="A3335" t="s">
        <v>65</v>
      </c>
      <c r="B3335" t="s">
        <v>66</v>
      </c>
      <c r="C3335" t="s">
        <v>67</v>
      </c>
      <c r="D3335" t="s">
        <v>139</v>
      </c>
      <c r="E3335">
        <v>3179514603</v>
      </c>
      <c r="F3335">
        <v>8</v>
      </c>
      <c r="G3335">
        <v>2018</v>
      </c>
    </row>
    <row r="3336" spans="1:7" x14ac:dyDescent="0.25">
      <c r="A3336" t="s">
        <v>96</v>
      </c>
      <c r="B3336" t="s">
        <v>97</v>
      </c>
      <c r="C3336" t="s">
        <v>98</v>
      </c>
      <c r="D3336" t="s">
        <v>139</v>
      </c>
      <c r="E3336">
        <v>8010759597</v>
      </c>
      <c r="F3336">
        <v>1</v>
      </c>
      <c r="G3336">
        <v>2019</v>
      </c>
    </row>
    <row r="3337" spans="1:7" x14ac:dyDescent="0.25">
      <c r="A3337" t="s">
        <v>85</v>
      </c>
      <c r="B3337" t="s">
        <v>86</v>
      </c>
      <c r="C3337" t="s">
        <v>87</v>
      </c>
      <c r="D3337" t="s">
        <v>139</v>
      </c>
      <c r="E3337">
        <v>5931924190</v>
      </c>
      <c r="F3337">
        <v>1</v>
      </c>
      <c r="G3337">
        <v>2019</v>
      </c>
    </row>
    <row r="3338" spans="1:7" x14ac:dyDescent="0.25">
      <c r="A3338" t="s">
        <v>68</v>
      </c>
      <c r="B3338" t="s">
        <v>69</v>
      </c>
      <c r="C3338" t="s">
        <v>70</v>
      </c>
      <c r="D3338" t="s">
        <v>139</v>
      </c>
      <c r="E3338">
        <v>3720593040</v>
      </c>
      <c r="F3338">
        <v>12</v>
      </c>
      <c r="G3338">
        <v>2018</v>
      </c>
    </row>
    <row r="3339" spans="1:7" x14ac:dyDescent="0.25">
      <c r="A3339" t="s">
        <v>59</v>
      </c>
      <c r="B3339" t="s">
        <v>60</v>
      </c>
      <c r="C3339" t="s">
        <v>61</v>
      </c>
      <c r="D3339" t="s">
        <v>139</v>
      </c>
      <c r="E3339">
        <v>1961752053</v>
      </c>
      <c r="F3339">
        <v>1</v>
      </c>
      <c r="G3339">
        <v>2019</v>
      </c>
    </row>
    <row r="3340" spans="1:7" x14ac:dyDescent="0.25">
      <c r="A3340" t="s">
        <v>73</v>
      </c>
      <c r="B3340" t="s">
        <v>74</v>
      </c>
      <c r="C3340" t="s">
        <v>75</v>
      </c>
      <c r="D3340" t="s">
        <v>139</v>
      </c>
      <c r="E3340">
        <v>9633837396</v>
      </c>
      <c r="F3340">
        <v>12</v>
      </c>
      <c r="G3340">
        <v>2018</v>
      </c>
    </row>
    <row r="3341" spans="1:7" x14ac:dyDescent="0.25">
      <c r="A3341" t="s">
        <v>73</v>
      </c>
      <c r="B3341" t="s">
        <v>74</v>
      </c>
      <c r="C3341" t="s">
        <v>75</v>
      </c>
      <c r="D3341" t="s">
        <v>139</v>
      </c>
      <c r="E3341">
        <v>7560038603</v>
      </c>
      <c r="F3341">
        <v>12</v>
      </c>
      <c r="G3341">
        <v>2018</v>
      </c>
    </row>
    <row r="3342" spans="1:7" x14ac:dyDescent="0.25">
      <c r="A3342" t="s">
        <v>96</v>
      </c>
      <c r="B3342" t="s">
        <v>97</v>
      </c>
      <c r="C3342" t="s">
        <v>98</v>
      </c>
      <c r="D3342" t="s">
        <v>139</v>
      </c>
      <c r="E3342">
        <v>8308434096</v>
      </c>
      <c r="F3342">
        <v>12</v>
      </c>
      <c r="G3342">
        <v>2018</v>
      </c>
    </row>
    <row r="3343" spans="1:7" x14ac:dyDescent="0.25">
      <c r="A3343" t="s">
        <v>93</v>
      </c>
      <c r="B3343" t="s">
        <v>94</v>
      </c>
      <c r="C3343" t="s">
        <v>95</v>
      </c>
      <c r="D3343" t="s">
        <v>139</v>
      </c>
      <c r="E3343">
        <v>6948307470</v>
      </c>
      <c r="F3343">
        <v>1</v>
      </c>
      <c r="G3343">
        <v>2019</v>
      </c>
    </row>
    <row r="3344" spans="1:7" x14ac:dyDescent="0.25">
      <c r="A3344" t="s">
        <v>73</v>
      </c>
      <c r="B3344" t="s">
        <v>74</v>
      </c>
      <c r="C3344" t="s">
        <v>75</v>
      </c>
      <c r="D3344" t="s">
        <v>139</v>
      </c>
      <c r="E3344">
        <v>5777645330</v>
      </c>
      <c r="F3344">
        <v>1</v>
      </c>
      <c r="G3344">
        <v>2019</v>
      </c>
    </row>
    <row r="3345" spans="1:7" x14ac:dyDescent="0.25">
      <c r="A3345" t="s">
        <v>38</v>
      </c>
      <c r="B3345" t="s">
        <v>39</v>
      </c>
      <c r="C3345" t="s">
        <v>40</v>
      </c>
      <c r="D3345" t="s">
        <v>139</v>
      </c>
      <c r="E3345">
        <v>4751385672</v>
      </c>
      <c r="F3345">
        <v>1</v>
      </c>
      <c r="G3345">
        <v>2019</v>
      </c>
    </row>
    <row r="3346" spans="1:7" x14ac:dyDescent="0.25">
      <c r="A3346" t="s">
        <v>59</v>
      </c>
      <c r="B3346" t="s">
        <v>60</v>
      </c>
      <c r="C3346" t="s">
        <v>61</v>
      </c>
      <c r="D3346" t="s">
        <v>139</v>
      </c>
      <c r="E3346">
        <v>5992397464</v>
      </c>
      <c r="F3346">
        <v>1</v>
      </c>
      <c r="G3346">
        <v>2019</v>
      </c>
    </row>
    <row r="3347" spans="1:7" x14ac:dyDescent="0.25">
      <c r="A3347" t="s">
        <v>13</v>
      </c>
      <c r="B3347" t="s">
        <v>14</v>
      </c>
      <c r="C3347" t="s">
        <v>15</v>
      </c>
      <c r="D3347" t="s">
        <v>139</v>
      </c>
      <c r="E3347">
        <v>5884987497</v>
      </c>
      <c r="F3347">
        <v>1</v>
      </c>
      <c r="G3347">
        <v>2019</v>
      </c>
    </row>
    <row r="3348" spans="1:7" x14ac:dyDescent="0.25">
      <c r="A3348" t="s">
        <v>29</v>
      </c>
      <c r="B3348" t="s">
        <v>30</v>
      </c>
      <c r="C3348" t="s">
        <v>31</v>
      </c>
      <c r="D3348" t="s">
        <v>139</v>
      </c>
      <c r="E3348">
        <v>2774288201</v>
      </c>
      <c r="F3348">
        <v>1</v>
      </c>
      <c r="G3348">
        <v>2019</v>
      </c>
    </row>
    <row r="3349" spans="1:7" x14ac:dyDescent="0.25">
      <c r="A3349" t="s">
        <v>73</v>
      </c>
      <c r="B3349" t="s">
        <v>74</v>
      </c>
      <c r="C3349" t="s">
        <v>75</v>
      </c>
      <c r="D3349" t="s">
        <v>139</v>
      </c>
      <c r="E3349">
        <v>4360007311</v>
      </c>
      <c r="F3349">
        <v>12</v>
      </c>
      <c r="G3349">
        <v>2018</v>
      </c>
    </row>
    <row r="3350" spans="1:7" x14ac:dyDescent="0.25">
      <c r="A3350" t="s">
        <v>50</v>
      </c>
      <c r="B3350" t="s">
        <v>51</v>
      </c>
      <c r="C3350" t="s">
        <v>52</v>
      </c>
      <c r="D3350" t="s">
        <v>139</v>
      </c>
      <c r="E3350">
        <v>9570810214</v>
      </c>
      <c r="F3350">
        <v>1</v>
      </c>
      <c r="G3350">
        <v>2019</v>
      </c>
    </row>
    <row r="3351" spans="1:7" x14ac:dyDescent="0.25">
      <c r="A3351" t="s">
        <v>53</v>
      </c>
      <c r="B3351" t="s">
        <v>54</v>
      </c>
      <c r="C3351" t="s">
        <v>55</v>
      </c>
      <c r="D3351" t="s">
        <v>139</v>
      </c>
      <c r="E3351">
        <v>1245588904</v>
      </c>
      <c r="F3351">
        <v>12</v>
      </c>
      <c r="G3351">
        <v>2017</v>
      </c>
    </row>
    <row r="3352" spans="1:7" x14ac:dyDescent="0.25">
      <c r="A3352" t="s">
        <v>65</v>
      </c>
      <c r="B3352" t="s">
        <v>66</v>
      </c>
      <c r="C3352" t="s">
        <v>67</v>
      </c>
      <c r="D3352" t="s">
        <v>139</v>
      </c>
      <c r="E3352">
        <v>3138164296</v>
      </c>
      <c r="F3352">
        <v>1</v>
      </c>
      <c r="G3352">
        <v>2019</v>
      </c>
    </row>
    <row r="3353" spans="1:7" x14ac:dyDescent="0.25">
      <c r="A3353" t="s">
        <v>20</v>
      </c>
      <c r="B3353" t="s">
        <v>21</v>
      </c>
      <c r="C3353" t="s">
        <v>22</v>
      </c>
      <c r="D3353" t="s">
        <v>139</v>
      </c>
      <c r="E3353">
        <v>1198789642</v>
      </c>
      <c r="F3353">
        <v>12</v>
      </c>
      <c r="G3353">
        <v>2018</v>
      </c>
    </row>
    <row r="3354" spans="1:7" x14ac:dyDescent="0.25">
      <c r="A3354" t="s">
        <v>9</v>
      </c>
      <c r="B3354" t="s">
        <v>10</v>
      </c>
      <c r="C3354" t="s">
        <v>11</v>
      </c>
      <c r="D3354" t="s">
        <v>139</v>
      </c>
      <c r="E3354">
        <v>3275657720</v>
      </c>
      <c r="F3354">
        <v>12</v>
      </c>
      <c r="G3354">
        <v>2018</v>
      </c>
    </row>
    <row r="3355" spans="1:7" x14ac:dyDescent="0.25">
      <c r="A3355" t="s">
        <v>65</v>
      </c>
      <c r="B3355" t="s">
        <v>66</v>
      </c>
      <c r="C3355" t="s">
        <v>67</v>
      </c>
      <c r="D3355" t="s">
        <v>139</v>
      </c>
      <c r="E3355">
        <v>3618420597</v>
      </c>
      <c r="F3355">
        <v>1</v>
      </c>
      <c r="G3355">
        <v>2019</v>
      </c>
    </row>
    <row r="3356" spans="1:7" x14ac:dyDescent="0.25">
      <c r="A3356" t="s">
        <v>65</v>
      </c>
      <c r="B3356" t="s">
        <v>66</v>
      </c>
      <c r="C3356" t="s">
        <v>67</v>
      </c>
      <c r="D3356" t="s">
        <v>139</v>
      </c>
      <c r="E3356">
        <v>9330841761</v>
      </c>
      <c r="F3356">
        <v>1</v>
      </c>
      <c r="G3356">
        <v>2019</v>
      </c>
    </row>
    <row r="3357" spans="1:7" x14ac:dyDescent="0.25">
      <c r="A3357" t="s">
        <v>79</v>
      </c>
      <c r="B3357" t="s">
        <v>80</v>
      </c>
      <c r="C3357" t="s">
        <v>81</v>
      </c>
      <c r="D3357" t="s">
        <v>139</v>
      </c>
      <c r="E3357">
        <v>5601267702</v>
      </c>
      <c r="F3357">
        <v>1</v>
      </c>
      <c r="G3357">
        <v>2019</v>
      </c>
    </row>
    <row r="3358" spans="1:7" x14ac:dyDescent="0.25">
      <c r="A3358" t="s">
        <v>32</v>
      </c>
      <c r="B3358" t="s">
        <v>33</v>
      </c>
      <c r="C3358" t="s">
        <v>34</v>
      </c>
      <c r="D3358" t="s">
        <v>139</v>
      </c>
      <c r="E3358">
        <v>2941429318</v>
      </c>
      <c r="F3358">
        <v>1</v>
      </c>
      <c r="G3358">
        <v>2019</v>
      </c>
    </row>
    <row r="3359" spans="1:7" x14ac:dyDescent="0.25">
      <c r="A3359" t="s">
        <v>90</v>
      </c>
      <c r="B3359" t="s">
        <v>91</v>
      </c>
      <c r="C3359" t="s">
        <v>92</v>
      </c>
      <c r="D3359" t="s">
        <v>139</v>
      </c>
      <c r="E3359">
        <v>6756220768</v>
      </c>
      <c r="F3359">
        <v>12</v>
      </c>
      <c r="G3359">
        <v>2018</v>
      </c>
    </row>
    <row r="3360" spans="1:7" x14ac:dyDescent="0.25">
      <c r="A3360" t="s">
        <v>62</v>
      </c>
      <c r="B3360" t="s">
        <v>63</v>
      </c>
      <c r="C3360" t="s">
        <v>64</v>
      </c>
      <c r="D3360" t="s">
        <v>139</v>
      </c>
      <c r="E3360">
        <v>2829986185</v>
      </c>
      <c r="F3360">
        <v>1</v>
      </c>
      <c r="G3360">
        <v>2019</v>
      </c>
    </row>
    <row r="3361" spans="1:7" x14ac:dyDescent="0.25">
      <c r="A3361" t="s">
        <v>68</v>
      </c>
      <c r="B3361" t="s">
        <v>69</v>
      </c>
      <c r="C3361" t="s">
        <v>70</v>
      </c>
      <c r="D3361" t="s">
        <v>139</v>
      </c>
      <c r="E3361">
        <v>5129345267</v>
      </c>
      <c r="F3361">
        <v>12</v>
      </c>
      <c r="G3361">
        <v>2018</v>
      </c>
    </row>
    <row r="3362" spans="1:7" x14ac:dyDescent="0.25">
      <c r="A3362" t="s">
        <v>82</v>
      </c>
      <c r="B3362" t="s">
        <v>83</v>
      </c>
      <c r="C3362" t="s">
        <v>84</v>
      </c>
      <c r="D3362" t="s">
        <v>139</v>
      </c>
      <c r="E3362">
        <v>5620206759</v>
      </c>
      <c r="F3362">
        <v>1</v>
      </c>
      <c r="G3362">
        <v>2019</v>
      </c>
    </row>
    <row r="3363" spans="1:7" x14ac:dyDescent="0.25">
      <c r="A3363" t="s">
        <v>85</v>
      </c>
      <c r="B3363" t="s">
        <v>86</v>
      </c>
      <c r="C3363" t="s">
        <v>87</v>
      </c>
      <c r="D3363" t="s">
        <v>139</v>
      </c>
      <c r="E3363">
        <v>5931939750</v>
      </c>
      <c r="F3363">
        <v>1</v>
      </c>
      <c r="G3363">
        <v>2019</v>
      </c>
    </row>
    <row r="3364" spans="1:7" x14ac:dyDescent="0.25">
      <c r="A3364" t="s">
        <v>76</v>
      </c>
      <c r="B3364" t="s">
        <v>77</v>
      </c>
      <c r="C3364" t="s">
        <v>78</v>
      </c>
      <c r="D3364" t="s">
        <v>139</v>
      </c>
      <c r="E3364">
        <v>4561036115</v>
      </c>
      <c r="F3364">
        <v>1</v>
      </c>
      <c r="G3364">
        <v>2019</v>
      </c>
    </row>
    <row r="3365" spans="1:7" x14ac:dyDescent="0.25">
      <c r="A3365" t="s">
        <v>65</v>
      </c>
      <c r="B3365" t="s">
        <v>66</v>
      </c>
      <c r="C3365" t="s">
        <v>67</v>
      </c>
      <c r="D3365" t="s">
        <v>139</v>
      </c>
      <c r="E3365">
        <v>3179514603</v>
      </c>
      <c r="F3365">
        <v>12</v>
      </c>
      <c r="G3365">
        <v>2018</v>
      </c>
    </row>
    <row r="3366" spans="1:7" x14ac:dyDescent="0.25">
      <c r="A3366" t="s">
        <v>65</v>
      </c>
      <c r="B3366" t="s">
        <v>66</v>
      </c>
      <c r="C3366" t="s">
        <v>67</v>
      </c>
      <c r="D3366" t="s">
        <v>139</v>
      </c>
      <c r="E3366">
        <v>3179514603</v>
      </c>
      <c r="F3366">
        <v>1</v>
      </c>
      <c r="G3366">
        <v>2019</v>
      </c>
    </row>
    <row r="3367" spans="1:7" x14ac:dyDescent="0.25">
      <c r="A3367" t="s">
        <v>47</v>
      </c>
      <c r="B3367" t="s">
        <v>48</v>
      </c>
      <c r="C3367" t="s">
        <v>49</v>
      </c>
      <c r="D3367" t="s">
        <v>139</v>
      </c>
      <c r="E3367">
        <v>9003533297</v>
      </c>
      <c r="F3367">
        <v>1</v>
      </c>
      <c r="G3367">
        <v>2019</v>
      </c>
    </row>
    <row r="3368" spans="1:7" x14ac:dyDescent="0.25">
      <c r="A3368" t="s">
        <v>35</v>
      </c>
      <c r="B3368" t="s">
        <v>36</v>
      </c>
      <c r="C3368" t="s">
        <v>37</v>
      </c>
      <c r="D3368" t="s">
        <v>139</v>
      </c>
      <c r="E3368">
        <v>3047471480</v>
      </c>
      <c r="F3368">
        <v>1</v>
      </c>
      <c r="G3368">
        <v>2019</v>
      </c>
    </row>
    <row r="3369" spans="1:7" x14ac:dyDescent="0.25">
      <c r="A3369" t="s">
        <v>26</v>
      </c>
      <c r="B3369" t="s">
        <v>27</v>
      </c>
      <c r="C3369" t="s">
        <v>28</v>
      </c>
      <c r="D3369" t="s">
        <v>139</v>
      </c>
      <c r="E3369">
        <v>2211208648</v>
      </c>
      <c r="F3369">
        <v>1</v>
      </c>
      <c r="G3369">
        <v>2019</v>
      </c>
    </row>
    <row r="3370" spans="1:7" x14ac:dyDescent="0.25">
      <c r="A3370" t="s">
        <v>44</v>
      </c>
      <c r="B3370" t="s">
        <v>45</v>
      </c>
      <c r="C3370" t="s">
        <v>46</v>
      </c>
      <c r="D3370" t="s">
        <v>139</v>
      </c>
      <c r="E3370">
        <v>8752450569</v>
      </c>
      <c r="F3370">
        <v>1</v>
      </c>
      <c r="G3370">
        <v>2019</v>
      </c>
    </row>
    <row r="3371" spans="1:7" x14ac:dyDescent="0.25">
      <c r="A3371" t="s">
        <v>41</v>
      </c>
      <c r="B3371" t="s">
        <v>42</v>
      </c>
      <c r="C3371" t="s">
        <v>43</v>
      </c>
      <c r="D3371" t="s">
        <v>139</v>
      </c>
      <c r="E3371">
        <v>5229608029</v>
      </c>
      <c r="F3371">
        <v>1</v>
      </c>
      <c r="G3371">
        <v>2019</v>
      </c>
    </row>
    <row r="3372" spans="1:7" x14ac:dyDescent="0.25">
      <c r="A3372" t="s">
        <v>38</v>
      </c>
      <c r="B3372" t="s">
        <v>39</v>
      </c>
      <c r="C3372" t="s">
        <v>40</v>
      </c>
      <c r="D3372" t="s">
        <v>139</v>
      </c>
      <c r="E3372">
        <v>4751385672</v>
      </c>
      <c r="F3372">
        <v>11</v>
      </c>
      <c r="G3372">
        <v>2017</v>
      </c>
    </row>
    <row r="3373" spans="1:7" x14ac:dyDescent="0.25">
      <c r="A3373" t="s">
        <v>85</v>
      </c>
      <c r="B3373" t="s">
        <v>86</v>
      </c>
      <c r="C3373" t="s">
        <v>87</v>
      </c>
      <c r="D3373" t="s">
        <v>139</v>
      </c>
      <c r="E3373">
        <v>5931924190</v>
      </c>
      <c r="F3373">
        <v>11</v>
      </c>
      <c r="G3373">
        <v>2017</v>
      </c>
    </row>
    <row r="3374" spans="1:7" x14ac:dyDescent="0.25">
      <c r="A3374" t="s">
        <v>96</v>
      </c>
      <c r="B3374" t="s">
        <v>97</v>
      </c>
      <c r="C3374" t="s">
        <v>98</v>
      </c>
      <c r="D3374" t="s">
        <v>139</v>
      </c>
      <c r="E3374">
        <v>8010759597</v>
      </c>
      <c r="F3374">
        <v>11</v>
      </c>
      <c r="G3374">
        <v>2017</v>
      </c>
    </row>
    <row r="3375" spans="1:7" x14ac:dyDescent="0.25">
      <c r="A3375" t="s">
        <v>88</v>
      </c>
      <c r="B3375" t="s">
        <v>89</v>
      </c>
      <c r="C3375" t="s">
        <v>58</v>
      </c>
      <c r="D3375" t="s">
        <v>139</v>
      </c>
      <c r="E3375">
        <v>6159247030</v>
      </c>
      <c r="F3375">
        <v>10</v>
      </c>
      <c r="G3375">
        <v>2017</v>
      </c>
    </row>
    <row r="3376" spans="1:7" x14ac:dyDescent="0.25">
      <c r="A3376" t="s">
        <v>59</v>
      </c>
      <c r="B3376" t="s">
        <v>60</v>
      </c>
      <c r="C3376" t="s">
        <v>61</v>
      </c>
      <c r="D3376" t="s">
        <v>139</v>
      </c>
      <c r="E3376">
        <v>1961752053</v>
      </c>
      <c r="F3376">
        <v>11</v>
      </c>
      <c r="G3376">
        <v>2017</v>
      </c>
    </row>
    <row r="3377" spans="1:7" x14ac:dyDescent="0.25">
      <c r="A3377" t="s">
        <v>47</v>
      </c>
      <c r="B3377" t="s">
        <v>48</v>
      </c>
      <c r="C3377" t="s">
        <v>49</v>
      </c>
      <c r="D3377" t="s">
        <v>139</v>
      </c>
      <c r="E3377">
        <v>9003533297</v>
      </c>
      <c r="F3377">
        <v>11</v>
      </c>
      <c r="G3377">
        <v>2017</v>
      </c>
    </row>
    <row r="3378" spans="1:7" x14ac:dyDescent="0.25">
      <c r="A3378" t="s">
        <v>68</v>
      </c>
      <c r="B3378" t="s">
        <v>69</v>
      </c>
      <c r="C3378" t="s">
        <v>70</v>
      </c>
      <c r="D3378" t="s">
        <v>139</v>
      </c>
      <c r="E3378">
        <v>3720593040</v>
      </c>
      <c r="F3378">
        <v>10</v>
      </c>
      <c r="G3378">
        <v>2017</v>
      </c>
    </row>
    <row r="3379" spans="1:7" x14ac:dyDescent="0.25">
      <c r="A3379" t="s">
        <v>26</v>
      </c>
      <c r="B3379" t="s">
        <v>27</v>
      </c>
      <c r="C3379" t="s">
        <v>28</v>
      </c>
      <c r="D3379" t="s">
        <v>139</v>
      </c>
      <c r="E3379">
        <v>2211208648</v>
      </c>
      <c r="F3379">
        <v>11</v>
      </c>
      <c r="G3379">
        <v>2017</v>
      </c>
    </row>
    <row r="3380" spans="1:7" x14ac:dyDescent="0.25">
      <c r="A3380" t="s">
        <v>73</v>
      </c>
      <c r="B3380" t="s">
        <v>74</v>
      </c>
      <c r="C3380" t="s">
        <v>75</v>
      </c>
      <c r="D3380" t="s">
        <v>139</v>
      </c>
      <c r="E3380">
        <v>5777645330</v>
      </c>
      <c r="F3380">
        <v>11</v>
      </c>
      <c r="G3380">
        <v>2017</v>
      </c>
    </row>
    <row r="3381" spans="1:7" x14ac:dyDescent="0.25">
      <c r="A3381" t="s">
        <v>35</v>
      </c>
      <c r="B3381" t="s">
        <v>36</v>
      </c>
      <c r="C3381" t="s">
        <v>37</v>
      </c>
      <c r="D3381" t="s">
        <v>139</v>
      </c>
      <c r="E3381">
        <v>3047471480</v>
      </c>
      <c r="F3381">
        <v>11</v>
      </c>
      <c r="G3381">
        <v>2017</v>
      </c>
    </row>
    <row r="3382" spans="1:7" x14ac:dyDescent="0.25">
      <c r="A3382" t="s">
        <v>73</v>
      </c>
      <c r="B3382" t="s">
        <v>74</v>
      </c>
      <c r="C3382" t="s">
        <v>75</v>
      </c>
      <c r="D3382" t="s">
        <v>139</v>
      </c>
      <c r="E3382">
        <v>9633837396</v>
      </c>
      <c r="F3382">
        <v>10</v>
      </c>
      <c r="G3382">
        <v>2017</v>
      </c>
    </row>
    <row r="3383" spans="1:7" x14ac:dyDescent="0.25">
      <c r="A3383" t="s">
        <v>56</v>
      </c>
      <c r="B3383" t="s">
        <v>57</v>
      </c>
      <c r="C3383" t="s">
        <v>58</v>
      </c>
      <c r="D3383" t="s">
        <v>139</v>
      </c>
      <c r="E3383">
        <v>1467203311</v>
      </c>
      <c r="F3383">
        <v>10</v>
      </c>
      <c r="G3383">
        <v>2017</v>
      </c>
    </row>
    <row r="3384" spans="1:7" x14ac:dyDescent="0.25">
      <c r="A3384" t="s">
        <v>96</v>
      </c>
      <c r="B3384" t="s">
        <v>97</v>
      </c>
      <c r="C3384" t="s">
        <v>98</v>
      </c>
      <c r="D3384" t="s">
        <v>139</v>
      </c>
      <c r="E3384">
        <v>8308434096</v>
      </c>
      <c r="F3384">
        <v>10</v>
      </c>
      <c r="G3384">
        <v>2017</v>
      </c>
    </row>
    <row r="3385" spans="1:7" x14ac:dyDescent="0.25">
      <c r="A3385" t="s">
        <v>13</v>
      </c>
      <c r="B3385" t="s">
        <v>14</v>
      </c>
      <c r="C3385" t="s">
        <v>15</v>
      </c>
      <c r="D3385" t="s">
        <v>139</v>
      </c>
      <c r="E3385">
        <v>5884987497</v>
      </c>
      <c r="F3385">
        <v>11</v>
      </c>
      <c r="G3385">
        <v>2017</v>
      </c>
    </row>
    <row r="3386" spans="1:7" x14ac:dyDescent="0.25">
      <c r="A3386" t="s">
        <v>102</v>
      </c>
      <c r="B3386" t="s">
        <v>103</v>
      </c>
      <c r="C3386" t="s">
        <v>104</v>
      </c>
      <c r="D3386" t="s">
        <v>139</v>
      </c>
      <c r="E3386">
        <v>9629060544</v>
      </c>
      <c r="F3386">
        <v>10</v>
      </c>
      <c r="G3386">
        <v>2017</v>
      </c>
    </row>
    <row r="3387" spans="1:7" x14ac:dyDescent="0.25">
      <c r="A3387" t="s">
        <v>73</v>
      </c>
      <c r="B3387" t="s">
        <v>74</v>
      </c>
      <c r="C3387" t="s">
        <v>75</v>
      </c>
      <c r="D3387" t="s">
        <v>139</v>
      </c>
      <c r="E3387">
        <v>4360007311</v>
      </c>
      <c r="F3387">
        <v>10</v>
      </c>
      <c r="G3387">
        <v>2017</v>
      </c>
    </row>
    <row r="3388" spans="1:7" x14ac:dyDescent="0.25">
      <c r="A3388" t="s">
        <v>93</v>
      </c>
      <c r="B3388" t="s">
        <v>94</v>
      </c>
      <c r="C3388" t="s">
        <v>95</v>
      </c>
      <c r="D3388" t="s">
        <v>139</v>
      </c>
      <c r="E3388">
        <v>6948307470</v>
      </c>
      <c r="F3388">
        <v>10</v>
      </c>
      <c r="G3388">
        <v>2017</v>
      </c>
    </row>
    <row r="3389" spans="1:7" x14ac:dyDescent="0.25">
      <c r="A3389" t="s">
        <v>93</v>
      </c>
      <c r="B3389" t="s">
        <v>94</v>
      </c>
      <c r="C3389" t="s">
        <v>95</v>
      </c>
      <c r="D3389" t="s">
        <v>139</v>
      </c>
      <c r="E3389">
        <v>6948307470</v>
      </c>
      <c r="F3389">
        <v>11</v>
      </c>
      <c r="G3389">
        <v>2017</v>
      </c>
    </row>
    <row r="3390" spans="1:7" x14ac:dyDescent="0.25">
      <c r="A3390" t="s">
        <v>65</v>
      </c>
      <c r="B3390" t="s">
        <v>66</v>
      </c>
      <c r="C3390" t="s">
        <v>67</v>
      </c>
      <c r="D3390" t="s">
        <v>139</v>
      </c>
      <c r="E3390">
        <v>3138164296</v>
      </c>
      <c r="F3390">
        <v>11</v>
      </c>
      <c r="G3390">
        <v>2017</v>
      </c>
    </row>
    <row r="3391" spans="1:7" x14ac:dyDescent="0.25">
      <c r="A3391" t="s">
        <v>53</v>
      </c>
      <c r="B3391" t="s">
        <v>54</v>
      </c>
      <c r="C3391" t="s">
        <v>55</v>
      </c>
      <c r="D3391" t="s">
        <v>139</v>
      </c>
      <c r="E3391">
        <v>1245588904</v>
      </c>
      <c r="F3391">
        <v>11</v>
      </c>
      <c r="G3391">
        <v>2017</v>
      </c>
    </row>
    <row r="3392" spans="1:7" x14ac:dyDescent="0.25">
      <c r="A3392" t="s">
        <v>29</v>
      </c>
      <c r="B3392" t="s">
        <v>30</v>
      </c>
      <c r="C3392" t="s">
        <v>31</v>
      </c>
      <c r="D3392" t="s">
        <v>139</v>
      </c>
      <c r="E3392">
        <v>2774288201</v>
      </c>
      <c r="F3392">
        <v>11</v>
      </c>
      <c r="G3392">
        <v>2017</v>
      </c>
    </row>
    <row r="3393" spans="1:7" x14ac:dyDescent="0.25">
      <c r="A3393" t="s">
        <v>65</v>
      </c>
      <c r="B3393" t="s">
        <v>66</v>
      </c>
      <c r="C3393" t="s">
        <v>67</v>
      </c>
      <c r="D3393" t="s">
        <v>139</v>
      </c>
      <c r="E3393">
        <v>9330841761</v>
      </c>
      <c r="F3393">
        <v>11</v>
      </c>
      <c r="G3393">
        <v>2017</v>
      </c>
    </row>
    <row r="3394" spans="1:7" x14ac:dyDescent="0.25">
      <c r="A3394" t="s">
        <v>90</v>
      </c>
      <c r="B3394" t="s">
        <v>91</v>
      </c>
      <c r="C3394" t="s">
        <v>92</v>
      </c>
      <c r="D3394" t="s">
        <v>139</v>
      </c>
      <c r="E3394">
        <v>6756220768</v>
      </c>
      <c r="F3394">
        <v>10</v>
      </c>
      <c r="G3394">
        <v>2017</v>
      </c>
    </row>
    <row r="3395" spans="1:7" x14ac:dyDescent="0.25">
      <c r="A3395" t="s">
        <v>50</v>
      </c>
      <c r="B3395" t="s">
        <v>51</v>
      </c>
      <c r="C3395" t="s">
        <v>52</v>
      </c>
      <c r="D3395" t="s">
        <v>139</v>
      </c>
      <c r="E3395">
        <v>9570810214</v>
      </c>
      <c r="F3395">
        <v>11</v>
      </c>
      <c r="G3395">
        <v>2017</v>
      </c>
    </row>
    <row r="3396" spans="1:7" x14ac:dyDescent="0.25">
      <c r="A3396" t="s">
        <v>44</v>
      </c>
      <c r="B3396" t="s">
        <v>45</v>
      </c>
      <c r="C3396" t="s">
        <v>46</v>
      </c>
      <c r="D3396" t="s">
        <v>139</v>
      </c>
      <c r="E3396">
        <v>8752450569</v>
      </c>
      <c r="F3396">
        <v>11</v>
      </c>
      <c r="G3396">
        <v>2017</v>
      </c>
    </row>
    <row r="3397" spans="1:7" x14ac:dyDescent="0.25">
      <c r="A3397" t="s">
        <v>20</v>
      </c>
      <c r="B3397" t="s">
        <v>21</v>
      </c>
      <c r="C3397" t="s">
        <v>22</v>
      </c>
      <c r="D3397" t="s">
        <v>139</v>
      </c>
      <c r="E3397">
        <v>1198789642</v>
      </c>
      <c r="F3397">
        <v>10</v>
      </c>
      <c r="G3397">
        <v>2017</v>
      </c>
    </row>
    <row r="3398" spans="1:7" x14ac:dyDescent="0.25">
      <c r="A3398" t="s">
        <v>79</v>
      </c>
      <c r="B3398" t="s">
        <v>80</v>
      </c>
      <c r="C3398" t="s">
        <v>81</v>
      </c>
      <c r="D3398" t="s">
        <v>139</v>
      </c>
      <c r="E3398">
        <v>5601267702</v>
      </c>
      <c r="F3398">
        <v>11</v>
      </c>
      <c r="G3398">
        <v>2017</v>
      </c>
    </row>
    <row r="3399" spans="1:7" x14ac:dyDescent="0.25">
      <c r="A3399" t="s">
        <v>32</v>
      </c>
      <c r="B3399" t="s">
        <v>33</v>
      </c>
      <c r="C3399" t="s">
        <v>34</v>
      </c>
      <c r="D3399" t="s">
        <v>139</v>
      </c>
      <c r="E3399">
        <v>2941429318</v>
      </c>
      <c r="F3399">
        <v>11</v>
      </c>
      <c r="G3399">
        <v>2017</v>
      </c>
    </row>
    <row r="3400" spans="1:7" x14ac:dyDescent="0.25">
      <c r="A3400" t="s">
        <v>65</v>
      </c>
      <c r="B3400" t="s">
        <v>66</v>
      </c>
      <c r="C3400" t="s">
        <v>67</v>
      </c>
      <c r="D3400" t="s">
        <v>139</v>
      </c>
      <c r="E3400">
        <v>3618420597</v>
      </c>
      <c r="F3400">
        <v>11</v>
      </c>
      <c r="G3400">
        <v>2017</v>
      </c>
    </row>
    <row r="3401" spans="1:7" x14ac:dyDescent="0.25">
      <c r="A3401" t="s">
        <v>41</v>
      </c>
      <c r="B3401" t="s">
        <v>42</v>
      </c>
      <c r="C3401" t="s">
        <v>43</v>
      </c>
      <c r="D3401" t="s">
        <v>139</v>
      </c>
      <c r="E3401">
        <v>5229608029</v>
      </c>
      <c r="F3401">
        <v>11</v>
      </c>
      <c r="G3401">
        <v>2017</v>
      </c>
    </row>
    <row r="3402" spans="1:7" x14ac:dyDescent="0.25">
      <c r="A3402" t="s">
        <v>9</v>
      </c>
      <c r="B3402" t="s">
        <v>10</v>
      </c>
      <c r="C3402" t="s">
        <v>11</v>
      </c>
      <c r="D3402" t="s">
        <v>139</v>
      </c>
      <c r="E3402">
        <v>3275657720</v>
      </c>
      <c r="F3402">
        <v>10</v>
      </c>
      <c r="G3402">
        <v>2017</v>
      </c>
    </row>
    <row r="3403" spans="1:7" x14ac:dyDescent="0.25">
      <c r="A3403" t="s">
        <v>62</v>
      </c>
      <c r="B3403" t="s">
        <v>63</v>
      </c>
      <c r="C3403" t="s">
        <v>64</v>
      </c>
      <c r="D3403" t="s">
        <v>139</v>
      </c>
      <c r="E3403">
        <v>2829986185</v>
      </c>
      <c r="F3403">
        <v>11</v>
      </c>
      <c r="G3403">
        <v>2017</v>
      </c>
    </row>
    <row r="3404" spans="1:7" x14ac:dyDescent="0.25">
      <c r="A3404" t="s">
        <v>82</v>
      </c>
      <c r="B3404" t="s">
        <v>83</v>
      </c>
      <c r="C3404" t="s">
        <v>84</v>
      </c>
      <c r="D3404" t="s">
        <v>139</v>
      </c>
      <c r="E3404">
        <v>5620206759</v>
      </c>
      <c r="F3404">
        <v>11</v>
      </c>
      <c r="G3404">
        <v>2017</v>
      </c>
    </row>
    <row r="3405" spans="1:7" x14ac:dyDescent="0.25">
      <c r="A3405" t="s">
        <v>68</v>
      </c>
      <c r="B3405" t="s">
        <v>69</v>
      </c>
      <c r="C3405" t="s">
        <v>70</v>
      </c>
      <c r="D3405" t="s">
        <v>139</v>
      </c>
      <c r="E3405">
        <v>5129345267</v>
      </c>
      <c r="F3405">
        <v>10</v>
      </c>
      <c r="G3405">
        <v>2017</v>
      </c>
    </row>
    <row r="3406" spans="1:7" x14ac:dyDescent="0.25">
      <c r="A3406" t="s">
        <v>85</v>
      </c>
      <c r="B3406" t="s">
        <v>86</v>
      </c>
      <c r="C3406" t="s">
        <v>87</v>
      </c>
      <c r="D3406" t="s">
        <v>139</v>
      </c>
      <c r="E3406">
        <v>5931939750</v>
      </c>
      <c r="F3406">
        <v>11</v>
      </c>
      <c r="G3406">
        <v>2017</v>
      </c>
    </row>
    <row r="3407" spans="1:7" x14ac:dyDescent="0.25">
      <c r="A3407" t="s">
        <v>76</v>
      </c>
      <c r="B3407" t="s">
        <v>77</v>
      </c>
      <c r="C3407" t="s">
        <v>78</v>
      </c>
      <c r="D3407" t="s">
        <v>139</v>
      </c>
      <c r="E3407">
        <v>4561036115</v>
      </c>
      <c r="F3407">
        <v>11</v>
      </c>
      <c r="G3407">
        <v>2017</v>
      </c>
    </row>
    <row r="3408" spans="1:7" x14ac:dyDescent="0.25">
      <c r="A3408" t="s">
        <v>65</v>
      </c>
      <c r="B3408" t="s">
        <v>66</v>
      </c>
      <c r="C3408" t="s">
        <v>67</v>
      </c>
      <c r="D3408" t="s">
        <v>139</v>
      </c>
      <c r="E3408">
        <v>3618420597</v>
      </c>
      <c r="F3408">
        <v>2</v>
      </c>
      <c r="G3408">
        <v>2018</v>
      </c>
    </row>
    <row r="3409" spans="1:7" x14ac:dyDescent="0.25">
      <c r="A3409" t="s">
        <v>68</v>
      </c>
      <c r="B3409" t="s">
        <v>69</v>
      </c>
      <c r="C3409" t="s">
        <v>70</v>
      </c>
      <c r="D3409" t="s">
        <v>139</v>
      </c>
      <c r="E3409">
        <v>3720593040</v>
      </c>
      <c r="F3409">
        <v>2</v>
      </c>
      <c r="G3409">
        <v>2018</v>
      </c>
    </row>
    <row r="3410" spans="1:7" x14ac:dyDescent="0.25">
      <c r="A3410" t="s">
        <v>73</v>
      </c>
      <c r="B3410" t="s">
        <v>74</v>
      </c>
      <c r="C3410" t="s">
        <v>75</v>
      </c>
      <c r="D3410" t="s">
        <v>139</v>
      </c>
      <c r="E3410">
        <v>4360007311</v>
      </c>
      <c r="F3410">
        <v>2</v>
      </c>
      <c r="G3410">
        <v>2018</v>
      </c>
    </row>
    <row r="3411" spans="1:7" x14ac:dyDescent="0.25">
      <c r="A3411" t="s">
        <v>26</v>
      </c>
      <c r="B3411" t="s">
        <v>27</v>
      </c>
      <c r="C3411" t="s">
        <v>28</v>
      </c>
      <c r="D3411" t="s">
        <v>139</v>
      </c>
      <c r="E3411">
        <v>2211208648</v>
      </c>
      <c r="F3411">
        <v>5</v>
      </c>
      <c r="G3411">
        <v>2017</v>
      </c>
    </row>
    <row r="3412" spans="1:7" x14ac:dyDescent="0.25">
      <c r="A3412" t="s">
        <v>88</v>
      </c>
      <c r="B3412" t="s">
        <v>89</v>
      </c>
      <c r="C3412" t="s">
        <v>58</v>
      </c>
      <c r="D3412" t="s">
        <v>139</v>
      </c>
      <c r="E3412">
        <v>6159247030</v>
      </c>
      <c r="F3412">
        <v>4</v>
      </c>
      <c r="G3412">
        <v>2017</v>
      </c>
    </row>
    <row r="3413" spans="1:7" x14ac:dyDescent="0.25">
      <c r="A3413" t="s">
        <v>13</v>
      </c>
      <c r="B3413" t="s">
        <v>14</v>
      </c>
      <c r="C3413" t="s">
        <v>15</v>
      </c>
      <c r="D3413" t="s">
        <v>139</v>
      </c>
      <c r="E3413">
        <v>5884987497</v>
      </c>
      <c r="F3413">
        <v>6</v>
      </c>
      <c r="G3413">
        <v>2017</v>
      </c>
    </row>
    <row r="3414" spans="1:7" x14ac:dyDescent="0.25">
      <c r="A3414" t="s">
        <v>53</v>
      </c>
      <c r="B3414" t="s">
        <v>54</v>
      </c>
      <c r="C3414" t="s">
        <v>55</v>
      </c>
      <c r="D3414" t="s">
        <v>139</v>
      </c>
      <c r="E3414">
        <v>1245588904</v>
      </c>
      <c r="F3414">
        <v>10</v>
      </c>
      <c r="G3414">
        <v>2017</v>
      </c>
    </row>
    <row r="3415" spans="1:7" x14ac:dyDescent="0.25">
      <c r="A3415" t="s">
        <v>65</v>
      </c>
      <c r="B3415" t="s">
        <v>66</v>
      </c>
      <c r="C3415" t="s">
        <v>67</v>
      </c>
      <c r="D3415" t="s">
        <v>139</v>
      </c>
      <c r="E3415">
        <v>3618420597</v>
      </c>
      <c r="F3415">
        <v>6</v>
      </c>
      <c r="G3415">
        <v>2017</v>
      </c>
    </row>
    <row r="3416" spans="1:7" x14ac:dyDescent="0.25">
      <c r="A3416" t="s">
        <v>41</v>
      </c>
      <c r="B3416" t="s">
        <v>42</v>
      </c>
      <c r="C3416" t="s">
        <v>43</v>
      </c>
      <c r="D3416" t="s">
        <v>139</v>
      </c>
      <c r="E3416">
        <v>5229608029</v>
      </c>
      <c r="F3416">
        <v>6</v>
      </c>
      <c r="G3416">
        <v>2017</v>
      </c>
    </row>
    <row r="3417" spans="1:7" x14ac:dyDescent="0.25">
      <c r="A3417" t="s">
        <v>82</v>
      </c>
      <c r="B3417" t="s">
        <v>83</v>
      </c>
      <c r="C3417" t="s">
        <v>84</v>
      </c>
      <c r="D3417" t="s">
        <v>139</v>
      </c>
      <c r="E3417">
        <v>5620206759</v>
      </c>
      <c r="F3417">
        <v>6</v>
      </c>
      <c r="G3417">
        <v>2017</v>
      </c>
    </row>
    <row r="3418" spans="1:7" x14ac:dyDescent="0.25">
      <c r="A3418" t="s">
        <v>62</v>
      </c>
      <c r="B3418" t="s">
        <v>63</v>
      </c>
      <c r="C3418" t="s">
        <v>64</v>
      </c>
      <c r="D3418" t="s">
        <v>139</v>
      </c>
      <c r="E3418">
        <v>2829986185</v>
      </c>
      <c r="F3418">
        <v>6</v>
      </c>
      <c r="G3418">
        <v>2017</v>
      </c>
    </row>
    <row r="3419" spans="1:7" x14ac:dyDescent="0.25">
      <c r="A3419" t="s">
        <v>85</v>
      </c>
      <c r="B3419" t="s">
        <v>86</v>
      </c>
      <c r="C3419" t="s">
        <v>87</v>
      </c>
      <c r="D3419" t="s">
        <v>139</v>
      </c>
      <c r="E3419">
        <v>5931939750</v>
      </c>
      <c r="F3419">
        <v>6</v>
      </c>
      <c r="G3419">
        <v>2017</v>
      </c>
    </row>
    <row r="3420" spans="1:7" x14ac:dyDescent="0.25">
      <c r="A3420" t="s">
        <v>76</v>
      </c>
      <c r="B3420" t="s">
        <v>77</v>
      </c>
      <c r="C3420" t="s">
        <v>78</v>
      </c>
      <c r="D3420" t="s">
        <v>139</v>
      </c>
      <c r="E3420">
        <v>4561036115</v>
      </c>
      <c r="F3420">
        <v>6</v>
      </c>
      <c r="G3420">
        <v>2017</v>
      </c>
    </row>
    <row r="3421" spans="1:7" x14ac:dyDescent="0.25">
      <c r="A3421" t="s">
        <v>38</v>
      </c>
      <c r="B3421" t="s">
        <v>39</v>
      </c>
      <c r="C3421" t="s">
        <v>40</v>
      </c>
      <c r="D3421" t="s">
        <v>139</v>
      </c>
      <c r="E3421">
        <v>4751385672</v>
      </c>
      <c r="F3421">
        <v>10</v>
      </c>
      <c r="G3421">
        <v>2016</v>
      </c>
    </row>
    <row r="3422" spans="1:7" x14ac:dyDescent="0.25">
      <c r="A3422" t="s">
        <v>73</v>
      </c>
      <c r="B3422" t="s">
        <v>74</v>
      </c>
      <c r="C3422" t="s">
        <v>75</v>
      </c>
      <c r="D3422" t="s">
        <v>139</v>
      </c>
      <c r="E3422">
        <v>7560038603</v>
      </c>
      <c r="F3422">
        <v>12</v>
      </c>
      <c r="G3422">
        <v>2017</v>
      </c>
    </row>
    <row r="3423" spans="1:7" x14ac:dyDescent="0.25">
      <c r="A3423" t="s">
        <v>73</v>
      </c>
      <c r="B3423" t="s">
        <v>74</v>
      </c>
      <c r="C3423" t="s">
        <v>75</v>
      </c>
      <c r="D3423" t="s">
        <v>139</v>
      </c>
      <c r="E3423">
        <v>5777645330</v>
      </c>
      <c r="F3423">
        <v>1</v>
      </c>
      <c r="G3423">
        <v>2018</v>
      </c>
    </row>
    <row r="3424" spans="1:7" x14ac:dyDescent="0.25">
      <c r="A3424" t="s">
        <v>59</v>
      </c>
      <c r="B3424" t="s">
        <v>60</v>
      </c>
      <c r="C3424" t="s">
        <v>61</v>
      </c>
      <c r="D3424" t="s">
        <v>139</v>
      </c>
      <c r="E3424">
        <v>5992397464</v>
      </c>
      <c r="F3424">
        <v>1</v>
      </c>
      <c r="G3424">
        <v>2018</v>
      </c>
    </row>
    <row r="3425" spans="1:7" x14ac:dyDescent="0.25">
      <c r="A3425" t="s">
        <v>96</v>
      </c>
      <c r="B3425" t="s">
        <v>97</v>
      </c>
      <c r="C3425" t="s">
        <v>98</v>
      </c>
      <c r="D3425" t="s">
        <v>139</v>
      </c>
      <c r="E3425">
        <v>8308434096</v>
      </c>
      <c r="F3425">
        <v>12</v>
      </c>
      <c r="G3425">
        <v>2017</v>
      </c>
    </row>
    <row r="3426" spans="1:7" x14ac:dyDescent="0.25">
      <c r="A3426" t="s">
        <v>38</v>
      </c>
      <c r="B3426" t="s">
        <v>39</v>
      </c>
      <c r="C3426" t="s">
        <v>40</v>
      </c>
      <c r="D3426" t="s">
        <v>139</v>
      </c>
      <c r="E3426">
        <v>4751385672</v>
      </c>
      <c r="F3426">
        <v>1</v>
      </c>
      <c r="G3426">
        <v>2018</v>
      </c>
    </row>
    <row r="3427" spans="1:7" x14ac:dyDescent="0.25">
      <c r="A3427" t="s">
        <v>79</v>
      </c>
      <c r="B3427" t="s">
        <v>80</v>
      </c>
      <c r="C3427" t="s">
        <v>81</v>
      </c>
      <c r="D3427" t="s">
        <v>139</v>
      </c>
      <c r="E3427">
        <v>5601267702</v>
      </c>
      <c r="F3427">
        <v>12</v>
      </c>
      <c r="G3427">
        <v>2017</v>
      </c>
    </row>
    <row r="3428" spans="1:7" x14ac:dyDescent="0.25">
      <c r="A3428" t="s">
        <v>9</v>
      </c>
      <c r="B3428" t="s">
        <v>10</v>
      </c>
      <c r="C3428" t="s">
        <v>11</v>
      </c>
      <c r="D3428" t="s">
        <v>139</v>
      </c>
      <c r="E3428">
        <v>3275657720</v>
      </c>
      <c r="F3428">
        <v>12</v>
      </c>
      <c r="G3428">
        <v>2017</v>
      </c>
    </row>
    <row r="3429" spans="1:7" x14ac:dyDescent="0.25">
      <c r="A3429" t="s">
        <v>90</v>
      </c>
      <c r="B3429" t="s">
        <v>91</v>
      </c>
      <c r="C3429" t="s">
        <v>92</v>
      </c>
      <c r="D3429" t="s">
        <v>139</v>
      </c>
      <c r="E3429">
        <v>6756220768</v>
      </c>
      <c r="F3429">
        <v>12</v>
      </c>
      <c r="G3429">
        <v>2017</v>
      </c>
    </row>
    <row r="3430" spans="1:7" x14ac:dyDescent="0.25">
      <c r="A3430" t="s">
        <v>62</v>
      </c>
      <c r="B3430" t="s">
        <v>63</v>
      </c>
      <c r="C3430" t="s">
        <v>64</v>
      </c>
      <c r="D3430" t="s">
        <v>139</v>
      </c>
      <c r="E3430">
        <v>2829986185</v>
      </c>
      <c r="F3430">
        <v>1</v>
      </c>
      <c r="G3430">
        <v>2018</v>
      </c>
    </row>
    <row r="3431" spans="1:7" x14ac:dyDescent="0.25">
      <c r="A3431" t="s">
        <v>68</v>
      </c>
      <c r="B3431" t="s">
        <v>69</v>
      </c>
      <c r="C3431" t="s">
        <v>70</v>
      </c>
      <c r="D3431" t="s">
        <v>139</v>
      </c>
      <c r="E3431">
        <v>5129345267</v>
      </c>
      <c r="F3431">
        <v>12</v>
      </c>
      <c r="G3431">
        <v>2017</v>
      </c>
    </row>
    <row r="3432" spans="1:7" x14ac:dyDescent="0.25">
      <c r="A3432" t="s">
        <v>82</v>
      </c>
      <c r="B3432" t="s">
        <v>83</v>
      </c>
      <c r="C3432" t="s">
        <v>84</v>
      </c>
      <c r="D3432" t="s">
        <v>139</v>
      </c>
      <c r="E3432">
        <v>5620206759</v>
      </c>
      <c r="F3432">
        <v>1</v>
      </c>
      <c r="G3432">
        <v>2018</v>
      </c>
    </row>
    <row r="3433" spans="1:7" x14ac:dyDescent="0.25">
      <c r="A3433" t="s">
        <v>59</v>
      </c>
      <c r="B3433" t="s">
        <v>60</v>
      </c>
      <c r="C3433" t="s">
        <v>61</v>
      </c>
      <c r="D3433" t="s">
        <v>139</v>
      </c>
      <c r="E3433">
        <v>1961752053</v>
      </c>
      <c r="F3433">
        <v>12</v>
      </c>
      <c r="G3433">
        <v>2017</v>
      </c>
    </row>
    <row r="3434" spans="1:7" x14ac:dyDescent="0.25">
      <c r="A3434" t="s">
        <v>26</v>
      </c>
      <c r="B3434" t="s">
        <v>27</v>
      </c>
      <c r="C3434" t="s">
        <v>28</v>
      </c>
      <c r="D3434" t="s">
        <v>139</v>
      </c>
      <c r="E3434">
        <v>2211208648</v>
      </c>
      <c r="F3434">
        <v>9</v>
      </c>
      <c r="G3434">
        <v>2017</v>
      </c>
    </row>
    <row r="3435" spans="1:7" x14ac:dyDescent="0.25">
      <c r="A3435" t="s">
        <v>68</v>
      </c>
      <c r="B3435" t="s">
        <v>69</v>
      </c>
      <c r="C3435" t="s">
        <v>70</v>
      </c>
      <c r="D3435" t="s">
        <v>139</v>
      </c>
      <c r="E3435">
        <v>5129345267</v>
      </c>
      <c r="F3435">
        <v>9</v>
      </c>
      <c r="G3435">
        <v>2017</v>
      </c>
    </row>
    <row r="3436" spans="1:7" x14ac:dyDescent="0.25">
      <c r="A3436" t="s">
        <v>85</v>
      </c>
      <c r="B3436" t="s">
        <v>86</v>
      </c>
      <c r="C3436" t="s">
        <v>87</v>
      </c>
      <c r="D3436" t="s">
        <v>139</v>
      </c>
      <c r="E3436">
        <v>5931939750</v>
      </c>
      <c r="F3436">
        <v>10</v>
      </c>
      <c r="G3436">
        <v>2017</v>
      </c>
    </row>
    <row r="3437" spans="1:7" x14ac:dyDescent="0.25">
      <c r="A3437" t="s">
        <v>76</v>
      </c>
      <c r="B3437" t="s">
        <v>77</v>
      </c>
      <c r="C3437" t="s">
        <v>78</v>
      </c>
      <c r="D3437" t="s">
        <v>139</v>
      </c>
      <c r="E3437">
        <v>4561036115</v>
      </c>
      <c r="F3437">
        <v>10</v>
      </c>
      <c r="G3437">
        <v>2017</v>
      </c>
    </row>
    <row r="3438" spans="1:7" x14ac:dyDescent="0.25">
      <c r="A3438" t="s">
        <v>65</v>
      </c>
      <c r="B3438" t="s">
        <v>66</v>
      </c>
      <c r="C3438" t="s">
        <v>67</v>
      </c>
      <c r="D3438" t="s">
        <v>139</v>
      </c>
      <c r="E3438">
        <v>3179514603</v>
      </c>
      <c r="F3438">
        <v>9</v>
      </c>
      <c r="G3438">
        <v>2017</v>
      </c>
    </row>
    <row r="3439" spans="1:7" x14ac:dyDescent="0.25">
      <c r="A3439" t="s">
        <v>38</v>
      </c>
      <c r="B3439" t="s">
        <v>39</v>
      </c>
      <c r="C3439" t="s">
        <v>40</v>
      </c>
      <c r="D3439" t="s">
        <v>139</v>
      </c>
      <c r="E3439">
        <v>4751385672</v>
      </c>
      <c r="F3439">
        <v>8</v>
      </c>
      <c r="G3439">
        <v>2017</v>
      </c>
    </row>
    <row r="3440" spans="1:7" x14ac:dyDescent="0.25">
      <c r="A3440" t="s">
        <v>29</v>
      </c>
      <c r="B3440" t="s">
        <v>30</v>
      </c>
      <c r="C3440" t="s">
        <v>31</v>
      </c>
      <c r="D3440" t="s">
        <v>139</v>
      </c>
      <c r="E3440">
        <v>2774288201</v>
      </c>
      <c r="F3440">
        <v>12</v>
      </c>
      <c r="G3440">
        <v>2018</v>
      </c>
    </row>
    <row r="3441" spans="1:7" x14ac:dyDescent="0.25">
      <c r="A3441" t="s">
        <v>38</v>
      </c>
      <c r="B3441" t="s">
        <v>39</v>
      </c>
      <c r="C3441" t="s">
        <v>40</v>
      </c>
      <c r="D3441" t="s">
        <v>139</v>
      </c>
      <c r="E3441">
        <v>4751385672</v>
      </c>
      <c r="F3441">
        <v>12</v>
      </c>
      <c r="G3441">
        <v>2018</v>
      </c>
    </row>
    <row r="3442" spans="1:7" x14ac:dyDescent="0.25">
      <c r="A3442" t="s">
        <v>20</v>
      </c>
      <c r="B3442" t="s">
        <v>21</v>
      </c>
      <c r="C3442" t="s">
        <v>22</v>
      </c>
      <c r="D3442" t="s">
        <v>139</v>
      </c>
      <c r="E3442">
        <v>1198789642</v>
      </c>
      <c r="F3442">
        <v>11</v>
      </c>
      <c r="G3442">
        <v>2018</v>
      </c>
    </row>
    <row r="3443" spans="1:7" x14ac:dyDescent="0.25">
      <c r="A3443" t="s">
        <v>13</v>
      </c>
      <c r="B3443" t="s">
        <v>14</v>
      </c>
      <c r="C3443" t="s">
        <v>15</v>
      </c>
      <c r="D3443" t="s">
        <v>139</v>
      </c>
      <c r="E3443">
        <v>5884987497</v>
      </c>
      <c r="F3443">
        <v>7</v>
      </c>
      <c r="G3443">
        <v>2017</v>
      </c>
    </row>
    <row r="3444" spans="1:7" x14ac:dyDescent="0.25">
      <c r="A3444" t="s">
        <v>85</v>
      </c>
      <c r="B3444" t="s">
        <v>86</v>
      </c>
      <c r="C3444" t="s">
        <v>87</v>
      </c>
      <c r="D3444" t="s">
        <v>139</v>
      </c>
      <c r="E3444">
        <v>5931924190</v>
      </c>
      <c r="F3444">
        <v>7</v>
      </c>
      <c r="G3444">
        <v>2017</v>
      </c>
    </row>
    <row r="3445" spans="1:7" x14ac:dyDescent="0.25">
      <c r="A3445" t="s">
        <v>85</v>
      </c>
      <c r="B3445" t="s">
        <v>86</v>
      </c>
      <c r="C3445" t="s">
        <v>87</v>
      </c>
      <c r="D3445" t="s">
        <v>139</v>
      </c>
      <c r="E3445">
        <v>5931939750</v>
      </c>
      <c r="F3445">
        <v>7</v>
      </c>
      <c r="G3445">
        <v>2017</v>
      </c>
    </row>
    <row r="3446" spans="1:7" x14ac:dyDescent="0.25">
      <c r="A3446" t="s">
        <v>59</v>
      </c>
      <c r="B3446" t="s">
        <v>60</v>
      </c>
      <c r="C3446" t="s">
        <v>61</v>
      </c>
      <c r="D3446" t="s">
        <v>139</v>
      </c>
      <c r="E3446">
        <v>5992397464</v>
      </c>
      <c r="F3446">
        <v>7</v>
      </c>
      <c r="G3446">
        <v>2017</v>
      </c>
    </row>
    <row r="3447" spans="1:7" x14ac:dyDescent="0.25">
      <c r="A3447" t="s">
        <v>88</v>
      </c>
      <c r="B3447" t="s">
        <v>89</v>
      </c>
      <c r="C3447" t="s">
        <v>58</v>
      </c>
      <c r="D3447" t="s">
        <v>139</v>
      </c>
      <c r="E3447">
        <v>6159247030</v>
      </c>
      <c r="F3447">
        <v>6</v>
      </c>
      <c r="G3447">
        <v>2017</v>
      </c>
    </row>
    <row r="3448" spans="1:7" x14ac:dyDescent="0.25">
      <c r="A3448" t="s">
        <v>59</v>
      </c>
      <c r="B3448" t="s">
        <v>60</v>
      </c>
      <c r="C3448" t="s">
        <v>61</v>
      </c>
      <c r="D3448" t="s">
        <v>139</v>
      </c>
      <c r="E3448">
        <v>5992397464</v>
      </c>
      <c r="F3448">
        <v>2</v>
      </c>
      <c r="G3448">
        <v>2019</v>
      </c>
    </row>
    <row r="3449" spans="1:7" x14ac:dyDescent="0.25">
      <c r="A3449" t="s">
        <v>26</v>
      </c>
      <c r="B3449" t="s">
        <v>27</v>
      </c>
      <c r="C3449" t="s">
        <v>28</v>
      </c>
      <c r="D3449" t="s">
        <v>139</v>
      </c>
      <c r="E3449">
        <v>2211208648</v>
      </c>
      <c r="F3449">
        <v>2</v>
      </c>
      <c r="G3449">
        <v>2019</v>
      </c>
    </row>
    <row r="3450" spans="1:7" x14ac:dyDescent="0.25">
      <c r="A3450" t="s">
        <v>73</v>
      </c>
      <c r="B3450" t="s">
        <v>74</v>
      </c>
      <c r="C3450" t="s">
        <v>75</v>
      </c>
      <c r="D3450" t="s">
        <v>139</v>
      </c>
      <c r="E3450">
        <v>7560038603</v>
      </c>
      <c r="F3450">
        <v>1</v>
      </c>
      <c r="G3450">
        <v>2019</v>
      </c>
    </row>
    <row r="3451" spans="1:7" x14ac:dyDescent="0.25">
      <c r="A3451" t="s">
        <v>38</v>
      </c>
      <c r="B3451" t="s">
        <v>39</v>
      </c>
      <c r="C3451" t="s">
        <v>40</v>
      </c>
      <c r="D3451" t="s">
        <v>139</v>
      </c>
      <c r="E3451">
        <v>4751385672</v>
      </c>
      <c r="F3451">
        <v>2</v>
      </c>
      <c r="G3451">
        <v>2019</v>
      </c>
    </row>
    <row r="3452" spans="1:7" x14ac:dyDescent="0.25">
      <c r="A3452" t="s">
        <v>73</v>
      </c>
      <c r="B3452" t="s">
        <v>74</v>
      </c>
      <c r="C3452" t="s">
        <v>75</v>
      </c>
      <c r="D3452" t="s">
        <v>139</v>
      </c>
      <c r="E3452">
        <v>7560038603</v>
      </c>
      <c r="F3452">
        <v>6</v>
      </c>
      <c r="G3452">
        <v>2018</v>
      </c>
    </row>
    <row r="3453" spans="1:7" x14ac:dyDescent="0.25">
      <c r="A3453" t="s">
        <v>68</v>
      </c>
      <c r="B3453" t="s">
        <v>69</v>
      </c>
      <c r="C3453" t="s">
        <v>70</v>
      </c>
      <c r="D3453" t="s">
        <v>139</v>
      </c>
      <c r="E3453">
        <v>3720593040</v>
      </c>
      <c r="F3453">
        <v>6</v>
      </c>
      <c r="G3453">
        <v>2018</v>
      </c>
    </row>
    <row r="3454" spans="1:7" x14ac:dyDescent="0.25">
      <c r="A3454" t="s">
        <v>73</v>
      </c>
      <c r="B3454" t="s">
        <v>74</v>
      </c>
      <c r="C3454" t="s">
        <v>75</v>
      </c>
      <c r="D3454" t="s">
        <v>139</v>
      </c>
      <c r="E3454">
        <v>9633837396</v>
      </c>
      <c r="F3454">
        <v>6</v>
      </c>
      <c r="G3454">
        <v>2018</v>
      </c>
    </row>
    <row r="3455" spans="1:7" x14ac:dyDescent="0.25">
      <c r="A3455" t="s">
        <v>29</v>
      </c>
      <c r="B3455" t="s">
        <v>30</v>
      </c>
      <c r="C3455" t="s">
        <v>31</v>
      </c>
      <c r="D3455" t="s">
        <v>139</v>
      </c>
      <c r="E3455">
        <v>2774288201</v>
      </c>
      <c r="F3455">
        <v>9</v>
      </c>
      <c r="G3455">
        <v>2018</v>
      </c>
    </row>
    <row r="3456" spans="1:7" x14ac:dyDescent="0.25">
      <c r="A3456" t="s">
        <v>53</v>
      </c>
      <c r="B3456" t="s">
        <v>54</v>
      </c>
      <c r="C3456" t="s">
        <v>55</v>
      </c>
      <c r="D3456" t="s">
        <v>139</v>
      </c>
      <c r="E3456">
        <v>1245588904</v>
      </c>
      <c r="F3456">
        <v>9</v>
      </c>
      <c r="G3456">
        <v>2017</v>
      </c>
    </row>
    <row r="3457" spans="1:7" x14ac:dyDescent="0.25">
      <c r="A3457" t="s">
        <v>65</v>
      </c>
      <c r="B3457" t="s">
        <v>66</v>
      </c>
      <c r="C3457" t="s">
        <v>67</v>
      </c>
      <c r="D3457" t="s">
        <v>139</v>
      </c>
      <c r="E3457">
        <v>3618420597</v>
      </c>
      <c r="F3457">
        <v>8</v>
      </c>
      <c r="G3457">
        <v>2018</v>
      </c>
    </row>
    <row r="3458" spans="1:7" x14ac:dyDescent="0.25">
      <c r="A3458" t="s">
        <v>50</v>
      </c>
      <c r="B3458" t="s">
        <v>51</v>
      </c>
      <c r="C3458" t="s">
        <v>52</v>
      </c>
      <c r="D3458" t="s">
        <v>139</v>
      </c>
      <c r="E3458">
        <v>9570810214</v>
      </c>
      <c r="F3458">
        <v>9</v>
      </c>
      <c r="G3458">
        <v>2018</v>
      </c>
    </row>
    <row r="3459" spans="1:7" x14ac:dyDescent="0.25">
      <c r="A3459" t="s">
        <v>90</v>
      </c>
      <c r="B3459" t="s">
        <v>91</v>
      </c>
      <c r="C3459" t="s">
        <v>92</v>
      </c>
      <c r="D3459" t="s">
        <v>139</v>
      </c>
      <c r="E3459">
        <v>6756220768</v>
      </c>
      <c r="F3459">
        <v>8</v>
      </c>
      <c r="G3459">
        <v>2018</v>
      </c>
    </row>
    <row r="3460" spans="1:7" x14ac:dyDescent="0.25">
      <c r="A3460" t="s">
        <v>44</v>
      </c>
      <c r="B3460" t="s">
        <v>45</v>
      </c>
      <c r="C3460" t="s">
        <v>46</v>
      </c>
      <c r="D3460" t="s">
        <v>139</v>
      </c>
      <c r="E3460">
        <v>8752450569</v>
      </c>
      <c r="F3460">
        <v>9</v>
      </c>
      <c r="G3460">
        <v>2018</v>
      </c>
    </row>
    <row r="3461" spans="1:7" x14ac:dyDescent="0.25">
      <c r="A3461" t="s">
        <v>79</v>
      </c>
      <c r="B3461" t="s">
        <v>80</v>
      </c>
      <c r="C3461" t="s">
        <v>81</v>
      </c>
      <c r="D3461" t="s">
        <v>139</v>
      </c>
      <c r="E3461">
        <v>5601267702</v>
      </c>
      <c r="F3461">
        <v>8</v>
      </c>
      <c r="G3461">
        <v>2018</v>
      </c>
    </row>
    <row r="3462" spans="1:7" x14ac:dyDescent="0.25">
      <c r="A3462" t="s">
        <v>32</v>
      </c>
      <c r="B3462" t="s">
        <v>33</v>
      </c>
      <c r="C3462" t="s">
        <v>34</v>
      </c>
      <c r="D3462" t="s">
        <v>139</v>
      </c>
      <c r="E3462">
        <v>2941429318</v>
      </c>
      <c r="F3462">
        <v>9</v>
      </c>
      <c r="G3462">
        <v>2018</v>
      </c>
    </row>
    <row r="3463" spans="1:7" x14ac:dyDescent="0.25">
      <c r="A3463" t="s">
        <v>9</v>
      </c>
      <c r="B3463" t="s">
        <v>10</v>
      </c>
      <c r="C3463" t="s">
        <v>11</v>
      </c>
      <c r="D3463" t="s">
        <v>139</v>
      </c>
      <c r="E3463">
        <v>3275657720</v>
      </c>
      <c r="F3463">
        <v>8</v>
      </c>
      <c r="G3463">
        <v>2018</v>
      </c>
    </row>
    <row r="3464" spans="1:7" x14ac:dyDescent="0.25">
      <c r="A3464" t="s">
        <v>20</v>
      </c>
      <c r="B3464" t="s">
        <v>21</v>
      </c>
      <c r="C3464" t="s">
        <v>22</v>
      </c>
      <c r="D3464" t="s">
        <v>139</v>
      </c>
      <c r="E3464">
        <v>1198789642</v>
      </c>
      <c r="F3464">
        <v>9</v>
      </c>
      <c r="G3464">
        <v>2018</v>
      </c>
    </row>
    <row r="3465" spans="1:7" x14ac:dyDescent="0.25">
      <c r="A3465" t="s">
        <v>73</v>
      </c>
      <c r="B3465" t="s">
        <v>74</v>
      </c>
      <c r="C3465" t="s">
        <v>75</v>
      </c>
      <c r="D3465" t="s">
        <v>139</v>
      </c>
      <c r="E3465">
        <v>7560038603</v>
      </c>
      <c r="F3465">
        <v>10</v>
      </c>
      <c r="G3465">
        <v>2017</v>
      </c>
    </row>
    <row r="3466" spans="1:7" x14ac:dyDescent="0.25">
      <c r="A3466" t="s">
        <v>99</v>
      </c>
      <c r="B3466" t="s">
        <v>100</v>
      </c>
      <c r="C3466" t="s">
        <v>101</v>
      </c>
      <c r="D3466" t="s">
        <v>139</v>
      </c>
      <c r="E3466">
        <v>8499277487</v>
      </c>
      <c r="F3466">
        <v>10</v>
      </c>
      <c r="G3466">
        <v>2017</v>
      </c>
    </row>
    <row r="3467" spans="1:7" x14ac:dyDescent="0.25">
      <c r="A3467" t="s">
        <v>59</v>
      </c>
      <c r="B3467" t="s">
        <v>60</v>
      </c>
      <c r="C3467" t="s">
        <v>61</v>
      </c>
      <c r="D3467" t="s">
        <v>139</v>
      </c>
      <c r="E3467">
        <v>5992397464</v>
      </c>
      <c r="F3467">
        <v>11</v>
      </c>
      <c r="G3467">
        <v>2017</v>
      </c>
    </row>
    <row r="3468" spans="1:7" x14ac:dyDescent="0.25">
      <c r="A3468" t="s">
        <v>20</v>
      </c>
      <c r="B3468" t="s">
        <v>21</v>
      </c>
      <c r="C3468" t="s">
        <v>22</v>
      </c>
      <c r="D3468" t="s">
        <v>139</v>
      </c>
      <c r="E3468">
        <v>1198789642</v>
      </c>
      <c r="F3468">
        <v>4</v>
      </c>
      <c r="G3468">
        <v>2019</v>
      </c>
    </row>
    <row r="3469" spans="1:7" x14ac:dyDescent="0.25">
      <c r="A3469" t="s">
        <v>53</v>
      </c>
      <c r="B3469" t="s">
        <v>54</v>
      </c>
      <c r="C3469" t="s">
        <v>55</v>
      </c>
      <c r="D3469" t="s">
        <v>139</v>
      </c>
      <c r="E3469">
        <v>1245588904</v>
      </c>
      <c r="F3469">
        <v>8</v>
      </c>
      <c r="G3469">
        <v>2017</v>
      </c>
    </row>
    <row r="3470" spans="1:7" x14ac:dyDescent="0.25">
      <c r="A3470" t="s">
        <v>56</v>
      </c>
      <c r="B3470" t="s">
        <v>57</v>
      </c>
      <c r="C3470" t="s">
        <v>58</v>
      </c>
      <c r="D3470" t="s">
        <v>139</v>
      </c>
      <c r="E3470">
        <v>1467203311</v>
      </c>
      <c r="F3470">
        <v>4</v>
      </c>
      <c r="G3470">
        <v>2019</v>
      </c>
    </row>
    <row r="3471" spans="1:7" x14ac:dyDescent="0.25">
      <c r="A3471" t="s">
        <v>26</v>
      </c>
      <c r="B3471" t="s">
        <v>27</v>
      </c>
      <c r="C3471" t="s">
        <v>28</v>
      </c>
      <c r="D3471" t="s">
        <v>139</v>
      </c>
      <c r="E3471">
        <v>2211208648</v>
      </c>
      <c r="F3471">
        <v>5</v>
      </c>
      <c r="G3471">
        <v>2019</v>
      </c>
    </row>
    <row r="3472" spans="1:7" x14ac:dyDescent="0.25">
      <c r="A3472" t="s">
        <v>29</v>
      </c>
      <c r="B3472" t="s">
        <v>30</v>
      </c>
      <c r="C3472" t="s">
        <v>31</v>
      </c>
      <c r="D3472" t="s">
        <v>139</v>
      </c>
      <c r="E3472">
        <v>2774288201</v>
      </c>
      <c r="F3472">
        <v>5</v>
      </c>
      <c r="G3472">
        <v>2019</v>
      </c>
    </row>
    <row r="3473" spans="1:7" x14ac:dyDescent="0.25">
      <c r="A3473" t="s">
        <v>62</v>
      </c>
      <c r="B3473" t="s">
        <v>63</v>
      </c>
      <c r="C3473" t="s">
        <v>64</v>
      </c>
      <c r="D3473" t="s">
        <v>139</v>
      </c>
      <c r="E3473">
        <v>2829986185</v>
      </c>
      <c r="F3473">
        <v>5</v>
      </c>
      <c r="G3473">
        <v>2019</v>
      </c>
    </row>
    <row r="3474" spans="1:7" x14ac:dyDescent="0.25">
      <c r="A3474" t="s">
        <v>32</v>
      </c>
      <c r="B3474" t="s">
        <v>33</v>
      </c>
      <c r="C3474" t="s">
        <v>34</v>
      </c>
      <c r="D3474" t="s">
        <v>139</v>
      </c>
      <c r="E3474">
        <v>2941429318</v>
      </c>
      <c r="F3474">
        <v>5</v>
      </c>
      <c r="G3474">
        <v>2019</v>
      </c>
    </row>
    <row r="3475" spans="1:7" x14ac:dyDescent="0.25">
      <c r="A3475" t="s">
        <v>35</v>
      </c>
      <c r="B3475" t="s">
        <v>36</v>
      </c>
      <c r="C3475" t="s">
        <v>37</v>
      </c>
      <c r="D3475" t="s">
        <v>139</v>
      </c>
      <c r="E3475">
        <v>3047471480</v>
      </c>
      <c r="F3475">
        <v>5</v>
      </c>
      <c r="G3475">
        <v>2019</v>
      </c>
    </row>
    <row r="3476" spans="1:7" x14ac:dyDescent="0.25">
      <c r="A3476" t="s">
        <v>65</v>
      </c>
      <c r="B3476" t="s">
        <v>66</v>
      </c>
      <c r="C3476" t="s">
        <v>67</v>
      </c>
      <c r="D3476" t="s">
        <v>139</v>
      </c>
      <c r="E3476">
        <v>3179514603</v>
      </c>
      <c r="F3476">
        <v>4</v>
      </c>
      <c r="G3476">
        <v>2019</v>
      </c>
    </row>
    <row r="3477" spans="1:7" x14ac:dyDescent="0.25">
      <c r="A3477" t="s">
        <v>9</v>
      </c>
      <c r="B3477" t="s">
        <v>10</v>
      </c>
      <c r="C3477" t="s">
        <v>11</v>
      </c>
      <c r="D3477" t="s">
        <v>139</v>
      </c>
      <c r="E3477">
        <v>3275657720</v>
      </c>
      <c r="F3477">
        <v>4</v>
      </c>
      <c r="G3477">
        <v>2019</v>
      </c>
    </row>
    <row r="3478" spans="1:7" x14ac:dyDescent="0.25">
      <c r="A3478" t="s">
        <v>68</v>
      </c>
      <c r="B3478" t="s">
        <v>69</v>
      </c>
      <c r="C3478" t="s">
        <v>70</v>
      </c>
      <c r="D3478" t="s">
        <v>139</v>
      </c>
      <c r="E3478">
        <v>3720593040</v>
      </c>
      <c r="F3478">
        <v>4</v>
      </c>
      <c r="G3478">
        <v>2019</v>
      </c>
    </row>
    <row r="3479" spans="1:7" x14ac:dyDescent="0.25">
      <c r="A3479" t="s">
        <v>73</v>
      </c>
      <c r="B3479" t="s">
        <v>74</v>
      </c>
      <c r="C3479" t="s">
        <v>75</v>
      </c>
      <c r="D3479" t="s">
        <v>139</v>
      </c>
      <c r="E3479">
        <v>4360007311</v>
      </c>
      <c r="F3479">
        <v>4</v>
      </c>
      <c r="G3479">
        <v>2019</v>
      </c>
    </row>
    <row r="3480" spans="1:7" x14ac:dyDescent="0.25">
      <c r="A3480" t="s">
        <v>76</v>
      </c>
      <c r="B3480" t="s">
        <v>77</v>
      </c>
      <c r="C3480" t="s">
        <v>78</v>
      </c>
      <c r="D3480" t="s">
        <v>139</v>
      </c>
      <c r="E3480">
        <v>4561036115</v>
      </c>
      <c r="F3480">
        <v>5</v>
      </c>
      <c r="G3480">
        <v>2019</v>
      </c>
    </row>
    <row r="3481" spans="1:7" x14ac:dyDescent="0.25">
      <c r="A3481" t="s">
        <v>38</v>
      </c>
      <c r="B3481" t="s">
        <v>39</v>
      </c>
      <c r="C3481" t="s">
        <v>40</v>
      </c>
      <c r="D3481" t="s">
        <v>139</v>
      </c>
      <c r="E3481">
        <v>4751385672</v>
      </c>
      <c r="F3481">
        <v>5</v>
      </c>
      <c r="G3481">
        <v>2019</v>
      </c>
    </row>
    <row r="3482" spans="1:7" x14ac:dyDescent="0.25">
      <c r="A3482" t="s">
        <v>68</v>
      </c>
      <c r="B3482" t="s">
        <v>69</v>
      </c>
      <c r="C3482" t="s">
        <v>70</v>
      </c>
      <c r="D3482" t="s">
        <v>139</v>
      </c>
      <c r="E3482">
        <v>5129345267</v>
      </c>
      <c r="F3482">
        <v>4</v>
      </c>
      <c r="G3482">
        <v>2019</v>
      </c>
    </row>
    <row r="3483" spans="1:7" x14ac:dyDescent="0.25">
      <c r="A3483" t="s">
        <v>41</v>
      </c>
      <c r="B3483" t="s">
        <v>42</v>
      </c>
      <c r="C3483" t="s">
        <v>43</v>
      </c>
      <c r="D3483" t="s">
        <v>139</v>
      </c>
      <c r="E3483">
        <v>5229608029</v>
      </c>
      <c r="F3483">
        <v>5</v>
      </c>
      <c r="G3483">
        <v>2019</v>
      </c>
    </row>
    <row r="3484" spans="1:7" x14ac:dyDescent="0.25">
      <c r="A3484" t="s">
        <v>82</v>
      </c>
      <c r="B3484" t="s">
        <v>83</v>
      </c>
      <c r="C3484" t="s">
        <v>84</v>
      </c>
      <c r="D3484" t="s">
        <v>139</v>
      </c>
      <c r="E3484">
        <v>5620206759</v>
      </c>
      <c r="F3484">
        <v>5</v>
      </c>
      <c r="G3484">
        <v>2019</v>
      </c>
    </row>
    <row r="3485" spans="1:7" x14ac:dyDescent="0.25">
      <c r="A3485" t="s">
        <v>73</v>
      </c>
      <c r="B3485" t="s">
        <v>74</v>
      </c>
      <c r="C3485" t="s">
        <v>75</v>
      </c>
      <c r="D3485" t="s">
        <v>139</v>
      </c>
      <c r="E3485">
        <v>5777645330</v>
      </c>
      <c r="F3485">
        <v>5</v>
      </c>
      <c r="G3485">
        <v>2019</v>
      </c>
    </row>
    <row r="3486" spans="1:7" x14ac:dyDescent="0.25">
      <c r="A3486" t="s">
        <v>13</v>
      </c>
      <c r="B3486" t="s">
        <v>14</v>
      </c>
      <c r="C3486" t="s">
        <v>15</v>
      </c>
      <c r="D3486" t="s">
        <v>139</v>
      </c>
      <c r="E3486">
        <v>5884987497</v>
      </c>
      <c r="F3486">
        <v>5</v>
      </c>
      <c r="G3486">
        <v>2019</v>
      </c>
    </row>
    <row r="3487" spans="1:7" x14ac:dyDescent="0.25">
      <c r="A3487" t="s">
        <v>85</v>
      </c>
      <c r="B3487" t="s">
        <v>86</v>
      </c>
      <c r="C3487" t="s">
        <v>87</v>
      </c>
      <c r="D3487" t="s">
        <v>139</v>
      </c>
      <c r="E3487">
        <v>5931924190</v>
      </c>
      <c r="F3487">
        <v>5</v>
      </c>
      <c r="G3487">
        <v>2019</v>
      </c>
    </row>
    <row r="3488" spans="1:7" x14ac:dyDescent="0.25">
      <c r="A3488" t="s">
        <v>85</v>
      </c>
      <c r="B3488" t="s">
        <v>86</v>
      </c>
      <c r="C3488" t="s">
        <v>87</v>
      </c>
      <c r="D3488" t="s">
        <v>139</v>
      </c>
      <c r="E3488">
        <v>5931939750</v>
      </c>
      <c r="F3488">
        <v>5</v>
      </c>
      <c r="G3488">
        <v>2019</v>
      </c>
    </row>
    <row r="3489" spans="1:7" x14ac:dyDescent="0.25">
      <c r="A3489" t="s">
        <v>59</v>
      </c>
      <c r="B3489" t="s">
        <v>60</v>
      </c>
      <c r="C3489" t="s">
        <v>61</v>
      </c>
      <c r="D3489" t="s">
        <v>139</v>
      </c>
      <c r="E3489">
        <v>5992397464</v>
      </c>
      <c r="F3489">
        <v>5</v>
      </c>
      <c r="G3489">
        <v>2019</v>
      </c>
    </row>
    <row r="3490" spans="1:7" x14ac:dyDescent="0.25">
      <c r="A3490" t="s">
        <v>88</v>
      </c>
      <c r="B3490" t="s">
        <v>89</v>
      </c>
      <c r="C3490" t="s">
        <v>58</v>
      </c>
      <c r="D3490" t="s">
        <v>139</v>
      </c>
      <c r="E3490">
        <v>6159247030</v>
      </c>
      <c r="F3490">
        <v>4</v>
      </c>
      <c r="G3490">
        <v>2019</v>
      </c>
    </row>
    <row r="3491" spans="1:7" x14ac:dyDescent="0.25">
      <c r="A3491" t="s">
        <v>90</v>
      </c>
      <c r="B3491" t="s">
        <v>91</v>
      </c>
      <c r="C3491" t="s">
        <v>92</v>
      </c>
      <c r="D3491" t="s">
        <v>139</v>
      </c>
      <c r="E3491">
        <v>6756220768</v>
      </c>
      <c r="F3491">
        <v>4</v>
      </c>
      <c r="G3491">
        <v>2019</v>
      </c>
    </row>
    <row r="3492" spans="1:7" x14ac:dyDescent="0.25">
      <c r="A3492" t="s">
        <v>73</v>
      </c>
      <c r="B3492" t="s">
        <v>74</v>
      </c>
      <c r="C3492" t="s">
        <v>75</v>
      </c>
      <c r="D3492" t="s">
        <v>139</v>
      </c>
      <c r="E3492">
        <v>7560038603</v>
      </c>
      <c r="F3492">
        <v>4</v>
      </c>
      <c r="G3492">
        <v>2019</v>
      </c>
    </row>
    <row r="3493" spans="1:7" x14ac:dyDescent="0.25">
      <c r="A3493" t="s">
        <v>96</v>
      </c>
      <c r="B3493" t="s">
        <v>97</v>
      </c>
      <c r="C3493" t="s">
        <v>98</v>
      </c>
      <c r="D3493" t="s">
        <v>139</v>
      </c>
      <c r="E3493">
        <v>8010759597</v>
      </c>
      <c r="F3493">
        <v>5</v>
      </c>
      <c r="G3493">
        <v>2019</v>
      </c>
    </row>
    <row r="3494" spans="1:7" x14ac:dyDescent="0.25">
      <c r="A3494" t="s">
        <v>96</v>
      </c>
      <c r="B3494" t="s">
        <v>97</v>
      </c>
      <c r="C3494" t="s">
        <v>98</v>
      </c>
      <c r="D3494" t="s">
        <v>139</v>
      </c>
      <c r="E3494">
        <v>8308434096</v>
      </c>
      <c r="F3494">
        <v>4</v>
      </c>
      <c r="G3494">
        <v>2019</v>
      </c>
    </row>
    <row r="3495" spans="1:7" x14ac:dyDescent="0.25">
      <c r="A3495" t="s">
        <v>99</v>
      </c>
      <c r="B3495" t="s">
        <v>100</v>
      </c>
      <c r="C3495" t="s">
        <v>101</v>
      </c>
      <c r="D3495" t="s">
        <v>139</v>
      </c>
      <c r="E3495">
        <v>8499277487</v>
      </c>
      <c r="F3495">
        <v>4</v>
      </c>
      <c r="G3495">
        <v>2019</v>
      </c>
    </row>
    <row r="3496" spans="1:7" x14ac:dyDescent="0.25">
      <c r="A3496" t="s">
        <v>44</v>
      </c>
      <c r="B3496" t="s">
        <v>45</v>
      </c>
      <c r="C3496" t="s">
        <v>46</v>
      </c>
      <c r="D3496" t="s">
        <v>139</v>
      </c>
      <c r="E3496">
        <v>8752450569</v>
      </c>
      <c r="F3496">
        <v>5</v>
      </c>
      <c r="G3496">
        <v>2019</v>
      </c>
    </row>
    <row r="3497" spans="1:7" x14ac:dyDescent="0.25">
      <c r="A3497" t="s">
        <v>47</v>
      </c>
      <c r="B3497" t="s">
        <v>48</v>
      </c>
      <c r="C3497" t="s">
        <v>49</v>
      </c>
      <c r="D3497" t="s">
        <v>139</v>
      </c>
      <c r="E3497">
        <v>9003533297</v>
      </c>
      <c r="F3497">
        <v>5</v>
      </c>
      <c r="G3497">
        <v>2019</v>
      </c>
    </row>
    <row r="3498" spans="1:7" x14ac:dyDescent="0.25">
      <c r="A3498" t="s">
        <v>50</v>
      </c>
      <c r="B3498" t="s">
        <v>51</v>
      </c>
      <c r="C3498" t="s">
        <v>52</v>
      </c>
      <c r="D3498" t="s">
        <v>139</v>
      </c>
      <c r="E3498">
        <v>9570810214</v>
      </c>
      <c r="F3498">
        <v>5</v>
      </c>
      <c r="G3498">
        <v>2019</v>
      </c>
    </row>
    <row r="3499" spans="1:7" x14ac:dyDescent="0.25">
      <c r="A3499" t="s">
        <v>102</v>
      </c>
      <c r="B3499" t="s">
        <v>103</v>
      </c>
      <c r="C3499" t="s">
        <v>104</v>
      </c>
      <c r="D3499" t="s">
        <v>139</v>
      </c>
      <c r="E3499">
        <v>9629060544</v>
      </c>
      <c r="F3499">
        <v>4</v>
      </c>
      <c r="G3499">
        <v>2019</v>
      </c>
    </row>
    <row r="3500" spans="1:7" x14ac:dyDescent="0.25">
      <c r="A3500" t="s">
        <v>73</v>
      </c>
      <c r="B3500" t="s">
        <v>74</v>
      </c>
      <c r="C3500" t="s">
        <v>75</v>
      </c>
      <c r="D3500" t="s">
        <v>139</v>
      </c>
      <c r="E3500">
        <v>9633837396</v>
      </c>
      <c r="F3500">
        <v>4</v>
      </c>
      <c r="G3500">
        <v>2019</v>
      </c>
    </row>
    <row r="3501" spans="1:7" x14ac:dyDescent="0.25">
      <c r="A3501" t="s">
        <v>20</v>
      </c>
      <c r="B3501" t="s">
        <v>21</v>
      </c>
      <c r="C3501" t="s">
        <v>22</v>
      </c>
      <c r="D3501" t="s">
        <v>139</v>
      </c>
      <c r="E3501">
        <v>1198789642</v>
      </c>
      <c r="F3501">
        <v>6</v>
      </c>
      <c r="G3501">
        <v>2019</v>
      </c>
    </row>
    <row r="3502" spans="1:7" x14ac:dyDescent="0.25">
      <c r="A3502" t="s">
        <v>56</v>
      </c>
      <c r="B3502" t="s">
        <v>57</v>
      </c>
      <c r="C3502" t="s">
        <v>58</v>
      </c>
      <c r="D3502" t="s">
        <v>139</v>
      </c>
      <c r="E3502">
        <v>1467203311</v>
      </c>
      <c r="F3502">
        <v>5</v>
      </c>
      <c r="G3502">
        <v>2019</v>
      </c>
    </row>
    <row r="3503" spans="1:7" x14ac:dyDescent="0.25">
      <c r="A3503" t="s">
        <v>59</v>
      </c>
      <c r="B3503" t="s">
        <v>60</v>
      </c>
      <c r="C3503" t="s">
        <v>61</v>
      </c>
      <c r="D3503" t="s">
        <v>139</v>
      </c>
      <c r="E3503">
        <v>1961752053</v>
      </c>
      <c r="F3503">
        <v>5</v>
      </c>
      <c r="G3503">
        <v>2019</v>
      </c>
    </row>
    <row r="3504" spans="1:7" x14ac:dyDescent="0.25">
      <c r="A3504" t="s">
        <v>26</v>
      </c>
      <c r="B3504" t="s">
        <v>27</v>
      </c>
      <c r="C3504" t="s">
        <v>28</v>
      </c>
      <c r="D3504" t="s">
        <v>139</v>
      </c>
      <c r="E3504">
        <v>2211208648</v>
      </c>
      <c r="F3504">
        <v>6</v>
      </c>
      <c r="G3504">
        <v>2019</v>
      </c>
    </row>
    <row r="3505" spans="1:7" x14ac:dyDescent="0.25">
      <c r="A3505" t="s">
        <v>29</v>
      </c>
      <c r="B3505" t="s">
        <v>30</v>
      </c>
      <c r="C3505" t="s">
        <v>31</v>
      </c>
      <c r="D3505" t="s">
        <v>139</v>
      </c>
      <c r="E3505">
        <v>2774288201</v>
      </c>
      <c r="F3505">
        <v>6</v>
      </c>
      <c r="G3505">
        <v>2019</v>
      </c>
    </row>
    <row r="3506" spans="1:7" x14ac:dyDescent="0.25">
      <c r="A3506" t="s">
        <v>32</v>
      </c>
      <c r="B3506" t="s">
        <v>33</v>
      </c>
      <c r="C3506" t="s">
        <v>34</v>
      </c>
      <c r="D3506" t="s">
        <v>139</v>
      </c>
      <c r="E3506">
        <v>2941429318</v>
      </c>
      <c r="F3506">
        <v>6</v>
      </c>
      <c r="G3506">
        <v>2019</v>
      </c>
    </row>
    <row r="3507" spans="1:7" x14ac:dyDescent="0.25">
      <c r="A3507" t="s">
        <v>35</v>
      </c>
      <c r="B3507" t="s">
        <v>36</v>
      </c>
      <c r="C3507" t="s">
        <v>37</v>
      </c>
      <c r="D3507" t="s">
        <v>139</v>
      </c>
      <c r="E3507">
        <v>3047471480</v>
      </c>
      <c r="F3507">
        <v>6</v>
      </c>
      <c r="G3507">
        <v>2019</v>
      </c>
    </row>
    <row r="3508" spans="1:7" x14ac:dyDescent="0.25">
      <c r="A3508" t="s">
        <v>65</v>
      </c>
      <c r="B3508" t="s">
        <v>66</v>
      </c>
      <c r="C3508" t="s">
        <v>67</v>
      </c>
      <c r="D3508" t="s">
        <v>139</v>
      </c>
      <c r="E3508">
        <v>3138164296</v>
      </c>
      <c r="F3508">
        <v>5</v>
      </c>
      <c r="G3508">
        <v>2019</v>
      </c>
    </row>
    <row r="3509" spans="1:7" x14ac:dyDescent="0.25">
      <c r="A3509" t="s">
        <v>65</v>
      </c>
      <c r="B3509" t="s">
        <v>66</v>
      </c>
      <c r="C3509" t="s">
        <v>67</v>
      </c>
      <c r="D3509" t="s">
        <v>139</v>
      </c>
      <c r="E3509">
        <v>3179514603</v>
      </c>
      <c r="F3509">
        <v>5</v>
      </c>
      <c r="G3509">
        <v>2019</v>
      </c>
    </row>
    <row r="3510" spans="1:7" x14ac:dyDescent="0.25">
      <c r="A3510" t="s">
        <v>65</v>
      </c>
      <c r="B3510" t="s">
        <v>66</v>
      </c>
      <c r="C3510" t="s">
        <v>67</v>
      </c>
      <c r="D3510" t="s">
        <v>139</v>
      </c>
      <c r="E3510">
        <v>3179514603</v>
      </c>
      <c r="F3510">
        <v>6</v>
      </c>
      <c r="G3510">
        <v>2019</v>
      </c>
    </row>
    <row r="3511" spans="1:7" x14ac:dyDescent="0.25">
      <c r="A3511" t="s">
        <v>9</v>
      </c>
      <c r="B3511" t="s">
        <v>10</v>
      </c>
      <c r="C3511" t="s">
        <v>11</v>
      </c>
      <c r="D3511" t="s">
        <v>139</v>
      </c>
      <c r="E3511">
        <v>3275657720</v>
      </c>
      <c r="F3511">
        <v>5</v>
      </c>
      <c r="G3511">
        <v>2019</v>
      </c>
    </row>
    <row r="3512" spans="1:7" x14ac:dyDescent="0.25">
      <c r="A3512" t="s">
        <v>65</v>
      </c>
      <c r="B3512" t="s">
        <v>66</v>
      </c>
      <c r="C3512" t="s">
        <v>67</v>
      </c>
      <c r="D3512" t="s">
        <v>139</v>
      </c>
      <c r="E3512">
        <v>3618420597</v>
      </c>
      <c r="F3512">
        <v>5</v>
      </c>
      <c r="G3512">
        <v>2019</v>
      </c>
    </row>
    <row r="3513" spans="1:7" x14ac:dyDescent="0.25">
      <c r="A3513" t="s">
        <v>68</v>
      </c>
      <c r="B3513" t="s">
        <v>69</v>
      </c>
      <c r="C3513" t="s">
        <v>70</v>
      </c>
      <c r="D3513" t="s">
        <v>139</v>
      </c>
      <c r="E3513">
        <v>3720593040</v>
      </c>
      <c r="F3513">
        <v>5</v>
      </c>
      <c r="G3513">
        <v>2019</v>
      </c>
    </row>
    <row r="3514" spans="1:7" x14ac:dyDescent="0.25">
      <c r="A3514" t="s">
        <v>73</v>
      </c>
      <c r="B3514" t="s">
        <v>74</v>
      </c>
      <c r="C3514" t="s">
        <v>75</v>
      </c>
      <c r="D3514" t="s">
        <v>139</v>
      </c>
      <c r="E3514">
        <v>4360007311</v>
      </c>
      <c r="F3514">
        <v>5</v>
      </c>
      <c r="G3514">
        <v>2019</v>
      </c>
    </row>
    <row r="3515" spans="1:7" x14ac:dyDescent="0.25">
      <c r="A3515" t="s">
        <v>38</v>
      </c>
      <c r="B3515" t="s">
        <v>39</v>
      </c>
      <c r="C3515" t="s">
        <v>40</v>
      </c>
      <c r="D3515" t="s">
        <v>139</v>
      </c>
      <c r="E3515">
        <v>4751385672</v>
      </c>
      <c r="F3515">
        <v>6</v>
      </c>
      <c r="G3515">
        <v>2019</v>
      </c>
    </row>
    <row r="3516" spans="1:7" x14ac:dyDescent="0.25">
      <c r="A3516" t="s">
        <v>68</v>
      </c>
      <c r="B3516" t="s">
        <v>69</v>
      </c>
      <c r="C3516" t="s">
        <v>70</v>
      </c>
      <c r="D3516" t="s">
        <v>139</v>
      </c>
      <c r="E3516">
        <v>5129345267</v>
      </c>
      <c r="F3516">
        <v>5</v>
      </c>
      <c r="G3516">
        <v>2019</v>
      </c>
    </row>
    <row r="3517" spans="1:7" x14ac:dyDescent="0.25">
      <c r="A3517" t="s">
        <v>41</v>
      </c>
      <c r="B3517" t="s">
        <v>42</v>
      </c>
      <c r="C3517" t="s">
        <v>43</v>
      </c>
      <c r="D3517" t="s">
        <v>139</v>
      </c>
      <c r="E3517">
        <v>5229608029</v>
      </c>
      <c r="F3517">
        <v>6</v>
      </c>
      <c r="G3517">
        <v>2019</v>
      </c>
    </row>
    <row r="3518" spans="1:7" x14ac:dyDescent="0.25">
      <c r="A3518" t="s">
        <v>79</v>
      </c>
      <c r="B3518" t="s">
        <v>80</v>
      </c>
      <c r="C3518" t="s">
        <v>81</v>
      </c>
      <c r="D3518" t="s">
        <v>139</v>
      </c>
      <c r="E3518">
        <v>5601267702</v>
      </c>
      <c r="F3518">
        <v>5</v>
      </c>
      <c r="G3518">
        <v>2019</v>
      </c>
    </row>
    <row r="3519" spans="1:7" x14ac:dyDescent="0.25">
      <c r="A3519" t="s">
        <v>82</v>
      </c>
      <c r="B3519" t="s">
        <v>83</v>
      </c>
      <c r="C3519" t="s">
        <v>84</v>
      </c>
      <c r="D3519" t="s">
        <v>139</v>
      </c>
      <c r="E3519">
        <v>5620206759</v>
      </c>
      <c r="F3519">
        <v>6</v>
      </c>
      <c r="G3519">
        <v>2019</v>
      </c>
    </row>
    <row r="3520" spans="1:7" x14ac:dyDescent="0.25">
      <c r="A3520" t="s">
        <v>73</v>
      </c>
      <c r="B3520" t="s">
        <v>74</v>
      </c>
      <c r="C3520" t="s">
        <v>75</v>
      </c>
      <c r="D3520" t="s">
        <v>139</v>
      </c>
      <c r="E3520">
        <v>5777645330</v>
      </c>
      <c r="F3520">
        <v>6</v>
      </c>
      <c r="G3520">
        <v>2019</v>
      </c>
    </row>
    <row r="3521" spans="1:7" x14ac:dyDescent="0.25">
      <c r="A3521" t="s">
        <v>13</v>
      </c>
      <c r="B3521" t="s">
        <v>14</v>
      </c>
      <c r="C3521" t="s">
        <v>15</v>
      </c>
      <c r="D3521" t="s">
        <v>139</v>
      </c>
      <c r="E3521">
        <v>5884987497</v>
      </c>
      <c r="F3521">
        <v>6</v>
      </c>
      <c r="G3521">
        <v>2019</v>
      </c>
    </row>
    <row r="3522" spans="1:7" x14ac:dyDescent="0.25">
      <c r="A3522" t="s">
        <v>85</v>
      </c>
      <c r="B3522" t="s">
        <v>86</v>
      </c>
      <c r="C3522" t="s">
        <v>87</v>
      </c>
      <c r="D3522" t="s">
        <v>139</v>
      </c>
      <c r="E3522">
        <v>5931924190</v>
      </c>
      <c r="F3522">
        <v>6</v>
      </c>
      <c r="G3522">
        <v>2019</v>
      </c>
    </row>
    <row r="3523" spans="1:7" x14ac:dyDescent="0.25">
      <c r="A3523" t="s">
        <v>85</v>
      </c>
      <c r="B3523" t="s">
        <v>86</v>
      </c>
      <c r="C3523" t="s">
        <v>87</v>
      </c>
      <c r="D3523" t="s">
        <v>139</v>
      </c>
      <c r="E3523">
        <v>5931939750</v>
      </c>
      <c r="F3523">
        <v>6</v>
      </c>
      <c r="G3523">
        <v>2019</v>
      </c>
    </row>
    <row r="3524" spans="1:7" x14ac:dyDescent="0.25">
      <c r="A3524" t="s">
        <v>59</v>
      </c>
      <c r="B3524" t="s">
        <v>60</v>
      </c>
      <c r="C3524" t="s">
        <v>61</v>
      </c>
      <c r="D3524" t="s">
        <v>139</v>
      </c>
      <c r="E3524">
        <v>5992397464</v>
      </c>
      <c r="F3524">
        <v>6</v>
      </c>
      <c r="G3524">
        <v>2019</v>
      </c>
    </row>
    <row r="3525" spans="1:7" x14ac:dyDescent="0.25">
      <c r="A3525" t="s">
        <v>88</v>
      </c>
      <c r="B3525" t="s">
        <v>89</v>
      </c>
      <c r="C3525" t="s">
        <v>58</v>
      </c>
      <c r="D3525" t="s">
        <v>139</v>
      </c>
      <c r="E3525">
        <v>6159247030</v>
      </c>
      <c r="F3525">
        <v>5</v>
      </c>
      <c r="G3525">
        <v>2019</v>
      </c>
    </row>
    <row r="3526" spans="1:7" x14ac:dyDescent="0.25">
      <c r="A3526" t="s">
        <v>90</v>
      </c>
      <c r="B3526" t="s">
        <v>91</v>
      </c>
      <c r="C3526" t="s">
        <v>92</v>
      </c>
      <c r="D3526" t="s">
        <v>139</v>
      </c>
      <c r="E3526">
        <v>6756220768</v>
      </c>
      <c r="F3526">
        <v>5</v>
      </c>
      <c r="G3526">
        <v>2019</v>
      </c>
    </row>
    <row r="3527" spans="1:7" x14ac:dyDescent="0.25">
      <c r="A3527" t="s">
        <v>93</v>
      </c>
      <c r="B3527" t="s">
        <v>94</v>
      </c>
      <c r="C3527" t="s">
        <v>95</v>
      </c>
      <c r="D3527" t="s">
        <v>139</v>
      </c>
      <c r="E3527">
        <v>6948307470</v>
      </c>
      <c r="F3527">
        <v>5</v>
      </c>
      <c r="G3527">
        <v>2019</v>
      </c>
    </row>
    <row r="3528" spans="1:7" x14ac:dyDescent="0.25">
      <c r="A3528" t="s">
        <v>73</v>
      </c>
      <c r="B3528" t="s">
        <v>74</v>
      </c>
      <c r="C3528" t="s">
        <v>75</v>
      </c>
      <c r="D3528" t="s">
        <v>139</v>
      </c>
      <c r="E3528">
        <v>7560038603</v>
      </c>
      <c r="F3528">
        <v>5</v>
      </c>
      <c r="G3528">
        <v>2019</v>
      </c>
    </row>
    <row r="3529" spans="1:7" x14ac:dyDescent="0.25">
      <c r="A3529" t="s">
        <v>96</v>
      </c>
      <c r="B3529" t="s">
        <v>97</v>
      </c>
      <c r="C3529" t="s">
        <v>98</v>
      </c>
      <c r="D3529" t="s">
        <v>139</v>
      </c>
      <c r="E3529">
        <v>8010759597</v>
      </c>
      <c r="F3529">
        <v>6</v>
      </c>
      <c r="G3529">
        <v>2019</v>
      </c>
    </row>
    <row r="3530" spans="1:7" x14ac:dyDescent="0.25">
      <c r="A3530" t="s">
        <v>96</v>
      </c>
      <c r="B3530" t="s">
        <v>97</v>
      </c>
      <c r="C3530" t="s">
        <v>98</v>
      </c>
      <c r="D3530" t="s">
        <v>139</v>
      </c>
      <c r="E3530">
        <v>8308434096</v>
      </c>
      <c r="F3530">
        <v>5</v>
      </c>
      <c r="G3530">
        <v>2019</v>
      </c>
    </row>
    <row r="3531" spans="1:7" x14ac:dyDescent="0.25">
      <c r="A3531" t="s">
        <v>99</v>
      </c>
      <c r="B3531" t="s">
        <v>100</v>
      </c>
      <c r="C3531" t="s">
        <v>101</v>
      </c>
      <c r="D3531" t="s">
        <v>139</v>
      </c>
      <c r="E3531">
        <v>8499277487</v>
      </c>
      <c r="F3531">
        <v>5</v>
      </c>
      <c r="G3531">
        <v>2019</v>
      </c>
    </row>
    <row r="3532" spans="1:7" x14ac:dyDescent="0.25">
      <c r="A3532" t="s">
        <v>44</v>
      </c>
      <c r="B3532" t="s">
        <v>45</v>
      </c>
      <c r="C3532" t="s">
        <v>46</v>
      </c>
      <c r="D3532" t="s">
        <v>139</v>
      </c>
      <c r="E3532">
        <v>8752450569</v>
      </c>
      <c r="F3532">
        <v>6</v>
      </c>
      <c r="G3532">
        <v>2019</v>
      </c>
    </row>
    <row r="3533" spans="1:7" x14ac:dyDescent="0.25">
      <c r="A3533" t="s">
        <v>47</v>
      </c>
      <c r="B3533" t="s">
        <v>48</v>
      </c>
      <c r="C3533" t="s">
        <v>49</v>
      </c>
      <c r="D3533" t="s">
        <v>139</v>
      </c>
      <c r="E3533">
        <v>9003533297</v>
      </c>
      <c r="F3533">
        <v>6</v>
      </c>
      <c r="G3533">
        <v>2019</v>
      </c>
    </row>
    <row r="3534" spans="1:7" x14ac:dyDescent="0.25">
      <c r="A3534" t="s">
        <v>65</v>
      </c>
      <c r="B3534" t="s">
        <v>66</v>
      </c>
      <c r="C3534" t="s">
        <v>67</v>
      </c>
      <c r="D3534" t="s">
        <v>139</v>
      </c>
      <c r="E3534">
        <v>9330841761</v>
      </c>
      <c r="F3534">
        <v>5</v>
      </c>
      <c r="G3534">
        <v>2019</v>
      </c>
    </row>
    <row r="3535" spans="1:7" x14ac:dyDescent="0.25">
      <c r="A3535" t="s">
        <v>50</v>
      </c>
      <c r="B3535" t="s">
        <v>51</v>
      </c>
      <c r="C3535" t="s">
        <v>52</v>
      </c>
      <c r="D3535" t="s">
        <v>139</v>
      </c>
      <c r="E3535">
        <v>9570810214</v>
      </c>
      <c r="F3535">
        <v>6</v>
      </c>
      <c r="G3535">
        <v>2019</v>
      </c>
    </row>
    <row r="3536" spans="1:7" x14ac:dyDescent="0.25">
      <c r="A3536" t="s">
        <v>102</v>
      </c>
      <c r="B3536" t="s">
        <v>103</v>
      </c>
      <c r="C3536" t="s">
        <v>104</v>
      </c>
      <c r="D3536" t="s">
        <v>139</v>
      </c>
      <c r="E3536">
        <v>9629060544</v>
      </c>
      <c r="F3536">
        <v>5</v>
      </c>
      <c r="G3536">
        <v>2019</v>
      </c>
    </row>
    <row r="3537" spans="1:7" x14ac:dyDescent="0.25">
      <c r="A3537" t="s">
        <v>73</v>
      </c>
      <c r="B3537" t="s">
        <v>74</v>
      </c>
      <c r="C3537" t="s">
        <v>75</v>
      </c>
      <c r="D3537" t="s">
        <v>139</v>
      </c>
      <c r="E3537">
        <v>9633837396</v>
      </c>
      <c r="F3537">
        <v>5</v>
      </c>
      <c r="G3537">
        <v>2019</v>
      </c>
    </row>
    <row r="3538" spans="1:7" x14ac:dyDescent="0.25">
      <c r="A3538" t="s">
        <v>20</v>
      </c>
      <c r="B3538" t="s">
        <v>21</v>
      </c>
      <c r="C3538" t="s">
        <v>22</v>
      </c>
      <c r="D3538" t="s">
        <v>139</v>
      </c>
      <c r="E3538">
        <v>1198789642</v>
      </c>
      <c r="F3538">
        <v>7</v>
      </c>
      <c r="G3538">
        <v>2019</v>
      </c>
    </row>
    <row r="3539" spans="1:7" x14ac:dyDescent="0.25">
      <c r="A3539" t="s">
        <v>53</v>
      </c>
      <c r="B3539" t="s">
        <v>54</v>
      </c>
      <c r="C3539" t="s">
        <v>55</v>
      </c>
      <c r="D3539" t="s">
        <v>139</v>
      </c>
      <c r="E3539">
        <v>1245588904</v>
      </c>
      <c r="F3539">
        <v>7</v>
      </c>
      <c r="G3539">
        <v>2017</v>
      </c>
    </row>
    <row r="3540" spans="1:7" x14ac:dyDescent="0.25">
      <c r="A3540" t="s">
        <v>53</v>
      </c>
      <c r="B3540" t="s">
        <v>54</v>
      </c>
      <c r="C3540" t="s">
        <v>55</v>
      </c>
      <c r="D3540" t="s">
        <v>139</v>
      </c>
      <c r="E3540">
        <v>1245588904</v>
      </c>
      <c r="F3540">
        <v>6</v>
      </c>
      <c r="G3540">
        <v>2017</v>
      </c>
    </row>
    <row r="3541" spans="1:7" x14ac:dyDescent="0.25">
      <c r="A3541" t="s">
        <v>56</v>
      </c>
      <c r="B3541" t="s">
        <v>57</v>
      </c>
      <c r="C3541" t="s">
        <v>58</v>
      </c>
      <c r="D3541" t="s">
        <v>139</v>
      </c>
      <c r="E3541">
        <v>1467203311</v>
      </c>
      <c r="F3541">
        <v>6</v>
      </c>
      <c r="G3541">
        <v>2019</v>
      </c>
    </row>
    <row r="3542" spans="1:7" x14ac:dyDescent="0.25">
      <c r="A3542" t="s">
        <v>59</v>
      </c>
      <c r="B3542" t="s">
        <v>60</v>
      </c>
      <c r="C3542" t="s">
        <v>61</v>
      </c>
      <c r="D3542" t="s">
        <v>139</v>
      </c>
      <c r="E3542">
        <v>1961752053</v>
      </c>
      <c r="F3542">
        <v>6</v>
      </c>
      <c r="G3542">
        <v>2019</v>
      </c>
    </row>
    <row r="3543" spans="1:7" x14ac:dyDescent="0.25">
      <c r="A3543" t="s">
        <v>26</v>
      </c>
      <c r="B3543" t="s">
        <v>27</v>
      </c>
      <c r="C3543" t="s">
        <v>28</v>
      </c>
      <c r="D3543" t="s">
        <v>139</v>
      </c>
      <c r="E3543">
        <v>2211208648</v>
      </c>
      <c r="F3543">
        <v>7</v>
      </c>
      <c r="G3543">
        <v>2019</v>
      </c>
    </row>
    <row r="3544" spans="1:7" x14ac:dyDescent="0.25">
      <c r="A3544" t="s">
        <v>29</v>
      </c>
      <c r="B3544" t="s">
        <v>30</v>
      </c>
      <c r="C3544" t="s">
        <v>31</v>
      </c>
      <c r="D3544" t="s">
        <v>139</v>
      </c>
      <c r="E3544">
        <v>2774288201</v>
      </c>
      <c r="F3544">
        <v>7</v>
      </c>
      <c r="G3544">
        <v>2019</v>
      </c>
    </row>
    <row r="3545" spans="1:7" x14ac:dyDescent="0.25">
      <c r="A3545" t="s">
        <v>62</v>
      </c>
      <c r="B3545" t="s">
        <v>63</v>
      </c>
      <c r="C3545" t="s">
        <v>64</v>
      </c>
      <c r="D3545" t="s">
        <v>139</v>
      </c>
      <c r="E3545">
        <v>2829986185</v>
      </c>
      <c r="F3545">
        <v>7</v>
      </c>
      <c r="G3545">
        <v>2019</v>
      </c>
    </row>
    <row r="3546" spans="1:7" x14ac:dyDescent="0.25">
      <c r="A3546" t="s">
        <v>62</v>
      </c>
      <c r="B3546" t="s">
        <v>63</v>
      </c>
      <c r="C3546" t="s">
        <v>64</v>
      </c>
      <c r="D3546" t="s">
        <v>139</v>
      </c>
      <c r="E3546">
        <v>2829986185</v>
      </c>
      <c r="F3546">
        <v>6</v>
      </c>
      <c r="G3546">
        <v>2019</v>
      </c>
    </row>
    <row r="3547" spans="1:7" x14ac:dyDescent="0.25">
      <c r="A3547" t="s">
        <v>32</v>
      </c>
      <c r="B3547" t="s">
        <v>33</v>
      </c>
      <c r="C3547" t="s">
        <v>34</v>
      </c>
      <c r="D3547" t="s">
        <v>139</v>
      </c>
      <c r="E3547">
        <v>2941429318</v>
      </c>
      <c r="F3547">
        <v>7</v>
      </c>
      <c r="G3547">
        <v>2019</v>
      </c>
    </row>
    <row r="3548" spans="1:7" x14ac:dyDescent="0.25">
      <c r="A3548" t="s">
        <v>35</v>
      </c>
      <c r="B3548" t="s">
        <v>36</v>
      </c>
      <c r="C3548" t="s">
        <v>37</v>
      </c>
      <c r="D3548" t="s">
        <v>139</v>
      </c>
      <c r="E3548">
        <v>3047471480</v>
      </c>
      <c r="F3548">
        <v>7</v>
      </c>
      <c r="G3548">
        <v>2019</v>
      </c>
    </row>
    <row r="3549" spans="1:7" x14ac:dyDescent="0.25">
      <c r="A3549" t="s">
        <v>65</v>
      </c>
      <c r="B3549" t="s">
        <v>66</v>
      </c>
      <c r="C3549" t="s">
        <v>67</v>
      </c>
      <c r="D3549" t="s">
        <v>139</v>
      </c>
      <c r="E3549">
        <v>3138164296</v>
      </c>
      <c r="F3549">
        <v>6</v>
      </c>
      <c r="G3549">
        <v>2019</v>
      </c>
    </row>
    <row r="3550" spans="1:7" x14ac:dyDescent="0.25">
      <c r="A3550" t="s">
        <v>9</v>
      </c>
      <c r="B3550" t="s">
        <v>10</v>
      </c>
      <c r="C3550" t="s">
        <v>11</v>
      </c>
      <c r="D3550" t="s">
        <v>139</v>
      </c>
      <c r="E3550">
        <v>3275657720</v>
      </c>
      <c r="F3550">
        <v>6</v>
      </c>
      <c r="G3550">
        <v>2019</v>
      </c>
    </row>
    <row r="3551" spans="1:7" x14ac:dyDescent="0.25">
      <c r="A3551" t="s">
        <v>65</v>
      </c>
      <c r="B3551" t="s">
        <v>66</v>
      </c>
      <c r="C3551" t="s">
        <v>67</v>
      </c>
      <c r="D3551" t="s">
        <v>139</v>
      </c>
      <c r="E3551">
        <v>3618420597</v>
      </c>
      <c r="F3551">
        <v>6</v>
      </c>
      <c r="G3551">
        <v>2019</v>
      </c>
    </row>
    <row r="3552" spans="1:7" x14ac:dyDescent="0.25">
      <c r="A3552" t="s">
        <v>68</v>
      </c>
      <c r="B3552" t="s">
        <v>69</v>
      </c>
      <c r="C3552" t="s">
        <v>70</v>
      </c>
      <c r="D3552" t="s">
        <v>139</v>
      </c>
      <c r="E3552">
        <v>3720593040</v>
      </c>
      <c r="F3552">
        <v>6</v>
      </c>
      <c r="G3552">
        <v>2019</v>
      </c>
    </row>
    <row r="3553" spans="1:7" x14ac:dyDescent="0.25">
      <c r="A3553" t="s">
        <v>73</v>
      </c>
      <c r="B3553" t="s">
        <v>74</v>
      </c>
      <c r="C3553" t="s">
        <v>75</v>
      </c>
      <c r="D3553" t="s">
        <v>139</v>
      </c>
      <c r="E3553">
        <v>4360007311</v>
      </c>
      <c r="F3553">
        <v>6</v>
      </c>
      <c r="G3553">
        <v>2019</v>
      </c>
    </row>
    <row r="3554" spans="1:7" x14ac:dyDescent="0.25">
      <c r="A3554" t="s">
        <v>76</v>
      </c>
      <c r="B3554" t="s">
        <v>77</v>
      </c>
      <c r="C3554" t="s">
        <v>78</v>
      </c>
      <c r="D3554" t="s">
        <v>139</v>
      </c>
      <c r="E3554">
        <v>4561036115</v>
      </c>
      <c r="F3554">
        <v>7</v>
      </c>
      <c r="G3554">
        <v>2019</v>
      </c>
    </row>
    <row r="3555" spans="1:7" x14ac:dyDescent="0.25">
      <c r="A3555" t="s">
        <v>76</v>
      </c>
      <c r="B3555" t="s">
        <v>77</v>
      </c>
      <c r="C3555" t="s">
        <v>78</v>
      </c>
      <c r="D3555" t="s">
        <v>139</v>
      </c>
      <c r="E3555">
        <v>4561036115</v>
      </c>
      <c r="F3555">
        <v>6</v>
      </c>
      <c r="G3555">
        <v>2019</v>
      </c>
    </row>
    <row r="3556" spans="1:7" x14ac:dyDescent="0.25">
      <c r="A3556" t="s">
        <v>38</v>
      </c>
      <c r="B3556" t="s">
        <v>39</v>
      </c>
      <c r="C3556" t="s">
        <v>40</v>
      </c>
      <c r="D3556" t="s">
        <v>139</v>
      </c>
      <c r="E3556">
        <v>4751385672</v>
      </c>
      <c r="F3556">
        <v>7</v>
      </c>
      <c r="G3556">
        <v>2019</v>
      </c>
    </row>
    <row r="3557" spans="1:7" x14ac:dyDescent="0.25">
      <c r="A3557" t="s">
        <v>68</v>
      </c>
      <c r="B3557" t="s">
        <v>69</v>
      </c>
      <c r="C3557" t="s">
        <v>70</v>
      </c>
      <c r="D3557" t="s">
        <v>139</v>
      </c>
      <c r="E3557">
        <v>5129345267</v>
      </c>
      <c r="F3557">
        <v>6</v>
      </c>
      <c r="G3557">
        <v>2019</v>
      </c>
    </row>
    <row r="3558" spans="1:7" x14ac:dyDescent="0.25">
      <c r="A3558" t="s">
        <v>41</v>
      </c>
      <c r="B3558" t="s">
        <v>42</v>
      </c>
      <c r="C3558" t="s">
        <v>43</v>
      </c>
      <c r="D3558" t="s">
        <v>139</v>
      </c>
      <c r="E3558">
        <v>5229608029</v>
      </c>
      <c r="F3558">
        <v>7</v>
      </c>
      <c r="G3558">
        <v>2019</v>
      </c>
    </row>
    <row r="3559" spans="1:7" x14ac:dyDescent="0.25">
      <c r="A3559" t="s">
        <v>79</v>
      </c>
      <c r="B3559" t="s">
        <v>80</v>
      </c>
      <c r="C3559" t="s">
        <v>81</v>
      </c>
      <c r="D3559" t="s">
        <v>139</v>
      </c>
      <c r="E3559">
        <v>5601267702</v>
      </c>
      <c r="F3559">
        <v>6</v>
      </c>
      <c r="G3559">
        <v>2019</v>
      </c>
    </row>
    <row r="3560" spans="1:7" x14ac:dyDescent="0.25">
      <c r="A3560" t="s">
        <v>82</v>
      </c>
      <c r="B3560" t="s">
        <v>83</v>
      </c>
      <c r="C3560" t="s">
        <v>84</v>
      </c>
      <c r="D3560" t="s">
        <v>139</v>
      </c>
      <c r="E3560">
        <v>5620206759</v>
      </c>
      <c r="F3560">
        <v>7</v>
      </c>
      <c r="G3560">
        <v>2019</v>
      </c>
    </row>
    <row r="3561" spans="1:7" x14ac:dyDescent="0.25">
      <c r="A3561" t="s">
        <v>73</v>
      </c>
      <c r="B3561" t="s">
        <v>74</v>
      </c>
      <c r="C3561" t="s">
        <v>75</v>
      </c>
      <c r="D3561" t="s">
        <v>139</v>
      </c>
      <c r="E3561">
        <v>5777645330</v>
      </c>
      <c r="F3561">
        <v>7</v>
      </c>
      <c r="G3561">
        <v>2019</v>
      </c>
    </row>
    <row r="3562" spans="1:7" x14ac:dyDescent="0.25">
      <c r="A3562" t="s">
        <v>13</v>
      </c>
      <c r="B3562" t="s">
        <v>14</v>
      </c>
      <c r="C3562" t="s">
        <v>15</v>
      </c>
      <c r="D3562" t="s">
        <v>139</v>
      </c>
      <c r="E3562">
        <v>5884987497</v>
      </c>
      <c r="F3562">
        <v>7</v>
      </c>
      <c r="G3562">
        <v>2019</v>
      </c>
    </row>
    <row r="3563" spans="1:7" x14ac:dyDescent="0.25">
      <c r="A3563" t="s">
        <v>85</v>
      </c>
      <c r="B3563" t="s">
        <v>86</v>
      </c>
      <c r="C3563" t="s">
        <v>87</v>
      </c>
      <c r="D3563" t="s">
        <v>139</v>
      </c>
      <c r="E3563">
        <v>5931924190</v>
      </c>
      <c r="F3563">
        <v>7</v>
      </c>
      <c r="G3563">
        <v>2019</v>
      </c>
    </row>
    <row r="3564" spans="1:7" x14ac:dyDescent="0.25">
      <c r="A3564" t="s">
        <v>85</v>
      </c>
      <c r="B3564" t="s">
        <v>86</v>
      </c>
      <c r="C3564" t="s">
        <v>87</v>
      </c>
      <c r="D3564" t="s">
        <v>139</v>
      </c>
      <c r="E3564">
        <v>5931939750</v>
      </c>
      <c r="F3564">
        <v>7</v>
      </c>
      <c r="G3564">
        <v>2019</v>
      </c>
    </row>
    <row r="3565" spans="1:7" x14ac:dyDescent="0.25">
      <c r="A3565" t="s">
        <v>59</v>
      </c>
      <c r="B3565" t="s">
        <v>60</v>
      </c>
      <c r="C3565" t="s">
        <v>61</v>
      </c>
      <c r="D3565" t="s">
        <v>139</v>
      </c>
      <c r="E3565">
        <v>5992397464</v>
      </c>
      <c r="F3565">
        <v>7</v>
      </c>
      <c r="G3565">
        <v>2019</v>
      </c>
    </row>
    <row r="3566" spans="1:7" x14ac:dyDescent="0.25">
      <c r="A3566" t="s">
        <v>88</v>
      </c>
      <c r="B3566" t="s">
        <v>89</v>
      </c>
      <c r="C3566" t="s">
        <v>58</v>
      </c>
      <c r="D3566" t="s">
        <v>139</v>
      </c>
      <c r="E3566">
        <v>6159247030</v>
      </c>
      <c r="F3566">
        <v>6</v>
      </c>
      <c r="G3566">
        <v>2019</v>
      </c>
    </row>
    <row r="3567" spans="1:7" x14ac:dyDescent="0.25">
      <c r="A3567" t="s">
        <v>90</v>
      </c>
      <c r="B3567" t="s">
        <v>91</v>
      </c>
      <c r="C3567" t="s">
        <v>92</v>
      </c>
      <c r="D3567" t="s">
        <v>139</v>
      </c>
      <c r="E3567">
        <v>6756220768</v>
      </c>
      <c r="F3567">
        <v>6</v>
      </c>
      <c r="G3567">
        <v>2019</v>
      </c>
    </row>
    <row r="3568" spans="1:7" x14ac:dyDescent="0.25">
      <c r="A3568" t="s">
        <v>93</v>
      </c>
      <c r="B3568" t="s">
        <v>94</v>
      </c>
      <c r="C3568" t="s">
        <v>95</v>
      </c>
      <c r="D3568" t="s">
        <v>139</v>
      </c>
      <c r="E3568">
        <v>6948307470</v>
      </c>
      <c r="F3568">
        <v>6</v>
      </c>
      <c r="G3568">
        <v>2019</v>
      </c>
    </row>
    <row r="3569" spans="1:7" x14ac:dyDescent="0.25">
      <c r="A3569" t="s">
        <v>73</v>
      </c>
      <c r="B3569" t="s">
        <v>74</v>
      </c>
      <c r="C3569" t="s">
        <v>75</v>
      </c>
      <c r="D3569" t="s">
        <v>139</v>
      </c>
      <c r="E3569">
        <v>7560038603</v>
      </c>
      <c r="F3569">
        <v>6</v>
      </c>
      <c r="G3569">
        <v>2019</v>
      </c>
    </row>
    <row r="3570" spans="1:7" x14ac:dyDescent="0.25">
      <c r="A3570" t="s">
        <v>96</v>
      </c>
      <c r="B3570" t="s">
        <v>97</v>
      </c>
      <c r="C3570" t="s">
        <v>98</v>
      </c>
      <c r="D3570" t="s">
        <v>139</v>
      </c>
      <c r="E3570">
        <v>8010759597</v>
      </c>
      <c r="F3570">
        <v>7</v>
      </c>
      <c r="G3570">
        <v>2019</v>
      </c>
    </row>
    <row r="3571" spans="1:7" x14ac:dyDescent="0.25">
      <c r="A3571" t="s">
        <v>96</v>
      </c>
      <c r="B3571" t="s">
        <v>97</v>
      </c>
      <c r="C3571" t="s">
        <v>98</v>
      </c>
      <c r="D3571" t="s">
        <v>139</v>
      </c>
      <c r="E3571">
        <v>8308434096</v>
      </c>
      <c r="F3571">
        <v>6</v>
      </c>
      <c r="G3571">
        <v>2019</v>
      </c>
    </row>
    <row r="3572" spans="1:7" x14ac:dyDescent="0.25">
      <c r="A3572" t="s">
        <v>99</v>
      </c>
      <c r="B3572" t="s">
        <v>100</v>
      </c>
      <c r="C3572" t="s">
        <v>101</v>
      </c>
      <c r="D3572" t="s">
        <v>139</v>
      </c>
      <c r="E3572">
        <v>8499277487</v>
      </c>
      <c r="F3572">
        <v>6</v>
      </c>
      <c r="G3572">
        <v>2019</v>
      </c>
    </row>
    <row r="3573" spans="1:7" x14ac:dyDescent="0.25">
      <c r="A3573" t="s">
        <v>44</v>
      </c>
      <c r="B3573" t="s">
        <v>45</v>
      </c>
      <c r="C3573" t="s">
        <v>46</v>
      </c>
      <c r="D3573" t="s">
        <v>139</v>
      </c>
      <c r="E3573">
        <v>8752450569</v>
      </c>
      <c r="F3573">
        <v>7</v>
      </c>
      <c r="G3573">
        <v>2019</v>
      </c>
    </row>
    <row r="3574" spans="1:7" x14ac:dyDescent="0.25">
      <c r="A3574" t="s">
        <v>47</v>
      </c>
      <c r="B3574" t="s">
        <v>48</v>
      </c>
      <c r="C3574" t="s">
        <v>49</v>
      </c>
      <c r="D3574" t="s">
        <v>139</v>
      </c>
      <c r="E3574">
        <v>9003533297</v>
      </c>
      <c r="F3574">
        <v>7</v>
      </c>
      <c r="G3574">
        <v>2019</v>
      </c>
    </row>
    <row r="3575" spans="1:7" x14ac:dyDescent="0.25">
      <c r="A3575" t="s">
        <v>65</v>
      </c>
      <c r="B3575" t="s">
        <v>66</v>
      </c>
      <c r="C3575" t="s">
        <v>67</v>
      </c>
      <c r="D3575" t="s">
        <v>139</v>
      </c>
      <c r="E3575">
        <v>9330841761</v>
      </c>
      <c r="F3575">
        <v>6</v>
      </c>
      <c r="G3575">
        <v>2019</v>
      </c>
    </row>
    <row r="3576" spans="1:7" x14ac:dyDescent="0.25">
      <c r="A3576" t="s">
        <v>50</v>
      </c>
      <c r="B3576" t="s">
        <v>51</v>
      </c>
      <c r="C3576" t="s">
        <v>52</v>
      </c>
      <c r="D3576" t="s">
        <v>139</v>
      </c>
      <c r="E3576">
        <v>9570810214</v>
      </c>
      <c r="F3576">
        <v>7</v>
      </c>
      <c r="G3576">
        <v>2019</v>
      </c>
    </row>
    <row r="3577" spans="1:7" x14ac:dyDescent="0.25">
      <c r="A3577" t="s">
        <v>102</v>
      </c>
      <c r="B3577" t="s">
        <v>103</v>
      </c>
      <c r="C3577" t="s">
        <v>104</v>
      </c>
      <c r="D3577" t="s">
        <v>139</v>
      </c>
      <c r="E3577">
        <v>9629060544</v>
      </c>
      <c r="F3577">
        <v>6</v>
      </c>
      <c r="G3577">
        <v>2019</v>
      </c>
    </row>
    <row r="3578" spans="1:7" x14ac:dyDescent="0.25">
      <c r="A3578" t="s">
        <v>73</v>
      </c>
      <c r="B3578" t="s">
        <v>74</v>
      </c>
      <c r="C3578" t="s">
        <v>75</v>
      </c>
      <c r="D3578" t="s">
        <v>139</v>
      </c>
      <c r="E3578">
        <v>9633837396</v>
      </c>
      <c r="F3578">
        <v>6</v>
      </c>
      <c r="G3578">
        <v>2019</v>
      </c>
    </row>
    <row r="3579" spans="1:7" x14ac:dyDescent="0.25">
      <c r="A3579" t="s">
        <v>20</v>
      </c>
      <c r="B3579" t="s">
        <v>21</v>
      </c>
      <c r="C3579" t="s">
        <v>22</v>
      </c>
      <c r="D3579" t="s">
        <v>139</v>
      </c>
      <c r="E3579">
        <v>1198789642</v>
      </c>
      <c r="F3579">
        <v>8</v>
      </c>
      <c r="G3579">
        <v>2019</v>
      </c>
    </row>
    <row r="3580" spans="1:7" x14ac:dyDescent="0.25">
      <c r="A3580" t="s">
        <v>53</v>
      </c>
      <c r="B3580" t="s">
        <v>54</v>
      </c>
      <c r="C3580" t="s">
        <v>55</v>
      </c>
      <c r="D3580" t="s">
        <v>139</v>
      </c>
      <c r="E3580">
        <v>1245588904</v>
      </c>
      <c r="F3580">
        <v>5</v>
      </c>
      <c r="G3580">
        <v>2017</v>
      </c>
    </row>
    <row r="3581" spans="1:7" x14ac:dyDescent="0.25">
      <c r="A3581" t="s">
        <v>56</v>
      </c>
      <c r="B3581" t="s">
        <v>57</v>
      </c>
      <c r="C3581" t="s">
        <v>58</v>
      </c>
      <c r="D3581" t="s">
        <v>139</v>
      </c>
      <c r="E3581">
        <v>1467203311</v>
      </c>
      <c r="F3581">
        <v>7</v>
      </c>
      <c r="G3581">
        <v>2019</v>
      </c>
    </row>
    <row r="3582" spans="1:7" x14ac:dyDescent="0.25">
      <c r="A3582" t="s">
        <v>59</v>
      </c>
      <c r="B3582" t="s">
        <v>60</v>
      </c>
      <c r="C3582" t="s">
        <v>61</v>
      </c>
      <c r="D3582" t="s">
        <v>139</v>
      </c>
      <c r="E3582">
        <v>1961752053</v>
      </c>
      <c r="F3582">
        <v>7</v>
      </c>
      <c r="G3582">
        <v>2019</v>
      </c>
    </row>
    <row r="3583" spans="1:7" x14ac:dyDescent="0.25">
      <c r="A3583" t="s">
        <v>26</v>
      </c>
      <c r="B3583" t="s">
        <v>27</v>
      </c>
      <c r="C3583" t="s">
        <v>28</v>
      </c>
      <c r="D3583" t="s">
        <v>139</v>
      </c>
      <c r="E3583">
        <v>2211208648</v>
      </c>
      <c r="F3583">
        <v>8</v>
      </c>
      <c r="G3583">
        <v>2019</v>
      </c>
    </row>
    <row r="3584" spans="1:7" x14ac:dyDescent="0.25">
      <c r="A3584" t="s">
        <v>29</v>
      </c>
      <c r="B3584" t="s">
        <v>30</v>
      </c>
      <c r="C3584" t="s">
        <v>31</v>
      </c>
      <c r="D3584" t="s">
        <v>139</v>
      </c>
      <c r="E3584">
        <v>2774288201</v>
      </c>
      <c r="F3584">
        <v>8</v>
      </c>
      <c r="G3584">
        <v>2019</v>
      </c>
    </row>
    <row r="3585" spans="1:7" x14ac:dyDescent="0.25">
      <c r="A3585" t="s">
        <v>62</v>
      </c>
      <c r="B3585" t="s">
        <v>63</v>
      </c>
      <c r="C3585" t="s">
        <v>64</v>
      </c>
      <c r="D3585" t="s">
        <v>139</v>
      </c>
      <c r="E3585">
        <v>2829986185</v>
      </c>
      <c r="F3585">
        <v>8</v>
      </c>
      <c r="G3585">
        <v>2019</v>
      </c>
    </row>
    <row r="3586" spans="1:7" x14ac:dyDescent="0.25">
      <c r="A3586" t="s">
        <v>32</v>
      </c>
      <c r="B3586" t="s">
        <v>33</v>
      </c>
      <c r="C3586" t="s">
        <v>34</v>
      </c>
      <c r="D3586" t="s">
        <v>139</v>
      </c>
      <c r="E3586">
        <v>2941429318</v>
      </c>
      <c r="F3586">
        <v>8</v>
      </c>
      <c r="G3586">
        <v>2019</v>
      </c>
    </row>
    <row r="3587" spans="1:7" x14ac:dyDescent="0.25">
      <c r="A3587" t="s">
        <v>35</v>
      </c>
      <c r="B3587" t="s">
        <v>36</v>
      </c>
      <c r="C3587" t="s">
        <v>37</v>
      </c>
      <c r="D3587" t="s">
        <v>139</v>
      </c>
      <c r="E3587">
        <v>3047471480</v>
      </c>
      <c r="F3587">
        <v>8</v>
      </c>
      <c r="G3587">
        <v>2019</v>
      </c>
    </row>
    <row r="3588" spans="1:7" x14ac:dyDescent="0.25">
      <c r="A3588" t="s">
        <v>65</v>
      </c>
      <c r="B3588" t="s">
        <v>66</v>
      </c>
      <c r="C3588" t="s">
        <v>67</v>
      </c>
      <c r="D3588" t="s">
        <v>139</v>
      </c>
      <c r="E3588">
        <v>3138164296</v>
      </c>
      <c r="F3588">
        <v>7</v>
      </c>
      <c r="G3588">
        <v>2019</v>
      </c>
    </row>
    <row r="3589" spans="1:7" x14ac:dyDescent="0.25">
      <c r="A3589" t="s">
        <v>9</v>
      </c>
      <c r="B3589" t="s">
        <v>10</v>
      </c>
      <c r="C3589" t="s">
        <v>11</v>
      </c>
      <c r="D3589" t="s">
        <v>139</v>
      </c>
      <c r="E3589">
        <v>3275657720</v>
      </c>
      <c r="F3589">
        <v>7</v>
      </c>
      <c r="G3589">
        <v>2019</v>
      </c>
    </row>
    <row r="3590" spans="1:7" x14ac:dyDescent="0.25">
      <c r="A3590" t="s">
        <v>65</v>
      </c>
      <c r="B3590" t="s">
        <v>66</v>
      </c>
      <c r="C3590" t="s">
        <v>67</v>
      </c>
      <c r="D3590" t="s">
        <v>139</v>
      </c>
      <c r="E3590">
        <v>3618420597</v>
      </c>
      <c r="F3590">
        <v>7</v>
      </c>
      <c r="G3590">
        <v>2019</v>
      </c>
    </row>
    <row r="3591" spans="1:7" x14ac:dyDescent="0.25">
      <c r="A3591" t="s">
        <v>68</v>
      </c>
      <c r="B3591" t="s">
        <v>69</v>
      </c>
      <c r="C3591" t="s">
        <v>70</v>
      </c>
      <c r="D3591" t="s">
        <v>139</v>
      </c>
      <c r="E3591">
        <v>3720593040</v>
      </c>
      <c r="F3591">
        <v>7</v>
      </c>
      <c r="G3591">
        <v>2019</v>
      </c>
    </row>
    <row r="3592" spans="1:7" x14ac:dyDescent="0.25">
      <c r="A3592" t="s">
        <v>73</v>
      </c>
      <c r="B3592" t="s">
        <v>74</v>
      </c>
      <c r="C3592" t="s">
        <v>75</v>
      </c>
      <c r="D3592" t="s">
        <v>139</v>
      </c>
      <c r="E3592">
        <v>4360007311</v>
      </c>
      <c r="F3592">
        <v>7</v>
      </c>
      <c r="G3592">
        <v>2019</v>
      </c>
    </row>
    <row r="3593" spans="1:7" x14ac:dyDescent="0.25">
      <c r="A3593" t="s">
        <v>76</v>
      </c>
      <c r="B3593" t="s">
        <v>77</v>
      </c>
      <c r="C3593" t="s">
        <v>78</v>
      </c>
      <c r="D3593" t="s">
        <v>139</v>
      </c>
      <c r="E3593">
        <v>4561036115</v>
      </c>
      <c r="F3593">
        <v>8</v>
      </c>
      <c r="G3593">
        <v>2019</v>
      </c>
    </row>
    <row r="3594" spans="1:7" x14ac:dyDescent="0.25">
      <c r="A3594" t="s">
        <v>38</v>
      </c>
      <c r="B3594" t="s">
        <v>39</v>
      </c>
      <c r="C3594" t="s">
        <v>40</v>
      </c>
      <c r="D3594" t="s">
        <v>139</v>
      </c>
      <c r="E3594">
        <v>4751385672</v>
      </c>
      <c r="F3594">
        <v>8</v>
      </c>
      <c r="G3594">
        <v>2019</v>
      </c>
    </row>
    <row r="3595" spans="1:7" x14ac:dyDescent="0.25">
      <c r="A3595" t="s">
        <v>68</v>
      </c>
      <c r="B3595" t="s">
        <v>69</v>
      </c>
      <c r="C3595" t="s">
        <v>70</v>
      </c>
      <c r="D3595" t="s">
        <v>139</v>
      </c>
      <c r="E3595">
        <v>5129345267</v>
      </c>
      <c r="F3595">
        <v>7</v>
      </c>
      <c r="G3595">
        <v>2019</v>
      </c>
    </row>
    <row r="3596" spans="1:7" x14ac:dyDescent="0.25">
      <c r="A3596" t="s">
        <v>41</v>
      </c>
      <c r="B3596" t="s">
        <v>42</v>
      </c>
      <c r="C3596" t="s">
        <v>43</v>
      </c>
      <c r="D3596" t="s">
        <v>139</v>
      </c>
      <c r="E3596">
        <v>5229608029</v>
      </c>
      <c r="F3596">
        <v>8</v>
      </c>
      <c r="G3596">
        <v>2019</v>
      </c>
    </row>
    <row r="3597" spans="1:7" x14ac:dyDescent="0.25">
      <c r="A3597" t="s">
        <v>79</v>
      </c>
      <c r="B3597" t="s">
        <v>80</v>
      </c>
      <c r="C3597" t="s">
        <v>81</v>
      </c>
      <c r="D3597" t="s">
        <v>139</v>
      </c>
      <c r="E3597">
        <v>5601267702</v>
      </c>
      <c r="F3597">
        <v>7</v>
      </c>
      <c r="G3597">
        <v>2019</v>
      </c>
    </row>
    <row r="3598" spans="1:7" x14ac:dyDescent="0.25">
      <c r="A3598" t="s">
        <v>82</v>
      </c>
      <c r="B3598" t="s">
        <v>83</v>
      </c>
      <c r="C3598" t="s">
        <v>84</v>
      </c>
      <c r="D3598" t="s">
        <v>139</v>
      </c>
      <c r="E3598">
        <v>5620206759</v>
      </c>
      <c r="F3598">
        <v>8</v>
      </c>
      <c r="G3598">
        <v>2019</v>
      </c>
    </row>
    <row r="3599" spans="1:7" x14ac:dyDescent="0.25">
      <c r="A3599" t="s">
        <v>73</v>
      </c>
      <c r="B3599" t="s">
        <v>74</v>
      </c>
      <c r="C3599" t="s">
        <v>75</v>
      </c>
      <c r="D3599" t="s">
        <v>139</v>
      </c>
      <c r="E3599">
        <v>5777645330</v>
      </c>
      <c r="F3599">
        <v>8</v>
      </c>
      <c r="G3599">
        <v>2019</v>
      </c>
    </row>
    <row r="3600" spans="1:7" x14ac:dyDescent="0.25">
      <c r="A3600" t="s">
        <v>13</v>
      </c>
      <c r="B3600" t="s">
        <v>14</v>
      </c>
      <c r="C3600" t="s">
        <v>15</v>
      </c>
      <c r="D3600" t="s">
        <v>139</v>
      </c>
      <c r="E3600">
        <v>5884987497</v>
      </c>
      <c r="F3600">
        <v>8</v>
      </c>
      <c r="G3600">
        <v>2019</v>
      </c>
    </row>
    <row r="3601" spans="1:7" x14ac:dyDescent="0.25">
      <c r="A3601" t="s">
        <v>85</v>
      </c>
      <c r="B3601" t="s">
        <v>86</v>
      </c>
      <c r="C3601" t="s">
        <v>87</v>
      </c>
      <c r="D3601" t="s">
        <v>139</v>
      </c>
      <c r="E3601">
        <v>5931924190</v>
      </c>
      <c r="F3601">
        <v>8</v>
      </c>
      <c r="G3601">
        <v>2019</v>
      </c>
    </row>
    <row r="3602" spans="1:7" x14ac:dyDescent="0.25">
      <c r="A3602" t="s">
        <v>85</v>
      </c>
      <c r="B3602" t="s">
        <v>86</v>
      </c>
      <c r="C3602" t="s">
        <v>87</v>
      </c>
      <c r="D3602" t="s">
        <v>139</v>
      </c>
      <c r="E3602">
        <v>5931939750</v>
      </c>
      <c r="F3602">
        <v>8</v>
      </c>
      <c r="G3602">
        <v>2019</v>
      </c>
    </row>
    <row r="3603" spans="1:7" x14ac:dyDescent="0.25">
      <c r="A3603" t="s">
        <v>59</v>
      </c>
      <c r="B3603" t="s">
        <v>60</v>
      </c>
      <c r="C3603" t="s">
        <v>61</v>
      </c>
      <c r="D3603" t="s">
        <v>139</v>
      </c>
      <c r="E3603">
        <v>5992397464</v>
      </c>
      <c r="F3603">
        <v>8</v>
      </c>
      <c r="G3603">
        <v>2019</v>
      </c>
    </row>
    <row r="3604" spans="1:7" x14ac:dyDescent="0.25">
      <c r="A3604" t="s">
        <v>88</v>
      </c>
      <c r="B3604" t="s">
        <v>89</v>
      </c>
      <c r="C3604" t="s">
        <v>58</v>
      </c>
      <c r="D3604" t="s">
        <v>139</v>
      </c>
      <c r="E3604">
        <v>6159247030</v>
      </c>
      <c r="F3604">
        <v>7</v>
      </c>
      <c r="G3604">
        <v>2019</v>
      </c>
    </row>
    <row r="3605" spans="1:7" x14ac:dyDescent="0.25">
      <c r="A3605" t="s">
        <v>90</v>
      </c>
      <c r="B3605" t="s">
        <v>91</v>
      </c>
      <c r="C3605" t="s">
        <v>92</v>
      </c>
      <c r="D3605" t="s">
        <v>139</v>
      </c>
      <c r="E3605">
        <v>6756220768</v>
      </c>
      <c r="F3605">
        <v>7</v>
      </c>
      <c r="G3605">
        <v>2019</v>
      </c>
    </row>
    <row r="3606" spans="1:7" x14ac:dyDescent="0.25">
      <c r="A3606" t="s">
        <v>93</v>
      </c>
      <c r="B3606" t="s">
        <v>94</v>
      </c>
      <c r="C3606" t="s">
        <v>95</v>
      </c>
      <c r="D3606" t="s">
        <v>139</v>
      </c>
      <c r="E3606">
        <v>6948307470</v>
      </c>
      <c r="F3606">
        <v>7</v>
      </c>
      <c r="G3606">
        <v>2019</v>
      </c>
    </row>
    <row r="3607" spans="1:7" x14ac:dyDescent="0.25">
      <c r="A3607" t="s">
        <v>73</v>
      </c>
      <c r="B3607" t="s">
        <v>74</v>
      </c>
      <c r="C3607" t="s">
        <v>75</v>
      </c>
      <c r="D3607" t="s">
        <v>139</v>
      </c>
      <c r="E3607">
        <v>7560038603</v>
      </c>
      <c r="F3607">
        <v>7</v>
      </c>
      <c r="G3607">
        <v>2019</v>
      </c>
    </row>
    <row r="3608" spans="1:7" x14ac:dyDescent="0.25">
      <c r="A3608" t="s">
        <v>96</v>
      </c>
      <c r="B3608" t="s">
        <v>97</v>
      </c>
      <c r="C3608" t="s">
        <v>98</v>
      </c>
      <c r="D3608" t="s">
        <v>139</v>
      </c>
      <c r="E3608">
        <v>8010759597</v>
      </c>
      <c r="F3608">
        <v>8</v>
      </c>
      <c r="G3608">
        <v>2019</v>
      </c>
    </row>
    <row r="3609" spans="1:7" x14ac:dyDescent="0.25">
      <c r="A3609" t="s">
        <v>96</v>
      </c>
      <c r="B3609" t="s">
        <v>97</v>
      </c>
      <c r="C3609" t="s">
        <v>98</v>
      </c>
      <c r="D3609" t="s">
        <v>139</v>
      </c>
      <c r="E3609">
        <v>8308434096</v>
      </c>
      <c r="F3609">
        <v>7</v>
      </c>
      <c r="G3609">
        <v>2019</v>
      </c>
    </row>
    <row r="3610" spans="1:7" x14ac:dyDescent="0.25">
      <c r="A3610" t="s">
        <v>99</v>
      </c>
      <c r="B3610" t="s">
        <v>100</v>
      </c>
      <c r="C3610" t="s">
        <v>101</v>
      </c>
      <c r="D3610" t="s">
        <v>139</v>
      </c>
      <c r="E3610">
        <v>8499277487</v>
      </c>
      <c r="F3610">
        <v>7</v>
      </c>
      <c r="G3610">
        <v>2019</v>
      </c>
    </row>
    <row r="3611" spans="1:7" x14ac:dyDescent="0.25">
      <c r="A3611" t="s">
        <v>44</v>
      </c>
      <c r="B3611" t="s">
        <v>45</v>
      </c>
      <c r="C3611" t="s">
        <v>46</v>
      </c>
      <c r="D3611" t="s">
        <v>139</v>
      </c>
      <c r="E3611">
        <v>8752450569</v>
      </c>
      <c r="F3611">
        <v>8</v>
      </c>
      <c r="G3611">
        <v>2019</v>
      </c>
    </row>
    <row r="3612" spans="1:7" x14ac:dyDescent="0.25">
      <c r="A3612" t="s">
        <v>47</v>
      </c>
      <c r="B3612" t="s">
        <v>48</v>
      </c>
      <c r="C3612" t="s">
        <v>49</v>
      </c>
      <c r="D3612" t="s">
        <v>139</v>
      </c>
      <c r="E3612">
        <v>9003533297</v>
      </c>
      <c r="F3612">
        <v>8</v>
      </c>
      <c r="G3612">
        <v>2019</v>
      </c>
    </row>
    <row r="3613" spans="1:7" x14ac:dyDescent="0.25">
      <c r="A3613" t="s">
        <v>65</v>
      </c>
      <c r="B3613" t="s">
        <v>66</v>
      </c>
      <c r="C3613" t="s">
        <v>67</v>
      </c>
      <c r="D3613" t="s">
        <v>139</v>
      </c>
      <c r="E3613">
        <v>9330841761</v>
      </c>
      <c r="F3613">
        <v>7</v>
      </c>
      <c r="G3613">
        <v>2019</v>
      </c>
    </row>
    <row r="3614" spans="1:7" x14ac:dyDescent="0.25">
      <c r="A3614" t="s">
        <v>50</v>
      </c>
      <c r="B3614" t="s">
        <v>51</v>
      </c>
      <c r="C3614" t="s">
        <v>52</v>
      </c>
      <c r="D3614" t="s">
        <v>139</v>
      </c>
      <c r="E3614">
        <v>9570810214</v>
      </c>
      <c r="F3614">
        <v>8</v>
      </c>
      <c r="G3614">
        <v>2019</v>
      </c>
    </row>
    <row r="3615" spans="1:7" x14ac:dyDescent="0.25">
      <c r="A3615" t="s">
        <v>102</v>
      </c>
      <c r="B3615" t="s">
        <v>103</v>
      </c>
      <c r="C3615" t="s">
        <v>104</v>
      </c>
      <c r="D3615" t="s">
        <v>139</v>
      </c>
      <c r="E3615">
        <v>9629060544</v>
      </c>
      <c r="F3615">
        <v>7</v>
      </c>
      <c r="G3615">
        <v>2019</v>
      </c>
    </row>
    <row r="3616" spans="1:7" x14ac:dyDescent="0.25">
      <c r="A3616" t="s">
        <v>73</v>
      </c>
      <c r="B3616" t="s">
        <v>74</v>
      </c>
      <c r="C3616" t="s">
        <v>75</v>
      </c>
      <c r="D3616" t="s">
        <v>139</v>
      </c>
      <c r="E3616">
        <v>9633837396</v>
      </c>
      <c r="F3616">
        <v>7</v>
      </c>
      <c r="G3616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505B-1112-46F7-8145-09CFAFD11335}">
  <dimension ref="A3:C44"/>
  <sheetViews>
    <sheetView workbookViewId="0">
      <selection activeCell="A27" sqref="A27"/>
    </sheetView>
  </sheetViews>
  <sheetFormatPr defaultRowHeight="15" x14ac:dyDescent="0.25"/>
  <cols>
    <col min="1" max="1" width="84.42578125" bestFit="1" customWidth="1"/>
    <col min="2" max="2" width="23.85546875" bestFit="1" customWidth="1"/>
  </cols>
  <sheetData>
    <row r="3" spans="1:2" x14ac:dyDescent="0.25">
      <c r="A3" s="1" t="s">
        <v>179</v>
      </c>
      <c r="B3" t="s">
        <v>175</v>
      </c>
    </row>
    <row r="4" spans="1:2" x14ac:dyDescent="0.25">
      <c r="A4" s="2" t="s">
        <v>147</v>
      </c>
      <c r="B4" s="7">
        <v>18046</v>
      </c>
    </row>
    <row r="5" spans="1:2" x14ac:dyDescent="0.25">
      <c r="A5" s="2" t="s">
        <v>48</v>
      </c>
      <c r="B5" s="7">
        <v>23823</v>
      </c>
    </row>
    <row r="6" spans="1:2" x14ac:dyDescent="0.25">
      <c r="A6" s="2" t="s">
        <v>109</v>
      </c>
      <c r="B6" s="7">
        <v>45702</v>
      </c>
    </row>
    <row r="7" spans="1:2" x14ac:dyDescent="0.25">
      <c r="A7" s="2" t="s">
        <v>27</v>
      </c>
      <c r="B7" s="7">
        <v>51600</v>
      </c>
    </row>
    <row r="8" spans="1:2" x14ac:dyDescent="0.25">
      <c r="A8" s="2" t="s">
        <v>143</v>
      </c>
      <c r="B8" s="7">
        <v>59600</v>
      </c>
    </row>
    <row r="9" spans="1:2" x14ac:dyDescent="0.25">
      <c r="A9" s="2" t="s">
        <v>145</v>
      </c>
      <c r="B9" s="7">
        <v>60100</v>
      </c>
    </row>
    <row r="10" spans="1:2" x14ac:dyDescent="0.25">
      <c r="A10" s="2" t="s">
        <v>97</v>
      </c>
      <c r="B10" s="7">
        <v>66479</v>
      </c>
    </row>
    <row r="11" spans="1:2" x14ac:dyDescent="0.25">
      <c r="A11" s="2" t="s">
        <v>146</v>
      </c>
      <c r="B11" s="7">
        <v>69080</v>
      </c>
    </row>
    <row r="12" spans="1:2" x14ac:dyDescent="0.25">
      <c r="A12" s="2" t="s">
        <v>17</v>
      </c>
      <c r="B12" s="7">
        <v>89444</v>
      </c>
    </row>
    <row r="13" spans="1:2" x14ac:dyDescent="0.25">
      <c r="A13" s="2" t="s">
        <v>94</v>
      </c>
      <c r="B13" s="7">
        <v>105000</v>
      </c>
    </row>
    <row r="14" spans="1:2" x14ac:dyDescent="0.25">
      <c r="A14" s="2" t="s">
        <v>39</v>
      </c>
      <c r="B14" s="7">
        <v>120436</v>
      </c>
    </row>
    <row r="15" spans="1:2" x14ac:dyDescent="0.25">
      <c r="A15" s="2" t="s">
        <v>60</v>
      </c>
      <c r="B15" s="7">
        <v>136838</v>
      </c>
    </row>
    <row r="16" spans="1:2" x14ac:dyDescent="0.25">
      <c r="A16" s="2" t="s">
        <v>100</v>
      </c>
      <c r="B16" s="7">
        <v>171146</v>
      </c>
    </row>
    <row r="17" spans="1:2" x14ac:dyDescent="0.25">
      <c r="A17" s="2" t="s">
        <v>14</v>
      </c>
      <c r="B17" s="7">
        <v>173360</v>
      </c>
    </row>
    <row r="18" spans="1:2" x14ac:dyDescent="0.25">
      <c r="A18" s="2" t="s">
        <v>144</v>
      </c>
      <c r="B18" s="7">
        <v>195812</v>
      </c>
    </row>
    <row r="19" spans="1:2" x14ac:dyDescent="0.25">
      <c r="A19" s="2" t="s">
        <v>142</v>
      </c>
      <c r="B19" s="7">
        <v>260400</v>
      </c>
    </row>
    <row r="20" spans="1:2" x14ac:dyDescent="0.25">
      <c r="A20" s="2" t="s">
        <v>51</v>
      </c>
      <c r="B20" s="7">
        <v>300883</v>
      </c>
    </row>
    <row r="21" spans="1:2" x14ac:dyDescent="0.25">
      <c r="A21" s="2" t="s">
        <v>54</v>
      </c>
      <c r="B21" s="7">
        <v>311240</v>
      </c>
    </row>
    <row r="22" spans="1:2" x14ac:dyDescent="0.25">
      <c r="A22" s="2" t="s">
        <v>148</v>
      </c>
      <c r="B22" s="7">
        <v>328767</v>
      </c>
    </row>
    <row r="23" spans="1:2" x14ac:dyDescent="0.25">
      <c r="A23" s="2" t="s">
        <v>106</v>
      </c>
      <c r="B23" s="7">
        <v>385890</v>
      </c>
    </row>
    <row r="24" spans="1:2" x14ac:dyDescent="0.25">
      <c r="A24" s="2" t="s">
        <v>45</v>
      </c>
      <c r="B24" s="7">
        <v>400923</v>
      </c>
    </row>
    <row r="25" spans="1:2" x14ac:dyDescent="0.25">
      <c r="A25" s="2" t="s">
        <v>72</v>
      </c>
      <c r="B25" s="7">
        <v>436451</v>
      </c>
    </row>
    <row r="26" spans="1:2" x14ac:dyDescent="0.25">
      <c r="A26" s="2" t="s">
        <v>21</v>
      </c>
      <c r="B26" s="7">
        <v>439711</v>
      </c>
    </row>
    <row r="27" spans="1:2" x14ac:dyDescent="0.25">
      <c r="A27" s="2" t="s">
        <v>91</v>
      </c>
      <c r="B27" s="7">
        <v>442608</v>
      </c>
    </row>
    <row r="28" spans="1:2" x14ac:dyDescent="0.25">
      <c r="A28" s="2" t="s">
        <v>80</v>
      </c>
      <c r="B28" s="7">
        <v>451795</v>
      </c>
    </row>
    <row r="29" spans="1:2" x14ac:dyDescent="0.25">
      <c r="A29" s="2" t="s">
        <v>10</v>
      </c>
      <c r="B29" s="7">
        <v>464815</v>
      </c>
    </row>
    <row r="30" spans="1:2" x14ac:dyDescent="0.25">
      <c r="A30" s="2" t="s">
        <v>33</v>
      </c>
      <c r="B30" s="7">
        <v>477597</v>
      </c>
    </row>
    <row r="31" spans="1:2" x14ac:dyDescent="0.25">
      <c r="A31" s="2" t="s">
        <v>42</v>
      </c>
      <c r="B31" s="7">
        <v>655298</v>
      </c>
    </row>
    <row r="32" spans="1:2" x14ac:dyDescent="0.25">
      <c r="A32" s="2" t="s">
        <v>66</v>
      </c>
      <c r="B32" s="7">
        <v>732628</v>
      </c>
    </row>
    <row r="33" spans="1:3" x14ac:dyDescent="0.25">
      <c r="A33" s="2" t="s">
        <v>63</v>
      </c>
      <c r="B33" s="7">
        <v>801239</v>
      </c>
    </row>
    <row r="34" spans="1:3" x14ac:dyDescent="0.25">
      <c r="A34" s="2" t="s">
        <v>83</v>
      </c>
      <c r="B34" s="7">
        <v>1043209</v>
      </c>
    </row>
    <row r="35" spans="1:3" x14ac:dyDescent="0.25">
      <c r="A35" s="2" t="s">
        <v>69</v>
      </c>
      <c r="B35" s="7">
        <v>1248172</v>
      </c>
    </row>
    <row r="36" spans="1:3" x14ac:dyDescent="0.25">
      <c r="A36" s="2" t="s">
        <v>86</v>
      </c>
      <c r="B36" s="7">
        <v>1651098</v>
      </c>
    </row>
    <row r="37" spans="1:3" x14ac:dyDescent="0.25">
      <c r="A37" s="2" t="s">
        <v>77</v>
      </c>
      <c r="B37" s="7">
        <v>3646647</v>
      </c>
    </row>
    <row r="38" spans="1:3" x14ac:dyDescent="0.25">
      <c r="A38" s="2" t="s">
        <v>171</v>
      </c>
      <c r="B38" s="6">
        <v>15865837</v>
      </c>
    </row>
    <row r="40" spans="1:3" x14ac:dyDescent="0.25">
      <c r="A40" s="8" t="s">
        <v>177</v>
      </c>
      <c r="B40" s="6">
        <v>15865837</v>
      </c>
      <c r="C40" t="s">
        <v>169</v>
      </c>
    </row>
    <row r="41" spans="1:3" x14ac:dyDescent="0.25">
      <c r="A41" s="8" t="s">
        <v>165</v>
      </c>
      <c r="B41" s="7">
        <f>AVERAGE(B4:B37)</f>
        <v>466642.26470588235</v>
      </c>
      <c r="C41" t="s">
        <v>169</v>
      </c>
    </row>
    <row r="42" spans="1:3" x14ac:dyDescent="0.25">
      <c r="A42" s="8" t="s">
        <v>166</v>
      </c>
      <c r="B42" s="7">
        <f>MEDIAN(B4:B37)</f>
        <v>306061.5</v>
      </c>
      <c r="C42" t="s">
        <v>169</v>
      </c>
    </row>
    <row r="43" spans="1:3" x14ac:dyDescent="0.25">
      <c r="A43" s="8" t="s">
        <v>167</v>
      </c>
      <c r="B43" s="7">
        <v>18046</v>
      </c>
      <c r="C43" t="s">
        <v>169</v>
      </c>
    </row>
    <row r="44" spans="1:3" x14ac:dyDescent="0.25">
      <c r="A44" s="8" t="s">
        <v>168</v>
      </c>
      <c r="B44" s="7">
        <v>3646647</v>
      </c>
      <c r="C44" t="s">
        <v>169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7EC5-445A-452E-9781-18F41B1C5176}">
  <dimension ref="A1"/>
  <sheetViews>
    <sheetView workbookViewId="0">
      <selection activeCell="I28" sqref="I28"/>
    </sheetView>
  </sheetViews>
  <sheetFormatPr defaultRowHeight="15" x14ac:dyDescent="0.25"/>
  <sheetData>
    <row r="1" spans="1:1" x14ac:dyDescent="0.25">
      <c r="A1" t="s">
        <v>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selection activeCell="A39" sqref="A39"/>
    </sheetView>
  </sheetViews>
  <sheetFormatPr defaultRowHeight="15" x14ac:dyDescent="0.25"/>
  <cols>
    <col min="1" max="1" width="16" bestFit="1" customWidth="1"/>
    <col min="2" max="2" width="15.28515625" bestFit="1" customWidth="1"/>
    <col min="3" max="5" width="22.42578125" bestFit="1" customWidth="1"/>
    <col min="6" max="6" width="11.85546875" bestFit="1" customWidth="1"/>
    <col min="7" max="7" width="3.5703125" bestFit="1" customWidth="1"/>
    <col min="8" max="8" width="6.7109375" bestFit="1" customWidth="1"/>
    <col min="9" max="9" width="10.7109375" bestFit="1" customWidth="1"/>
    <col min="10" max="10" width="1.85546875" bestFit="1" customWidth="1"/>
    <col min="11" max="13" width="2.85546875" bestFit="1" customWidth="1"/>
    <col min="14" max="14" width="8.5703125" bestFit="1" customWidth="1"/>
    <col min="15" max="15" width="13.42578125" bestFit="1" customWidth="1"/>
    <col min="16" max="23" width="1.85546875" bestFit="1" customWidth="1"/>
    <col min="24" max="26" width="2.85546875" bestFit="1" customWidth="1"/>
    <col min="27" max="27" width="16.42578125" bestFit="1" customWidth="1"/>
    <col min="28" max="28" width="6.28515625" bestFit="1" customWidth="1"/>
    <col min="29" max="36" width="1.85546875" bestFit="1" customWidth="1"/>
    <col min="37" max="39" width="2.85546875" bestFit="1" customWidth="1"/>
    <col min="40" max="40" width="9.140625" bestFit="1" customWidth="1"/>
    <col min="41" max="41" width="11.85546875" bestFit="1" customWidth="1"/>
    <col min="42" max="49" width="1.85546875" bestFit="1" customWidth="1"/>
    <col min="50" max="52" width="2.85546875" bestFit="1" customWidth="1"/>
    <col min="53" max="53" width="14.85546875" bestFit="1" customWidth="1"/>
    <col min="54" max="54" width="13.7109375" bestFit="1" customWidth="1"/>
    <col min="55" max="62" width="1.85546875" bestFit="1" customWidth="1"/>
    <col min="63" max="65" width="2.85546875" bestFit="1" customWidth="1"/>
    <col min="66" max="66" width="16.7109375" bestFit="1" customWidth="1"/>
    <col min="67" max="67" width="5.42578125" bestFit="1" customWidth="1"/>
    <col min="68" max="75" width="1.85546875" bestFit="1" customWidth="1"/>
    <col min="76" max="78" width="2.85546875" bestFit="1" customWidth="1"/>
    <col min="79" max="79" width="8.42578125" bestFit="1" customWidth="1"/>
    <col min="80" max="80" width="8.5703125" bestFit="1" customWidth="1"/>
    <col min="81" max="81" width="11.42578125" bestFit="1" customWidth="1"/>
    <col min="82" max="82" width="10.7109375" bestFit="1" customWidth="1"/>
    <col min="83" max="400" width="4.85546875" bestFit="1" customWidth="1"/>
    <col min="401" max="1068" width="5.85546875" bestFit="1" customWidth="1"/>
    <col min="1069" max="1148" width="6.85546875" bestFit="1" customWidth="1"/>
    <col min="1149" max="1149" width="10.7109375" bestFit="1" customWidth="1"/>
    <col min="1150" max="1150" width="22.42578125" bestFit="1" customWidth="1"/>
    <col min="1151" max="1151" width="19.5703125" bestFit="1" customWidth="1"/>
    <col min="1152" max="1152" width="22.42578125" bestFit="1" customWidth="1"/>
    <col min="1153" max="1153" width="19.5703125" bestFit="1" customWidth="1"/>
    <col min="1154" max="1154" width="22.42578125" bestFit="1" customWidth="1"/>
    <col min="1155" max="1155" width="19.5703125" bestFit="1" customWidth="1"/>
    <col min="1156" max="1156" width="22.42578125" bestFit="1" customWidth="1"/>
    <col min="1157" max="1157" width="19.5703125" bestFit="1" customWidth="1"/>
    <col min="1158" max="1158" width="22.42578125" bestFit="1" customWidth="1"/>
    <col min="1159" max="1159" width="19.5703125" bestFit="1" customWidth="1"/>
    <col min="1160" max="1160" width="22.42578125" bestFit="1" customWidth="1"/>
    <col min="1161" max="1161" width="19.5703125" bestFit="1" customWidth="1"/>
    <col min="1162" max="1162" width="22.42578125" bestFit="1" customWidth="1"/>
    <col min="1163" max="1163" width="19.5703125" bestFit="1" customWidth="1"/>
    <col min="1164" max="1164" width="22.42578125" bestFit="1" customWidth="1"/>
    <col min="1165" max="1165" width="19.5703125" bestFit="1" customWidth="1"/>
    <col min="1166" max="1166" width="22.42578125" bestFit="1" customWidth="1"/>
    <col min="1167" max="1167" width="19.5703125" bestFit="1" customWidth="1"/>
    <col min="1168" max="1168" width="22.42578125" bestFit="1" customWidth="1"/>
    <col min="1169" max="1169" width="19.5703125" bestFit="1" customWidth="1"/>
    <col min="1170" max="1170" width="22.42578125" bestFit="1" customWidth="1"/>
    <col min="1171" max="1171" width="19.5703125" bestFit="1" customWidth="1"/>
    <col min="1172" max="1172" width="22.42578125" bestFit="1" customWidth="1"/>
    <col min="1173" max="1173" width="19.5703125" bestFit="1" customWidth="1"/>
    <col min="1174" max="1174" width="22.42578125" bestFit="1" customWidth="1"/>
    <col min="1175" max="1175" width="19.5703125" bestFit="1" customWidth="1"/>
    <col min="1176" max="1176" width="22.42578125" bestFit="1" customWidth="1"/>
    <col min="1177" max="1177" width="19.5703125" bestFit="1" customWidth="1"/>
    <col min="1178" max="1178" width="22.42578125" bestFit="1" customWidth="1"/>
    <col min="1179" max="1179" width="19.5703125" bestFit="1" customWidth="1"/>
    <col min="1180" max="1180" width="22.42578125" bestFit="1" customWidth="1"/>
    <col min="1181" max="1181" width="19.5703125" bestFit="1" customWidth="1"/>
    <col min="1182" max="1182" width="22.42578125" bestFit="1" customWidth="1"/>
    <col min="1183" max="1183" width="19.5703125" bestFit="1" customWidth="1"/>
    <col min="1184" max="1184" width="22.42578125" bestFit="1" customWidth="1"/>
    <col min="1185" max="1185" width="19.5703125" bestFit="1" customWidth="1"/>
    <col min="1186" max="1186" width="22.42578125" bestFit="1" customWidth="1"/>
    <col min="1187" max="1187" width="19.5703125" bestFit="1" customWidth="1"/>
    <col min="1188" max="1188" width="22.42578125" bestFit="1" customWidth="1"/>
    <col min="1189" max="1189" width="19.5703125" bestFit="1" customWidth="1"/>
    <col min="1190" max="1190" width="22.42578125" bestFit="1" customWidth="1"/>
    <col min="1191" max="1191" width="19.5703125" bestFit="1" customWidth="1"/>
    <col min="1192" max="1192" width="22.42578125" bestFit="1" customWidth="1"/>
    <col min="1193" max="1193" width="19.5703125" bestFit="1" customWidth="1"/>
    <col min="1194" max="1194" width="22.42578125" bestFit="1" customWidth="1"/>
    <col min="1195" max="1195" width="19.5703125" bestFit="1" customWidth="1"/>
    <col min="1196" max="1196" width="22.42578125" bestFit="1" customWidth="1"/>
    <col min="1197" max="1197" width="19.5703125" bestFit="1" customWidth="1"/>
    <col min="1198" max="1198" width="22.42578125" bestFit="1" customWidth="1"/>
    <col min="1199" max="1199" width="19.5703125" bestFit="1" customWidth="1"/>
    <col min="1200" max="1200" width="22.42578125" bestFit="1" customWidth="1"/>
    <col min="1201" max="1201" width="19.5703125" bestFit="1" customWidth="1"/>
    <col min="1202" max="1202" width="22.42578125" bestFit="1" customWidth="1"/>
    <col min="1203" max="1203" width="19.5703125" bestFit="1" customWidth="1"/>
    <col min="1204" max="1204" width="22.42578125" bestFit="1" customWidth="1"/>
    <col min="1205" max="1205" width="19.5703125" bestFit="1" customWidth="1"/>
    <col min="1206" max="1206" width="22.42578125" bestFit="1" customWidth="1"/>
    <col min="1207" max="1207" width="19.5703125" bestFit="1" customWidth="1"/>
    <col min="1208" max="1208" width="22.42578125" bestFit="1" customWidth="1"/>
    <col min="1209" max="1209" width="19.5703125" bestFit="1" customWidth="1"/>
    <col min="1210" max="1210" width="22.42578125" bestFit="1" customWidth="1"/>
    <col min="1211" max="1211" width="19.5703125" bestFit="1" customWidth="1"/>
    <col min="1212" max="1212" width="22.42578125" bestFit="1" customWidth="1"/>
    <col min="1213" max="1213" width="19.5703125" bestFit="1" customWidth="1"/>
    <col min="1214" max="1214" width="22.42578125" bestFit="1" customWidth="1"/>
    <col min="1215" max="1215" width="19.5703125" bestFit="1" customWidth="1"/>
    <col min="1216" max="1216" width="22.42578125" bestFit="1" customWidth="1"/>
    <col min="1217" max="1217" width="19.5703125" bestFit="1" customWidth="1"/>
    <col min="1218" max="1218" width="22.42578125" bestFit="1" customWidth="1"/>
    <col min="1219" max="1219" width="19.5703125" bestFit="1" customWidth="1"/>
    <col min="1220" max="1220" width="22.42578125" bestFit="1" customWidth="1"/>
    <col min="1221" max="1221" width="19.5703125" bestFit="1" customWidth="1"/>
    <col min="1222" max="1222" width="22.42578125" bestFit="1" customWidth="1"/>
    <col min="1223" max="1223" width="19.5703125" bestFit="1" customWidth="1"/>
    <col min="1224" max="1224" width="22.42578125" bestFit="1" customWidth="1"/>
    <col min="1225" max="1225" width="19.5703125" bestFit="1" customWidth="1"/>
    <col min="1226" max="1226" width="22.42578125" bestFit="1" customWidth="1"/>
    <col min="1227" max="1227" width="19.5703125" bestFit="1" customWidth="1"/>
    <col min="1228" max="1228" width="22.42578125" bestFit="1" customWidth="1"/>
    <col min="1229" max="1229" width="19.5703125" bestFit="1" customWidth="1"/>
    <col min="1230" max="1230" width="22.42578125" bestFit="1" customWidth="1"/>
    <col min="1231" max="1231" width="19.5703125" bestFit="1" customWidth="1"/>
    <col min="1232" max="1232" width="22.42578125" bestFit="1" customWidth="1"/>
    <col min="1233" max="1233" width="19.5703125" bestFit="1" customWidth="1"/>
    <col min="1234" max="1234" width="22.42578125" bestFit="1" customWidth="1"/>
    <col min="1235" max="1235" width="19.5703125" bestFit="1" customWidth="1"/>
    <col min="1236" max="1236" width="22.42578125" bestFit="1" customWidth="1"/>
    <col min="1237" max="1237" width="19.5703125" bestFit="1" customWidth="1"/>
    <col min="1238" max="1238" width="22.42578125" bestFit="1" customWidth="1"/>
    <col min="1239" max="1239" width="19.5703125" bestFit="1" customWidth="1"/>
    <col min="1240" max="1240" width="22.42578125" bestFit="1" customWidth="1"/>
    <col min="1241" max="1241" width="19.5703125" bestFit="1" customWidth="1"/>
    <col min="1242" max="1242" width="22.42578125" bestFit="1" customWidth="1"/>
    <col min="1243" max="1243" width="19.5703125" bestFit="1" customWidth="1"/>
    <col min="1244" max="1244" width="22.42578125" bestFit="1" customWidth="1"/>
    <col min="1245" max="1245" width="19.5703125" bestFit="1" customWidth="1"/>
    <col min="1246" max="1246" width="22.42578125" bestFit="1" customWidth="1"/>
    <col min="1247" max="1247" width="19.5703125" bestFit="1" customWidth="1"/>
    <col min="1248" max="1248" width="22.42578125" bestFit="1" customWidth="1"/>
    <col min="1249" max="1249" width="19.5703125" bestFit="1" customWidth="1"/>
    <col min="1250" max="1250" width="22.42578125" bestFit="1" customWidth="1"/>
    <col min="1251" max="1251" width="19.5703125" bestFit="1" customWidth="1"/>
    <col min="1252" max="1252" width="22.42578125" bestFit="1" customWidth="1"/>
    <col min="1253" max="1253" width="19.5703125" bestFit="1" customWidth="1"/>
    <col min="1254" max="1254" width="22.42578125" bestFit="1" customWidth="1"/>
    <col min="1255" max="1255" width="19.5703125" bestFit="1" customWidth="1"/>
    <col min="1256" max="1256" width="22.42578125" bestFit="1" customWidth="1"/>
    <col min="1257" max="1257" width="19.5703125" bestFit="1" customWidth="1"/>
    <col min="1258" max="1258" width="22.42578125" bestFit="1" customWidth="1"/>
    <col min="1259" max="1259" width="19.5703125" bestFit="1" customWidth="1"/>
    <col min="1260" max="1260" width="22.42578125" bestFit="1" customWidth="1"/>
    <col min="1261" max="1261" width="19.5703125" bestFit="1" customWidth="1"/>
    <col min="1262" max="1262" width="22.42578125" bestFit="1" customWidth="1"/>
    <col min="1263" max="1263" width="19.5703125" bestFit="1" customWidth="1"/>
    <col min="1264" max="1264" width="22.42578125" bestFit="1" customWidth="1"/>
    <col min="1265" max="1265" width="19.5703125" bestFit="1" customWidth="1"/>
    <col min="1266" max="1266" width="22.42578125" bestFit="1" customWidth="1"/>
    <col min="1267" max="1267" width="19.5703125" bestFit="1" customWidth="1"/>
    <col min="1268" max="1268" width="22.42578125" bestFit="1" customWidth="1"/>
    <col min="1269" max="1269" width="19.5703125" bestFit="1" customWidth="1"/>
    <col min="1270" max="1270" width="22.42578125" bestFit="1" customWidth="1"/>
    <col min="1271" max="1271" width="19.5703125" bestFit="1" customWidth="1"/>
    <col min="1272" max="1272" width="22.42578125" bestFit="1" customWidth="1"/>
    <col min="1273" max="1273" width="19.5703125" bestFit="1" customWidth="1"/>
    <col min="1274" max="1274" width="22.42578125" bestFit="1" customWidth="1"/>
    <col min="1275" max="1275" width="19.5703125" bestFit="1" customWidth="1"/>
    <col min="1276" max="1276" width="22.42578125" bestFit="1" customWidth="1"/>
    <col min="1277" max="1277" width="19.5703125" bestFit="1" customWidth="1"/>
    <col min="1278" max="1278" width="22.42578125" bestFit="1" customWidth="1"/>
    <col min="1279" max="1279" width="19.5703125" bestFit="1" customWidth="1"/>
    <col min="1280" max="1280" width="22.42578125" bestFit="1" customWidth="1"/>
    <col min="1281" max="1281" width="19.5703125" bestFit="1" customWidth="1"/>
    <col min="1282" max="1282" width="22.42578125" bestFit="1" customWidth="1"/>
    <col min="1283" max="1283" width="19.5703125" bestFit="1" customWidth="1"/>
    <col min="1284" max="1284" width="22.42578125" bestFit="1" customWidth="1"/>
    <col min="1285" max="1285" width="19.5703125" bestFit="1" customWidth="1"/>
    <col min="1286" max="1286" width="22.42578125" bestFit="1" customWidth="1"/>
    <col min="1287" max="1287" width="19.5703125" bestFit="1" customWidth="1"/>
    <col min="1288" max="1288" width="22.42578125" bestFit="1" customWidth="1"/>
    <col min="1289" max="1289" width="19.5703125" bestFit="1" customWidth="1"/>
    <col min="1290" max="1290" width="22.42578125" bestFit="1" customWidth="1"/>
    <col min="1291" max="1291" width="19.5703125" bestFit="1" customWidth="1"/>
    <col min="1292" max="1292" width="22.42578125" bestFit="1" customWidth="1"/>
    <col min="1293" max="1293" width="19.5703125" bestFit="1" customWidth="1"/>
    <col min="1294" max="1294" width="22.42578125" bestFit="1" customWidth="1"/>
    <col min="1295" max="1295" width="19.5703125" bestFit="1" customWidth="1"/>
    <col min="1296" max="1296" width="22.42578125" bestFit="1" customWidth="1"/>
    <col min="1297" max="1297" width="19.5703125" bestFit="1" customWidth="1"/>
    <col min="1298" max="1298" width="22.42578125" bestFit="1" customWidth="1"/>
    <col min="1299" max="1299" width="19.5703125" bestFit="1" customWidth="1"/>
    <col min="1300" max="1300" width="22.42578125" bestFit="1" customWidth="1"/>
    <col min="1301" max="1301" width="19.5703125" bestFit="1" customWidth="1"/>
    <col min="1302" max="1302" width="22.42578125" bestFit="1" customWidth="1"/>
    <col min="1303" max="1303" width="19.5703125" bestFit="1" customWidth="1"/>
    <col min="1304" max="1304" width="22.42578125" bestFit="1" customWidth="1"/>
    <col min="1305" max="1305" width="19.5703125" bestFit="1" customWidth="1"/>
    <col min="1306" max="1306" width="22.42578125" bestFit="1" customWidth="1"/>
    <col min="1307" max="1307" width="19.5703125" bestFit="1" customWidth="1"/>
    <col min="1308" max="1308" width="22.42578125" bestFit="1" customWidth="1"/>
    <col min="1309" max="1309" width="19.5703125" bestFit="1" customWidth="1"/>
    <col min="1310" max="1310" width="22.42578125" bestFit="1" customWidth="1"/>
    <col min="1311" max="1311" width="19.5703125" bestFit="1" customWidth="1"/>
    <col min="1312" max="1312" width="22.42578125" bestFit="1" customWidth="1"/>
    <col min="1313" max="1313" width="19.5703125" bestFit="1" customWidth="1"/>
    <col min="1314" max="1314" width="22.42578125" bestFit="1" customWidth="1"/>
    <col min="1315" max="1315" width="19.5703125" bestFit="1" customWidth="1"/>
    <col min="1316" max="1316" width="22.42578125" bestFit="1" customWidth="1"/>
    <col min="1317" max="1317" width="19.5703125" bestFit="1" customWidth="1"/>
    <col min="1318" max="1318" width="22.42578125" bestFit="1" customWidth="1"/>
    <col min="1319" max="1319" width="19.5703125" bestFit="1" customWidth="1"/>
    <col min="1320" max="1320" width="22.42578125" bestFit="1" customWidth="1"/>
    <col min="1321" max="1321" width="19.5703125" bestFit="1" customWidth="1"/>
    <col min="1322" max="1322" width="22.42578125" bestFit="1" customWidth="1"/>
    <col min="1323" max="1323" width="19.5703125" bestFit="1" customWidth="1"/>
    <col min="1324" max="1324" width="22.42578125" bestFit="1" customWidth="1"/>
    <col min="1325" max="1325" width="19.5703125" bestFit="1" customWidth="1"/>
    <col min="1326" max="1326" width="22.42578125" bestFit="1" customWidth="1"/>
    <col min="1327" max="1327" width="19.5703125" bestFit="1" customWidth="1"/>
    <col min="1328" max="1328" width="22.42578125" bestFit="1" customWidth="1"/>
    <col min="1329" max="1329" width="19.5703125" bestFit="1" customWidth="1"/>
    <col min="1330" max="1330" width="22.42578125" bestFit="1" customWidth="1"/>
    <col min="1331" max="1331" width="19.5703125" bestFit="1" customWidth="1"/>
    <col min="1332" max="1332" width="22.42578125" bestFit="1" customWidth="1"/>
    <col min="1333" max="1333" width="19.5703125" bestFit="1" customWidth="1"/>
    <col min="1334" max="1334" width="22.42578125" bestFit="1" customWidth="1"/>
    <col min="1335" max="1335" width="19.5703125" bestFit="1" customWidth="1"/>
    <col min="1336" max="1336" width="22.42578125" bestFit="1" customWidth="1"/>
    <col min="1337" max="1337" width="19.5703125" bestFit="1" customWidth="1"/>
    <col min="1338" max="1338" width="22.42578125" bestFit="1" customWidth="1"/>
    <col min="1339" max="1339" width="19.5703125" bestFit="1" customWidth="1"/>
    <col min="1340" max="1340" width="22.42578125" bestFit="1" customWidth="1"/>
    <col min="1341" max="1341" width="19.5703125" bestFit="1" customWidth="1"/>
    <col min="1342" max="1342" width="22.42578125" bestFit="1" customWidth="1"/>
    <col min="1343" max="1343" width="19.5703125" bestFit="1" customWidth="1"/>
    <col min="1344" max="1344" width="22.42578125" bestFit="1" customWidth="1"/>
    <col min="1345" max="1345" width="19.5703125" bestFit="1" customWidth="1"/>
    <col min="1346" max="1346" width="22.42578125" bestFit="1" customWidth="1"/>
    <col min="1347" max="1347" width="19.5703125" bestFit="1" customWidth="1"/>
    <col min="1348" max="1348" width="22.42578125" bestFit="1" customWidth="1"/>
    <col min="1349" max="1349" width="19.5703125" bestFit="1" customWidth="1"/>
    <col min="1350" max="1350" width="22.42578125" bestFit="1" customWidth="1"/>
    <col min="1351" max="1351" width="19.5703125" bestFit="1" customWidth="1"/>
    <col min="1352" max="1352" width="22.42578125" bestFit="1" customWidth="1"/>
    <col min="1353" max="1353" width="19.5703125" bestFit="1" customWidth="1"/>
    <col min="1354" max="1354" width="22.42578125" bestFit="1" customWidth="1"/>
    <col min="1355" max="1355" width="19.5703125" bestFit="1" customWidth="1"/>
    <col min="1356" max="1356" width="22.42578125" bestFit="1" customWidth="1"/>
    <col min="1357" max="1357" width="19.5703125" bestFit="1" customWidth="1"/>
    <col min="1358" max="1358" width="22.42578125" bestFit="1" customWidth="1"/>
    <col min="1359" max="1359" width="19.5703125" bestFit="1" customWidth="1"/>
    <col min="1360" max="1360" width="22.42578125" bestFit="1" customWidth="1"/>
    <col min="1361" max="1361" width="19.5703125" bestFit="1" customWidth="1"/>
    <col min="1362" max="1362" width="22.42578125" bestFit="1" customWidth="1"/>
    <col min="1363" max="1363" width="19.5703125" bestFit="1" customWidth="1"/>
    <col min="1364" max="1364" width="22.42578125" bestFit="1" customWidth="1"/>
    <col min="1365" max="1365" width="19.5703125" bestFit="1" customWidth="1"/>
    <col min="1366" max="1366" width="22.42578125" bestFit="1" customWidth="1"/>
    <col min="1367" max="1367" width="19.5703125" bestFit="1" customWidth="1"/>
    <col min="1368" max="1368" width="22.42578125" bestFit="1" customWidth="1"/>
    <col min="1369" max="1369" width="19.5703125" bestFit="1" customWidth="1"/>
    <col min="1370" max="1370" width="22.42578125" bestFit="1" customWidth="1"/>
    <col min="1371" max="1371" width="19.5703125" bestFit="1" customWidth="1"/>
    <col min="1372" max="1372" width="22.42578125" bestFit="1" customWidth="1"/>
    <col min="1373" max="1373" width="19.5703125" bestFit="1" customWidth="1"/>
    <col min="1374" max="1374" width="22.42578125" bestFit="1" customWidth="1"/>
    <col min="1375" max="1375" width="19.5703125" bestFit="1" customWidth="1"/>
    <col min="1376" max="1376" width="22.42578125" bestFit="1" customWidth="1"/>
    <col min="1377" max="1377" width="19.5703125" bestFit="1" customWidth="1"/>
    <col min="1378" max="1378" width="22.42578125" bestFit="1" customWidth="1"/>
    <col min="1379" max="1379" width="19.5703125" bestFit="1" customWidth="1"/>
    <col min="1380" max="1380" width="22.42578125" bestFit="1" customWidth="1"/>
    <col min="1381" max="1381" width="19.5703125" bestFit="1" customWidth="1"/>
    <col min="1382" max="1382" width="22.42578125" bestFit="1" customWidth="1"/>
    <col min="1383" max="1383" width="19.5703125" bestFit="1" customWidth="1"/>
    <col min="1384" max="1384" width="22.42578125" bestFit="1" customWidth="1"/>
    <col min="1385" max="1385" width="19.5703125" bestFit="1" customWidth="1"/>
    <col min="1386" max="1386" width="22.42578125" bestFit="1" customWidth="1"/>
    <col min="1387" max="1387" width="19.5703125" bestFit="1" customWidth="1"/>
    <col min="1388" max="1388" width="22.42578125" bestFit="1" customWidth="1"/>
    <col min="1389" max="1389" width="19.5703125" bestFit="1" customWidth="1"/>
    <col min="1390" max="1390" width="22.42578125" bestFit="1" customWidth="1"/>
    <col min="1391" max="1391" width="19.5703125" bestFit="1" customWidth="1"/>
    <col min="1392" max="1392" width="22.42578125" bestFit="1" customWidth="1"/>
    <col min="1393" max="1393" width="19.5703125" bestFit="1" customWidth="1"/>
    <col min="1394" max="1394" width="22.42578125" bestFit="1" customWidth="1"/>
    <col min="1395" max="1395" width="19.5703125" bestFit="1" customWidth="1"/>
    <col min="1396" max="1396" width="22.42578125" bestFit="1" customWidth="1"/>
    <col min="1397" max="1397" width="19.5703125" bestFit="1" customWidth="1"/>
    <col min="1398" max="1398" width="22.42578125" bestFit="1" customWidth="1"/>
    <col min="1399" max="1399" width="19.5703125" bestFit="1" customWidth="1"/>
    <col min="1400" max="1400" width="22.42578125" bestFit="1" customWidth="1"/>
    <col min="1401" max="1401" width="19.5703125" bestFit="1" customWidth="1"/>
    <col min="1402" max="1402" width="22.42578125" bestFit="1" customWidth="1"/>
    <col min="1403" max="1403" width="19.5703125" bestFit="1" customWidth="1"/>
    <col min="1404" max="1404" width="22.42578125" bestFit="1" customWidth="1"/>
    <col min="1405" max="1405" width="19.5703125" bestFit="1" customWidth="1"/>
    <col min="1406" max="1406" width="22.42578125" bestFit="1" customWidth="1"/>
    <col min="1407" max="1407" width="19.5703125" bestFit="1" customWidth="1"/>
    <col min="1408" max="1408" width="22.42578125" bestFit="1" customWidth="1"/>
    <col min="1409" max="1409" width="19.5703125" bestFit="1" customWidth="1"/>
    <col min="1410" max="1410" width="22.42578125" bestFit="1" customWidth="1"/>
    <col min="1411" max="1411" width="19.5703125" bestFit="1" customWidth="1"/>
    <col min="1412" max="1412" width="22.42578125" bestFit="1" customWidth="1"/>
    <col min="1413" max="1413" width="19.5703125" bestFit="1" customWidth="1"/>
    <col min="1414" max="1414" width="22.42578125" bestFit="1" customWidth="1"/>
    <col min="1415" max="1415" width="19.5703125" bestFit="1" customWidth="1"/>
    <col min="1416" max="1416" width="22.42578125" bestFit="1" customWidth="1"/>
    <col min="1417" max="1417" width="19.5703125" bestFit="1" customWidth="1"/>
    <col min="1418" max="1418" width="22.42578125" bestFit="1" customWidth="1"/>
    <col min="1419" max="1419" width="19.5703125" bestFit="1" customWidth="1"/>
    <col min="1420" max="1420" width="22.42578125" bestFit="1" customWidth="1"/>
    <col min="1421" max="1421" width="19.5703125" bestFit="1" customWidth="1"/>
    <col min="1422" max="1422" width="22.42578125" bestFit="1" customWidth="1"/>
    <col min="1423" max="1423" width="19.5703125" bestFit="1" customWidth="1"/>
    <col min="1424" max="1424" width="22.42578125" bestFit="1" customWidth="1"/>
    <col min="1425" max="1425" width="19.5703125" bestFit="1" customWidth="1"/>
    <col min="1426" max="1426" width="22.42578125" bestFit="1" customWidth="1"/>
    <col min="1427" max="1427" width="19.5703125" bestFit="1" customWidth="1"/>
    <col min="1428" max="1428" width="22.42578125" bestFit="1" customWidth="1"/>
    <col min="1429" max="1429" width="19.5703125" bestFit="1" customWidth="1"/>
    <col min="1430" max="1430" width="22.42578125" bestFit="1" customWidth="1"/>
    <col min="1431" max="1431" width="19.5703125" bestFit="1" customWidth="1"/>
    <col min="1432" max="1432" width="22.42578125" bestFit="1" customWidth="1"/>
    <col min="1433" max="1433" width="19.5703125" bestFit="1" customWidth="1"/>
    <col min="1434" max="1434" width="22.42578125" bestFit="1" customWidth="1"/>
    <col min="1435" max="1435" width="19.5703125" bestFit="1" customWidth="1"/>
    <col min="1436" max="1436" width="22.42578125" bestFit="1" customWidth="1"/>
    <col min="1437" max="1437" width="19.5703125" bestFit="1" customWidth="1"/>
    <col min="1438" max="1438" width="22.42578125" bestFit="1" customWidth="1"/>
    <col min="1439" max="1439" width="19.5703125" bestFit="1" customWidth="1"/>
    <col min="1440" max="1440" width="22.42578125" bestFit="1" customWidth="1"/>
    <col min="1441" max="1441" width="19.5703125" bestFit="1" customWidth="1"/>
    <col min="1442" max="1442" width="22.42578125" bestFit="1" customWidth="1"/>
    <col min="1443" max="1443" width="19.5703125" bestFit="1" customWidth="1"/>
    <col min="1444" max="1444" width="22.42578125" bestFit="1" customWidth="1"/>
    <col min="1445" max="1445" width="19.5703125" bestFit="1" customWidth="1"/>
    <col min="1446" max="1446" width="22.42578125" bestFit="1" customWidth="1"/>
    <col min="1447" max="1447" width="19.5703125" bestFit="1" customWidth="1"/>
    <col min="1448" max="1448" width="22.42578125" bestFit="1" customWidth="1"/>
    <col min="1449" max="1449" width="19.5703125" bestFit="1" customWidth="1"/>
    <col min="1450" max="1450" width="22.42578125" bestFit="1" customWidth="1"/>
    <col min="1451" max="1451" width="19.5703125" bestFit="1" customWidth="1"/>
    <col min="1452" max="1452" width="22.42578125" bestFit="1" customWidth="1"/>
    <col min="1453" max="1453" width="19.5703125" bestFit="1" customWidth="1"/>
    <col min="1454" max="1454" width="22.42578125" bestFit="1" customWidth="1"/>
    <col min="1455" max="1455" width="19.5703125" bestFit="1" customWidth="1"/>
    <col min="1456" max="1456" width="22.42578125" bestFit="1" customWidth="1"/>
    <col min="1457" max="1457" width="19.5703125" bestFit="1" customWidth="1"/>
    <col min="1458" max="1458" width="22.42578125" bestFit="1" customWidth="1"/>
    <col min="1459" max="1459" width="19.5703125" bestFit="1" customWidth="1"/>
    <col min="1460" max="1460" width="22.42578125" bestFit="1" customWidth="1"/>
    <col min="1461" max="1461" width="19.5703125" bestFit="1" customWidth="1"/>
    <col min="1462" max="1462" width="22.42578125" bestFit="1" customWidth="1"/>
    <col min="1463" max="1463" width="19.5703125" bestFit="1" customWidth="1"/>
    <col min="1464" max="1464" width="22.42578125" bestFit="1" customWidth="1"/>
    <col min="1465" max="1465" width="19.5703125" bestFit="1" customWidth="1"/>
    <col min="1466" max="1466" width="22.42578125" bestFit="1" customWidth="1"/>
    <col min="1467" max="1467" width="19.5703125" bestFit="1" customWidth="1"/>
    <col min="1468" max="1468" width="22.42578125" bestFit="1" customWidth="1"/>
    <col min="1469" max="1469" width="19.5703125" bestFit="1" customWidth="1"/>
    <col min="1470" max="1470" width="22.42578125" bestFit="1" customWidth="1"/>
    <col min="1471" max="1471" width="19.5703125" bestFit="1" customWidth="1"/>
    <col min="1472" max="1472" width="22.42578125" bestFit="1" customWidth="1"/>
    <col min="1473" max="1473" width="19.5703125" bestFit="1" customWidth="1"/>
    <col min="1474" max="1474" width="22.42578125" bestFit="1" customWidth="1"/>
    <col min="1475" max="1475" width="19.5703125" bestFit="1" customWidth="1"/>
    <col min="1476" max="1476" width="22.42578125" bestFit="1" customWidth="1"/>
    <col min="1477" max="1477" width="19.5703125" bestFit="1" customWidth="1"/>
    <col min="1478" max="1478" width="22.42578125" bestFit="1" customWidth="1"/>
    <col min="1479" max="1479" width="19.5703125" bestFit="1" customWidth="1"/>
    <col min="1480" max="1480" width="22.42578125" bestFit="1" customWidth="1"/>
    <col min="1481" max="1481" width="19.5703125" bestFit="1" customWidth="1"/>
    <col min="1482" max="1482" width="22.42578125" bestFit="1" customWidth="1"/>
    <col min="1483" max="1483" width="19.5703125" bestFit="1" customWidth="1"/>
    <col min="1484" max="1484" width="22.42578125" bestFit="1" customWidth="1"/>
    <col min="1485" max="1485" width="19.5703125" bestFit="1" customWidth="1"/>
    <col min="1486" max="1486" width="22.42578125" bestFit="1" customWidth="1"/>
    <col min="1487" max="1487" width="19.5703125" bestFit="1" customWidth="1"/>
    <col min="1488" max="1488" width="22.42578125" bestFit="1" customWidth="1"/>
    <col min="1489" max="1489" width="19.5703125" bestFit="1" customWidth="1"/>
    <col min="1490" max="1490" width="22.42578125" bestFit="1" customWidth="1"/>
    <col min="1491" max="1491" width="19.5703125" bestFit="1" customWidth="1"/>
    <col min="1492" max="1492" width="22.42578125" bestFit="1" customWidth="1"/>
    <col min="1493" max="1493" width="19.5703125" bestFit="1" customWidth="1"/>
    <col min="1494" max="1494" width="22.42578125" bestFit="1" customWidth="1"/>
    <col min="1495" max="1495" width="19.5703125" bestFit="1" customWidth="1"/>
    <col min="1496" max="1496" width="22.42578125" bestFit="1" customWidth="1"/>
    <col min="1497" max="1497" width="19.5703125" bestFit="1" customWidth="1"/>
    <col min="1498" max="1498" width="22.42578125" bestFit="1" customWidth="1"/>
    <col min="1499" max="1499" width="19.5703125" bestFit="1" customWidth="1"/>
    <col min="1500" max="1500" width="22.42578125" bestFit="1" customWidth="1"/>
    <col min="1501" max="1501" width="19.5703125" bestFit="1" customWidth="1"/>
    <col min="1502" max="1502" width="22.42578125" bestFit="1" customWidth="1"/>
    <col min="1503" max="1503" width="19.5703125" bestFit="1" customWidth="1"/>
    <col min="1504" max="1504" width="22.42578125" bestFit="1" customWidth="1"/>
    <col min="1505" max="1505" width="19.5703125" bestFit="1" customWidth="1"/>
    <col min="1506" max="1506" width="22.42578125" bestFit="1" customWidth="1"/>
    <col min="1507" max="1507" width="19.5703125" bestFit="1" customWidth="1"/>
    <col min="1508" max="1508" width="22.42578125" bestFit="1" customWidth="1"/>
    <col min="1509" max="1509" width="19.5703125" bestFit="1" customWidth="1"/>
    <col min="1510" max="1510" width="22.42578125" bestFit="1" customWidth="1"/>
    <col min="1511" max="1511" width="19.5703125" bestFit="1" customWidth="1"/>
    <col min="1512" max="1512" width="22.42578125" bestFit="1" customWidth="1"/>
    <col min="1513" max="1513" width="19.5703125" bestFit="1" customWidth="1"/>
    <col min="1514" max="1514" width="22.42578125" bestFit="1" customWidth="1"/>
    <col min="1515" max="1515" width="19.5703125" bestFit="1" customWidth="1"/>
    <col min="1516" max="1516" width="22.42578125" bestFit="1" customWidth="1"/>
    <col min="1517" max="1517" width="19.5703125" bestFit="1" customWidth="1"/>
    <col min="1518" max="1518" width="22.42578125" bestFit="1" customWidth="1"/>
    <col min="1519" max="1519" width="19.5703125" bestFit="1" customWidth="1"/>
    <col min="1520" max="1520" width="22.42578125" bestFit="1" customWidth="1"/>
    <col min="1521" max="1521" width="19.5703125" bestFit="1" customWidth="1"/>
    <col min="1522" max="1522" width="22.42578125" bestFit="1" customWidth="1"/>
    <col min="1523" max="1523" width="19.5703125" bestFit="1" customWidth="1"/>
    <col min="1524" max="1524" width="22.42578125" bestFit="1" customWidth="1"/>
    <col min="1525" max="1525" width="19.5703125" bestFit="1" customWidth="1"/>
    <col min="1526" max="1526" width="22.42578125" bestFit="1" customWidth="1"/>
    <col min="1527" max="1527" width="19.5703125" bestFit="1" customWidth="1"/>
    <col min="1528" max="1528" width="22.42578125" bestFit="1" customWidth="1"/>
    <col min="1529" max="1529" width="19.5703125" bestFit="1" customWidth="1"/>
    <col min="1530" max="1530" width="22.42578125" bestFit="1" customWidth="1"/>
    <col min="1531" max="1531" width="19.5703125" bestFit="1" customWidth="1"/>
    <col min="1532" max="1532" width="22.42578125" bestFit="1" customWidth="1"/>
    <col min="1533" max="1533" width="19.5703125" bestFit="1" customWidth="1"/>
    <col min="1534" max="1534" width="22.42578125" bestFit="1" customWidth="1"/>
    <col min="1535" max="1535" width="19.5703125" bestFit="1" customWidth="1"/>
    <col min="1536" max="1536" width="22.42578125" bestFit="1" customWidth="1"/>
    <col min="1537" max="1537" width="19.5703125" bestFit="1" customWidth="1"/>
    <col min="1538" max="1538" width="22.42578125" bestFit="1" customWidth="1"/>
    <col min="1539" max="1539" width="19.5703125" bestFit="1" customWidth="1"/>
    <col min="1540" max="1540" width="22.42578125" bestFit="1" customWidth="1"/>
    <col min="1541" max="1541" width="19.5703125" bestFit="1" customWidth="1"/>
    <col min="1542" max="1542" width="22.42578125" bestFit="1" customWidth="1"/>
    <col min="1543" max="1543" width="19.5703125" bestFit="1" customWidth="1"/>
    <col min="1544" max="1544" width="22.42578125" bestFit="1" customWidth="1"/>
    <col min="1545" max="1545" width="19.5703125" bestFit="1" customWidth="1"/>
    <col min="1546" max="1546" width="22.42578125" bestFit="1" customWidth="1"/>
    <col min="1547" max="1547" width="19.5703125" bestFit="1" customWidth="1"/>
    <col min="1548" max="1548" width="22.42578125" bestFit="1" customWidth="1"/>
    <col min="1549" max="1549" width="19.5703125" bestFit="1" customWidth="1"/>
    <col min="1550" max="1550" width="22.42578125" bestFit="1" customWidth="1"/>
    <col min="1551" max="1551" width="19.5703125" bestFit="1" customWidth="1"/>
    <col min="1552" max="1552" width="22.42578125" bestFit="1" customWidth="1"/>
    <col min="1553" max="1553" width="19.5703125" bestFit="1" customWidth="1"/>
    <col min="1554" max="1554" width="22.42578125" bestFit="1" customWidth="1"/>
    <col min="1555" max="1555" width="19.5703125" bestFit="1" customWidth="1"/>
    <col min="1556" max="1556" width="22.42578125" bestFit="1" customWidth="1"/>
    <col min="1557" max="1557" width="19.5703125" bestFit="1" customWidth="1"/>
    <col min="1558" max="1558" width="22.42578125" bestFit="1" customWidth="1"/>
    <col min="1559" max="1559" width="19.5703125" bestFit="1" customWidth="1"/>
    <col min="1560" max="1560" width="22.42578125" bestFit="1" customWidth="1"/>
    <col min="1561" max="1561" width="19.5703125" bestFit="1" customWidth="1"/>
    <col min="1562" max="1562" width="22.42578125" bestFit="1" customWidth="1"/>
    <col min="1563" max="1563" width="19.5703125" bestFit="1" customWidth="1"/>
    <col min="1564" max="1564" width="22.42578125" bestFit="1" customWidth="1"/>
    <col min="1565" max="1565" width="19.5703125" bestFit="1" customWidth="1"/>
    <col min="1566" max="1566" width="22.42578125" bestFit="1" customWidth="1"/>
    <col min="1567" max="1567" width="19.5703125" bestFit="1" customWidth="1"/>
    <col min="1568" max="1568" width="22.42578125" bestFit="1" customWidth="1"/>
    <col min="1569" max="1569" width="19.5703125" bestFit="1" customWidth="1"/>
    <col min="1570" max="1570" width="22.42578125" bestFit="1" customWidth="1"/>
    <col min="1571" max="1571" width="19.5703125" bestFit="1" customWidth="1"/>
    <col min="1572" max="1572" width="22.42578125" bestFit="1" customWidth="1"/>
    <col min="1573" max="1573" width="19.5703125" bestFit="1" customWidth="1"/>
    <col min="1574" max="1574" width="22.42578125" bestFit="1" customWidth="1"/>
    <col min="1575" max="1575" width="19.5703125" bestFit="1" customWidth="1"/>
    <col min="1576" max="1576" width="22.42578125" bestFit="1" customWidth="1"/>
    <col min="1577" max="1577" width="19.5703125" bestFit="1" customWidth="1"/>
    <col min="1578" max="1578" width="22.42578125" bestFit="1" customWidth="1"/>
    <col min="1579" max="1579" width="19.5703125" bestFit="1" customWidth="1"/>
    <col min="1580" max="1580" width="22.42578125" bestFit="1" customWidth="1"/>
    <col min="1581" max="1581" width="19.5703125" bestFit="1" customWidth="1"/>
    <col min="1582" max="1582" width="22.42578125" bestFit="1" customWidth="1"/>
    <col min="1583" max="1583" width="19.5703125" bestFit="1" customWidth="1"/>
    <col min="1584" max="1584" width="22.42578125" bestFit="1" customWidth="1"/>
    <col min="1585" max="1585" width="19.5703125" bestFit="1" customWidth="1"/>
    <col min="1586" max="1586" width="22.42578125" bestFit="1" customWidth="1"/>
    <col min="1587" max="1587" width="19.5703125" bestFit="1" customWidth="1"/>
    <col min="1588" max="1588" width="22.42578125" bestFit="1" customWidth="1"/>
    <col min="1589" max="1589" width="19.5703125" bestFit="1" customWidth="1"/>
    <col min="1590" max="1590" width="22.42578125" bestFit="1" customWidth="1"/>
    <col min="1591" max="1591" width="19.5703125" bestFit="1" customWidth="1"/>
    <col min="1592" max="1592" width="22.42578125" bestFit="1" customWidth="1"/>
    <col min="1593" max="1593" width="19.5703125" bestFit="1" customWidth="1"/>
    <col min="1594" max="1594" width="22.42578125" bestFit="1" customWidth="1"/>
    <col min="1595" max="1595" width="19.5703125" bestFit="1" customWidth="1"/>
    <col min="1596" max="1596" width="22.42578125" bestFit="1" customWidth="1"/>
    <col min="1597" max="1597" width="19.5703125" bestFit="1" customWidth="1"/>
    <col min="1598" max="1598" width="22.42578125" bestFit="1" customWidth="1"/>
    <col min="1599" max="1599" width="19.5703125" bestFit="1" customWidth="1"/>
    <col min="1600" max="1600" width="22.42578125" bestFit="1" customWidth="1"/>
    <col min="1601" max="1601" width="19.5703125" bestFit="1" customWidth="1"/>
    <col min="1602" max="1602" width="22.42578125" bestFit="1" customWidth="1"/>
    <col min="1603" max="1603" width="19.5703125" bestFit="1" customWidth="1"/>
    <col min="1604" max="1604" width="22.42578125" bestFit="1" customWidth="1"/>
    <col min="1605" max="1605" width="19.5703125" bestFit="1" customWidth="1"/>
    <col min="1606" max="1606" width="22.42578125" bestFit="1" customWidth="1"/>
    <col min="1607" max="1607" width="19.5703125" bestFit="1" customWidth="1"/>
    <col min="1608" max="1608" width="22.42578125" bestFit="1" customWidth="1"/>
    <col min="1609" max="1609" width="19.5703125" bestFit="1" customWidth="1"/>
    <col min="1610" max="1610" width="22.42578125" bestFit="1" customWidth="1"/>
    <col min="1611" max="1611" width="19.5703125" bestFit="1" customWidth="1"/>
    <col min="1612" max="1612" width="22.42578125" bestFit="1" customWidth="1"/>
    <col min="1613" max="1613" width="19.5703125" bestFit="1" customWidth="1"/>
    <col min="1614" max="1614" width="22.42578125" bestFit="1" customWidth="1"/>
    <col min="1615" max="1615" width="19.5703125" bestFit="1" customWidth="1"/>
    <col min="1616" max="1616" width="22.42578125" bestFit="1" customWidth="1"/>
    <col min="1617" max="1617" width="19.5703125" bestFit="1" customWidth="1"/>
    <col min="1618" max="1618" width="22.42578125" bestFit="1" customWidth="1"/>
    <col min="1619" max="1619" width="19.5703125" bestFit="1" customWidth="1"/>
    <col min="1620" max="1620" width="22.42578125" bestFit="1" customWidth="1"/>
    <col min="1621" max="1621" width="19.5703125" bestFit="1" customWidth="1"/>
    <col min="1622" max="1622" width="22.42578125" bestFit="1" customWidth="1"/>
    <col min="1623" max="1623" width="19.5703125" bestFit="1" customWidth="1"/>
    <col min="1624" max="1624" width="22.42578125" bestFit="1" customWidth="1"/>
    <col min="1625" max="1625" width="19.5703125" bestFit="1" customWidth="1"/>
    <col min="1626" max="1626" width="22.42578125" bestFit="1" customWidth="1"/>
    <col min="1627" max="1627" width="19.5703125" bestFit="1" customWidth="1"/>
    <col min="1628" max="1628" width="22.42578125" bestFit="1" customWidth="1"/>
    <col min="1629" max="1629" width="19.5703125" bestFit="1" customWidth="1"/>
    <col min="1630" max="1630" width="22.42578125" bestFit="1" customWidth="1"/>
    <col min="1631" max="1631" width="19.5703125" bestFit="1" customWidth="1"/>
    <col min="1632" max="1632" width="22.42578125" bestFit="1" customWidth="1"/>
    <col min="1633" max="1633" width="19.5703125" bestFit="1" customWidth="1"/>
    <col min="1634" max="1634" width="22.42578125" bestFit="1" customWidth="1"/>
    <col min="1635" max="1635" width="19.5703125" bestFit="1" customWidth="1"/>
    <col min="1636" max="1636" width="22.42578125" bestFit="1" customWidth="1"/>
    <col min="1637" max="1637" width="19.5703125" bestFit="1" customWidth="1"/>
    <col min="1638" max="1638" width="22.42578125" bestFit="1" customWidth="1"/>
    <col min="1639" max="1639" width="19.5703125" bestFit="1" customWidth="1"/>
    <col min="1640" max="1640" width="22.42578125" bestFit="1" customWidth="1"/>
    <col min="1641" max="1641" width="19.5703125" bestFit="1" customWidth="1"/>
    <col min="1642" max="1642" width="22.42578125" bestFit="1" customWidth="1"/>
    <col min="1643" max="1643" width="19.5703125" bestFit="1" customWidth="1"/>
    <col min="1644" max="1644" width="22.42578125" bestFit="1" customWidth="1"/>
    <col min="1645" max="1645" width="19.5703125" bestFit="1" customWidth="1"/>
    <col min="1646" max="1646" width="22.42578125" bestFit="1" customWidth="1"/>
    <col min="1647" max="1647" width="19.5703125" bestFit="1" customWidth="1"/>
    <col min="1648" max="1648" width="22.42578125" bestFit="1" customWidth="1"/>
    <col min="1649" max="1649" width="19.5703125" bestFit="1" customWidth="1"/>
    <col min="1650" max="1650" width="22.42578125" bestFit="1" customWidth="1"/>
    <col min="1651" max="1651" width="19.5703125" bestFit="1" customWidth="1"/>
    <col min="1652" max="1652" width="22.42578125" bestFit="1" customWidth="1"/>
    <col min="1653" max="1653" width="19.5703125" bestFit="1" customWidth="1"/>
    <col min="1654" max="1654" width="22.42578125" bestFit="1" customWidth="1"/>
    <col min="1655" max="1655" width="19.5703125" bestFit="1" customWidth="1"/>
    <col min="1656" max="1656" width="22.42578125" bestFit="1" customWidth="1"/>
    <col min="1657" max="1657" width="19.5703125" bestFit="1" customWidth="1"/>
    <col min="1658" max="1658" width="22.42578125" bestFit="1" customWidth="1"/>
    <col min="1659" max="1659" width="19.5703125" bestFit="1" customWidth="1"/>
    <col min="1660" max="1660" width="22.42578125" bestFit="1" customWidth="1"/>
    <col min="1661" max="1661" width="19.5703125" bestFit="1" customWidth="1"/>
    <col min="1662" max="1662" width="22.42578125" bestFit="1" customWidth="1"/>
    <col min="1663" max="1663" width="19.5703125" bestFit="1" customWidth="1"/>
    <col min="1664" max="1664" width="22.42578125" bestFit="1" customWidth="1"/>
    <col min="1665" max="1665" width="19.5703125" bestFit="1" customWidth="1"/>
    <col min="1666" max="1666" width="22.42578125" bestFit="1" customWidth="1"/>
    <col min="1667" max="1667" width="19.5703125" bestFit="1" customWidth="1"/>
    <col min="1668" max="1668" width="22.42578125" bestFit="1" customWidth="1"/>
    <col min="1669" max="1669" width="19.5703125" bestFit="1" customWidth="1"/>
    <col min="1670" max="1670" width="22.42578125" bestFit="1" customWidth="1"/>
    <col min="1671" max="1671" width="19.5703125" bestFit="1" customWidth="1"/>
    <col min="1672" max="1672" width="22.42578125" bestFit="1" customWidth="1"/>
    <col min="1673" max="1673" width="19.5703125" bestFit="1" customWidth="1"/>
    <col min="1674" max="1674" width="22.42578125" bestFit="1" customWidth="1"/>
    <col min="1675" max="1675" width="19.5703125" bestFit="1" customWidth="1"/>
    <col min="1676" max="1676" width="22.42578125" bestFit="1" customWidth="1"/>
    <col min="1677" max="1677" width="19.5703125" bestFit="1" customWidth="1"/>
    <col min="1678" max="1678" width="22.42578125" bestFit="1" customWidth="1"/>
    <col min="1679" max="1679" width="19.5703125" bestFit="1" customWidth="1"/>
    <col min="1680" max="1680" width="22.42578125" bestFit="1" customWidth="1"/>
    <col min="1681" max="1681" width="19.5703125" bestFit="1" customWidth="1"/>
    <col min="1682" max="1682" width="22.42578125" bestFit="1" customWidth="1"/>
    <col min="1683" max="1683" width="19.5703125" bestFit="1" customWidth="1"/>
    <col min="1684" max="1684" width="22.42578125" bestFit="1" customWidth="1"/>
    <col min="1685" max="1685" width="19.5703125" bestFit="1" customWidth="1"/>
    <col min="1686" max="1686" width="22.42578125" bestFit="1" customWidth="1"/>
    <col min="1687" max="1687" width="19.5703125" bestFit="1" customWidth="1"/>
    <col min="1688" max="1688" width="22.42578125" bestFit="1" customWidth="1"/>
    <col min="1689" max="1689" width="19.5703125" bestFit="1" customWidth="1"/>
    <col min="1690" max="1690" width="22.42578125" bestFit="1" customWidth="1"/>
    <col min="1691" max="1691" width="19.5703125" bestFit="1" customWidth="1"/>
    <col min="1692" max="1692" width="22.42578125" bestFit="1" customWidth="1"/>
    <col min="1693" max="1693" width="19.5703125" bestFit="1" customWidth="1"/>
    <col min="1694" max="1694" width="22.42578125" bestFit="1" customWidth="1"/>
    <col min="1695" max="1695" width="19.5703125" bestFit="1" customWidth="1"/>
    <col min="1696" max="1696" width="22.42578125" bestFit="1" customWidth="1"/>
    <col min="1697" max="1697" width="19.5703125" bestFit="1" customWidth="1"/>
    <col min="1698" max="1698" width="22.42578125" bestFit="1" customWidth="1"/>
    <col min="1699" max="1699" width="19.5703125" bestFit="1" customWidth="1"/>
    <col min="1700" max="1700" width="22.42578125" bestFit="1" customWidth="1"/>
    <col min="1701" max="1701" width="19.5703125" bestFit="1" customWidth="1"/>
    <col min="1702" max="1702" width="22.42578125" bestFit="1" customWidth="1"/>
    <col min="1703" max="1703" width="19.5703125" bestFit="1" customWidth="1"/>
    <col min="1704" max="1704" width="22.42578125" bestFit="1" customWidth="1"/>
    <col min="1705" max="1705" width="19.5703125" bestFit="1" customWidth="1"/>
    <col min="1706" max="1706" width="22.42578125" bestFit="1" customWidth="1"/>
    <col min="1707" max="1707" width="19.5703125" bestFit="1" customWidth="1"/>
    <col min="1708" max="1708" width="22.42578125" bestFit="1" customWidth="1"/>
    <col min="1709" max="1709" width="19.5703125" bestFit="1" customWidth="1"/>
    <col min="1710" max="1710" width="22.42578125" bestFit="1" customWidth="1"/>
    <col min="1711" max="1711" width="19.5703125" bestFit="1" customWidth="1"/>
    <col min="1712" max="1712" width="22.42578125" bestFit="1" customWidth="1"/>
    <col min="1713" max="1713" width="19.5703125" bestFit="1" customWidth="1"/>
    <col min="1714" max="1714" width="22.42578125" bestFit="1" customWidth="1"/>
    <col min="1715" max="1715" width="19.5703125" bestFit="1" customWidth="1"/>
    <col min="1716" max="1716" width="22.42578125" bestFit="1" customWidth="1"/>
    <col min="1717" max="1717" width="19.5703125" bestFit="1" customWidth="1"/>
    <col min="1718" max="1718" width="22.42578125" bestFit="1" customWidth="1"/>
    <col min="1719" max="1719" width="19.5703125" bestFit="1" customWidth="1"/>
    <col min="1720" max="1720" width="22.42578125" bestFit="1" customWidth="1"/>
    <col min="1721" max="1721" width="19.5703125" bestFit="1" customWidth="1"/>
    <col min="1722" max="1722" width="22.42578125" bestFit="1" customWidth="1"/>
    <col min="1723" max="1723" width="19.5703125" bestFit="1" customWidth="1"/>
    <col min="1724" max="1724" width="22.42578125" bestFit="1" customWidth="1"/>
    <col min="1725" max="1725" width="19.5703125" bestFit="1" customWidth="1"/>
    <col min="1726" max="1726" width="22.42578125" bestFit="1" customWidth="1"/>
    <col min="1727" max="1727" width="19.5703125" bestFit="1" customWidth="1"/>
    <col min="1728" max="1728" width="22.42578125" bestFit="1" customWidth="1"/>
    <col min="1729" max="1729" width="19.5703125" bestFit="1" customWidth="1"/>
    <col min="1730" max="1730" width="22.42578125" bestFit="1" customWidth="1"/>
    <col min="1731" max="1731" width="19.5703125" bestFit="1" customWidth="1"/>
    <col min="1732" max="1732" width="22.42578125" bestFit="1" customWidth="1"/>
    <col min="1733" max="1733" width="19.5703125" bestFit="1" customWidth="1"/>
    <col min="1734" max="1734" width="22.42578125" bestFit="1" customWidth="1"/>
    <col min="1735" max="1735" width="19.5703125" bestFit="1" customWidth="1"/>
    <col min="1736" max="1736" width="22.42578125" bestFit="1" customWidth="1"/>
    <col min="1737" max="1737" width="19.5703125" bestFit="1" customWidth="1"/>
    <col min="1738" max="1738" width="22.42578125" bestFit="1" customWidth="1"/>
    <col min="1739" max="1739" width="19.5703125" bestFit="1" customWidth="1"/>
    <col min="1740" max="1740" width="22.42578125" bestFit="1" customWidth="1"/>
    <col min="1741" max="1741" width="19.5703125" bestFit="1" customWidth="1"/>
    <col min="1742" max="1742" width="22.42578125" bestFit="1" customWidth="1"/>
    <col min="1743" max="1743" width="19.5703125" bestFit="1" customWidth="1"/>
    <col min="1744" max="1744" width="22.42578125" bestFit="1" customWidth="1"/>
    <col min="1745" max="1745" width="19.5703125" bestFit="1" customWidth="1"/>
    <col min="1746" max="1746" width="22.42578125" bestFit="1" customWidth="1"/>
    <col min="1747" max="1747" width="19.5703125" bestFit="1" customWidth="1"/>
    <col min="1748" max="1748" width="22.42578125" bestFit="1" customWidth="1"/>
    <col min="1749" max="1749" width="19.5703125" bestFit="1" customWidth="1"/>
    <col min="1750" max="1750" width="22.42578125" bestFit="1" customWidth="1"/>
    <col min="1751" max="1751" width="19.5703125" bestFit="1" customWidth="1"/>
    <col min="1752" max="1752" width="22.42578125" bestFit="1" customWidth="1"/>
    <col min="1753" max="1753" width="19.5703125" bestFit="1" customWidth="1"/>
    <col min="1754" max="1754" width="22.42578125" bestFit="1" customWidth="1"/>
    <col min="1755" max="1755" width="19.5703125" bestFit="1" customWidth="1"/>
    <col min="1756" max="1756" width="22.42578125" bestFit="1" customWidth="1"/>
    <col min="1757" max="1757" width="19.5703125" bestFit="1" customWidth="1"/>
    <col min="1758" max="1758" width="22.42578125" bestFit="1" customWidth="1"/>
    <col min="1759" max="1759" width="19.5703125" bestFit="1" customWidth="1"/>
    <col min="1760" max="1760" width="22.42578125" bestFit="1" customWidth="1"/>
    <col min="1761" max="1761" width="19.5703125" bestFit="1" customWidth="1"/>
    <col min="1762" max="1762" width="22.42578125" bestFit="1" customWidth="1"/>
    <col min="1763" max="1763" width="19.5703125" bestFit="1" customWidth="1"/>
    <col min="1764" max="1764" width="22.42578125" bestFit="1" customWidth="1"/>
    <col min="1765" max="1765" width="19.5703125" bestFit="1" customWidth="1"/>
    <col min="1766" max="1766" width="22.42578125" bestFit="1" customWidth="1"/>
    <col min="1767" max="1767" width="19.5703125" bestFit="1" customWidth="1"/>
    <col min="1768" max="1768" width="22.42578125" bestFit="1" customWidth="1"/>
    <col min="1769" max="1769" width="19.5703125" bestFit="1" customWidth="1"/>
    <col min="1770" max="1770" width="22.42578125" bestFit="1" customWidth="1"/>
    <col min="1771" max="1771" width="19.5703125" bestFit="1" customWidth="1"/>
    <col min="1772" max="1772" width="22.42578125" bestFit="1" customWidth="1"/>
    <col min="1773" max="1773" width="19.5703125" bestFit="1" customWidth="1"/>
    <col min="1774" max="1774" width="22.42578125" bestFit="1" customWidth="1"/>
    <col min="1775" max="1775" width="19.5703125" bestFit="1" customWidth="1"/>
    <col min="1776" max="1776" width="22.42578125" bestFit="1" customWidth="1"/>
    <col min="1777" max="1777" width="19.5703125" bestFit="1" customWidth="1"/>
    <col min="1778" max="1778" width="22.42578125" bestFit="1" customWidth="1"/>
    <col min="1779" max="1779" width="19.5703125" bestFit="1" customWidth="1"/>
    <col min="1780" max="1780" width="22.42578125" bestFit="1" customWidth="1"/>
    <col min="1781" max="1781" width="19.5703125" bestFit="1" customWidth="1"/>
    <col min="1782" max="1782" width="22.42578125" bestFit="1" customWidth="1"/>
    <col min="1783" max="1783" width="19.5703125" bestFit="1" customWidth="1"/>
    <col min="1784" max="1784" width="22.42578125" bestFit="1" customWidth="1"/>
    <col min="1785" max="1785" width="19.5703125" bestFit="1" customWidth="1"/>
    <col min="1786" max="1786" width="22.42578125" bestFit="1" customWidth="1"/>
    <col min="1787" max="1787" width="19.5703125" bestFit="1" customWidth="1"/>
    <col min="1788" max="1788" width="22.42578125" bestFit="1" customWidth="1"/>
    <col min="1789" max="1789" width="19.5703125" bestFit="1" customWidth="1"/>
    <col min="1790" max="1790" width="22.42578125" bestFit="1" customWidth="1"/>
    <col min="1791" max="1791" width="19.5703125" bestFit="1" customWidth="1"/>
    <col min="1792" max="1792" width="22.42578125" bestFit="1" customWidth="1"/>
    <col min="1793" max="1793" width="19.5703125" bestFit="1" customWidth="1"/>
    <col min="1794" max="1794" width="22.42578125" bestFit="1" customWidth="1"/>
    <col min="1795" max="1795" width="19.5703125" bestFit="1" customWidth="1"/>
    <col min="1796" max="1796" width="22.42578125" bestFit="1" customWidth="1"/>
    <col min="1797" max="1797" width="19.5703125" bestFit="1" customWidth="1"/>
    <col min="1798" max="1798" width="22.42578125" bestFit="1" customWidth="1"/>
    <col min="1799" max="1799" width="19.5703125" bestFit="1" customWidth="1"/>
    <col min="1800" max="1800" width="22.42578125" bestFit="1" customWidth="1"/>
    <col min="1801" max="1801" width="19.5703125" bestFit="1" customWidth="1"/>
    <col min="1802" max="1802" width="22.42578125" bestFit="1" customWidth="1"/>
    <col min="1803" max="1803" width="19.5703125" bestFit="1" customWidth="1"/>
    <col min="1804" max="1804" width="22.42578125" bestFit="1" customWidth="1"/>
    <col min="1805" max="1805" width="19.5703125" bestFit="1" customWidth="1"/>
    <col min="1806" max="1806" width="22.42578125" bestFit="1" customWidth="1"/>
    <col min="1807" max="1807" width="19.5703125" bestFit="1" customWidth="1"/>
    <col min="1808" max="1808" width="22.42578125" bestFit="1" customWidth="1"/>
    <col min="1809" max="1809" width="19.5703125" bestFit="1" customWidth="1"/>
    <col min="1810" max="1810" width="22.42578125" bestFit="1" customWidth="1"/>
    <col min="1811" max="1811" width="19.5703125" bestFit="1" customWidth="1"/>
    <col min="1812" max="1812" width="22.42578125" bestFit="1" customWidth="1"/>
    <col min="1813" max="1813" width="19.5703125" bestFit="1" customWidth="1"/>
    <col min="1814" max="1814" width="22.42578125" bestFit="1" customWidth="1"/>
    <col min="1815" max="1815" width="19.5703125" bestFit="1" customWidth="1"/>
    <col min="1816" max="1816" width="22.42578125" bestFit="1" customWidth="1"/>
    <col min="1817" max="1817" width="19.5703125" bestFit="1" customWidth="1"/>
    <col min="1818" max="1818" width="22.42578125" bestFit="1" customWidth="1"/>
    <col min="1819" max="1819" width="19.5703125" bestFit="1" customWidth="1"/>
    <col min="1820" max="1820" width="22.42578125" bestFit="1" customWidth="1"/>
    <col min="1821" max="1821" width="19.5703125" bestFit="1" customWidth="1"/>
    <col min="1822" max="1822" width="22.42578125" bestFit="1" customWidth="1"/>
    <col min="1823" max="1823" width="19.5703125" bestFit="1" customWidth="1"/>
    <col min="1824" max="1824" width="22.42578125" bestFit="1" customWidth="1"/>
    <col min="1825" max="1825" width="19.5703125" bestFit="1" customWidth="1"/>
    <col min="1826" max="1826" width="22.42578125" bestFit="1" customWidth="1"/>
    <col min="1827" max="1827" width="19.5703125" bestFit="1" customWidth="1"/>
    <col min="1828" max="1828" width="22.42578125" bestFit="1" customWidth="1"/>
    <col min="1829" max="1829" width="19.5703125" bestFit="1" customWidth="1"/>
    <col min="1830" max="1830" width="22.42578125" bestFit="1" customWidth="1"/>
    <col min="1831" max="1831" width="19.5703125" bestFit="1" customWidth="1"/>
    <col min="1832" max="1832" width="22.42578125" bestFit="1" customWidth="1"/>
    <col min="1833" max="1833" width="19.5703125" bestFit="1" customWidth="1"/>
    <col min="1834" max="1834" width="22.42578125" bestFit="1" customWidth="1"/>
    <col min="1835" max="1835" width="19.5703125" bestFit="1" customWidth="1"/>
    <col min="1836" max="1836" width="22.42578125" bestFit="1" customWidth="1"/>
    <col min="1837" max="1837" width="19.5703125" bestFit="1" customWidth="1"/>
    <col min="1838" max="1838" width="22.42578125" bestFit="1" customWidth="1"/>
    <col min="1839" max="1839" width="19.5703125" bestFit="1" customWidth="1"/>
    <col min="1840" max="1840" width="22.42578125" bestFit="1" customWidth="1"/>
    <col min="1841" max="1841" width="19.5703125" bestFit="1" customWidth="1"/>
    <col min="1842" max="1842" width="22.42578125" bestFit="1" customWidth="1"/>
    <col min="1843" max="1843" width="19.5703125" bestFit="1" customWidth="1"/>
    <col min="1844" max="1844" width="22.42578125" bestFit="1" customWidth="1"/>
    <col min="1845" max="1845" width="19.5703125" bestFit="1" customWidth="1"/>
    <col min="1846" max="1846" width="22.42578125" bestFit="1" customWidth="1"/>
    <col min="1847" max="1847" width="19.5703125" bestFit="1" customWidth="1"/>
    <col min="1848" max="1848" width="22.42578125" bestFit="1" customWidth="1"/>
    <col min="1849" max="1849" width="19.5703125" bestFit="1" customWidth="1"/>
    <col min="1850" max="1850" width="22.42578125" bestFit="1" customWidth="1"/>
    <col min="1851" max="1851" width="19.5703125" bestFit="1" customWidth="1"/>
    <col min="1852" max="1852" width="22.42578125" bestFit="1" customWidth="1"/>
    <col min="1853" max="1853" width="19.5703125" bestFit="1" customWidth="1"/>
    <col min="1854" max="1854" width="22.42578125" bestFit="1" customWidth="1"/>
    <col min="1855" max="1855" width="19.5703125" bestFit="1" customWidth="1"/>
    <col min="1856" max="1856" width="22.42578125" bestFit="1" customWidth="1"/>
    <col min="1857" max="1857" width="19.5703125" bestFit="1" customWidth="1"/>
    <col min="1858" max="1858" width="22.42578125" bestFit="1" customWidth="1"/>
    <col min="1859" max="1859" width="19.5703125" bestFit="1" customWidth="1"/>
    <col min="1860" max="1860" width="22.42578125" bestFit="1" customWidth="1"/>
    <col min="1861" max="1861" width="19.5703125" bestFit="1" customWidth="1"/>
    <col min="1862" max="1862" width="22.42578125" bestFit="1" customWidth="1"/>
    <col min="1863" max="1863" width="19.5703125" bestFit="1" customWidth="1"/>
    <col min="1864" max="1864" width="22.42578125" bestFit="1" customWidth="1"/>
    <col min="1865" max="1865" width="19.5703125" bestFit="1" customWidth="1"/>
    <col min="1866" max="1866" width="22.42578125" bestFit="1" customWidth="1"/>
    <col min="1867" max="1867" width="19.5703125" bestFit="1" customWidth="1"/>
    <col min="1868" max="1868" width="22.42578125" bestFit="1" customWidth="1"/>
    <col min="1869" max="1869" width="19.5703125" bestFit="1" customWidth="1"/>
    <col min="1870" max="1870" width="22.42578125" bestFit="1" customWidth="1"/>
    <col min="1871" max="1871" width="19.5703125" bestFit="1" customWidth="1"/>
    <col min="1872" max="1872" width="22.42578125" bestFit="1" customWidth="1"/>
    <col min="1873" max="1873" width="19.5703125" bestFit="1" customWidth="1"/>
    <col min="1874" max="1874" width="22.42578125" bestFit="1" customWidth="1"/>
    <col min="1875" max="1875" width="19.5703125" bestFit="1" customWidth="1"/>
    <col min="1876" max="1876" width="22.42578125" bestFit="1" customWidth="1"/>
    <col min="1877" max="1877" width="19.5703125" bestFit="1" customWidth="1"/>
    <col min="1878" max="1878" width="22.42578125" bestFit="1" customWidth="1"/>
    <col min="1879" max="1879" width="19.5703125" bestFit="1" customWidth="1"/>
    <col min="1880" max="1880" width="22.42578125" bestFit="1" customWidth="1"/>
    <col min="1881" max="1881" width="19.5703125" bestFit="1" customWidth="1"/>
    <col min="1882" max="1882" width="22.42578125" bestFit="1" customWidth="1"/>
    <col min="1883" max="1883" width="19.5703125" bestFit="1" customWidth="1"/>
    <col min="1884" max="1884" width="22.42578125" bestFit="1" customWidth="1"/>
    <col min="1885" max="1885" width="19.5703125" bestFit="1" customWidth="1"/>
    <col min="1886" max="1886" width="22.42578125" bestFit="1" customWidth="1"/>
    <col min="1887" max="1887" width="19.5703125" bestFit="1" customWidth="1"/>
    <col min="1888" max="1888" width="22.42578125" bestFit="1" customWidth="1"/>
    <col min="1889" max="1889" width="19.5703125" bestFit="1" customWidth="1"/>
    <col min="1890" max="1890" width="22.42578125" bestFit="1" customWidth="1"/>
    <col min="1891" max="1891" width="19.5703125" bestFit="1" customWidth="1"/>
    <col min="1892" max="1892" width="22.42578125" bestFit="1" customWidth="1"/>
    <col min="1893" max="1893" width="19.5703125" bestFit="1" customWidth="1"/>
    <col min="1894" max="1894" width="22.42578125" bestFit="1" customWidth="1"/>
    <col min="1895" max="1895" width="19.5703125" bestFit="1" customWidth="1"/>
    <col min="1896" max="1896" width="22.42578125" bestFit="1" customWidth="1"/>
    <col min="1897" max="1897" width="19.5703125" bestFit="1" customWidth="1"/>
    <col min="1898" max="1898" width="22.42578125" bestFit="1" customWidth="1"/>
    <col min="1899" max="1899" width="19.5703125" bestFit="1" customWidth="1"/>
    <col min="1900" max="1900" width="22.42578125" bestFit="1" customWidth="1"/>
    <col min="1901" max="1901" width="19.5703125" bestFit="1" customWidth="1"/>
    <col min="1902" max="1902" width="22.42578125" bestFit="1" customWidth="1"/>
    <col min="1903" max="1903" width="19.5703125" bestFit="1" customWidth="1"/>
    <col min="1904" max="1904" width="22.42578125" bestFit="1" customWidth="1"/>
    <col min="1905" max="1905" width="19.5703125" bestFit="1" customWidth="1"/>
    <col min="1906" max="1906" width="22.42578125" bestFit="1" customWidth="1"/>
    <col min="1907" max="1907" width="19.5703125" bestFit="1" customWidth="1"/>
    <col min="1908" max="1908" width="22.42578125" bestFit="1" customWidth="1"/>
    <col min="1909" max="1909" width="19.5703125" bestFit="1" customWidth="1"/>
    <col min="1910" max="1910" width="22.42578125" bestFit="1" customWidth="1"/>
    <col min="1911" max="1911" width="19.5703125" bestFit="1" customWidth="1"/>
    <col min="1912" max="1912" width="22.42578125" bestFit="1" customWidth="1"/>
    <col min="1913" max="1913" width="19.5703125" bestFit="1" customWidth="1"/>
    <col min="1914" max="1914" width="22.42578125" bestFit="1" customWidth="1"/>
    <col min="1915" max="1915" width="19.5703125" bestFit="1" customWidth="1"/>
    <col min="1916" max="1916" width="22.42578125" bestFit="1" customWidth="1"/>
    <col min="1917" max="1917" width="19.5703125" bestFit="1" customWidth="1"/>
    <col min="1918" max="1918" width="22.42578125" bestFit="1" customWidth="1"/>
    <col min="1919" max="1919" width="19.5703125" bestFit="1" customWidth="1"/>
    <col min="1920" max="1920" width="22.42578125" bestFit="1" customWidth="1"/>
    <col min="1921" max="1921" width="19.5703125" bestFit="1" customWidth="1"/>
    <col min="1922" max="1922" width="22.42578125" bestFit="1" customWidth="1"/>
    <col min="1923" max="1923" width="19.5703125" bestFit="1" customWidth="1"/>
    <col min="1924" max="1924" width="22.42578125" bestFit="1" customWidth="1"/>
    <col min="1925" max="1925" width="19.5703125" bestFit="1" customWidth="1"/>
    <col min="1926" max="1926" width="22.42578125" bestFit="1" customWidth="1"/>
    <col min="1927" max="1927" width="19.5703125" bestFit="1" customWidth="1"/>
    <col min="1928" max="1928" width="22.42578125" bestFit="1" customWidth="1"/>
    <col min="1929" max="1929" width="19.5703125" bestFit="1" customWidth="1"/>
    <col min="1930" max="1930" width="22.42578125" bestFit="1" customWidth="1"/>
    <col min="1931" max="1931" width="19.5703125" bestFit="1" customWidth="1"/>
    <col min="1932" max="1932" width="22.42578125" bestFit="1" customWidth="1"/>
    <col min="1933" max="1933" width="19.5703125" bestFit="1" customWidth="1"/>
    <col min="1934" max="1934" width="22.42578125" bestFit="1" customWidth="1"/>
    <col min="1935" max="1935" width="19.5703125" bestFit="1" customWidth="1"/>
    <col min="1936" max="1936" width="22.42578125" bestFit="1" customWidth="1"/>
    <col min="1937" max="1937" width="19.5703125" bestFit="1" customWidth="1"/>
    <col min="1938" max="1938" width="22.42578125" bestFit="1" customWidth="1"/>
    <col min="1939" max="1939" width="19.5703125" bestFit="1" customWidth="1"/>
    <col min="1940" max="1940" width="22.42578125" bestFit="1" customWidth="1"/>
    <col min="1941" max="1941" width="19.5703125" bestFit="1" customWidth="1"/>
    <col min="1942" max="1942" width="22.42578125" bestFit="1" customWidth="1"/>
    <col min="1943" max="1943" width="19.5703125" bestFit="1" customWidth="1"/>
    <col min="1944" max="1944" width="22.42578125" bestFit="1" customWidth="1"/>
    <col min="1945" max="1945" width="19.5703125" bestFit="1" customWidth="1"/>
    <col min="1946" max="1946" width="22.42578125" bestFit="1" customWidth="1"/>
    <col min="1947" max="1947" width="19.5703125" bestFit="1" customWidth="1"/>
    <col min="1948" max="1948" width="22.42578125" bestFit="1" customWidth="1"/>
    <col min="1949" max="1949" width="19.5703125" bestFit="1" customWidth="1"/>
    <col min="1950" max="1950" width="22.42578125" bestFit="1" customWidth="1"/>
    <col min="1951" max="1951" width="19.5703125" bestFit="1" customWidth="1"/>
    <col min="1952" max="1952" width="22.42578125" bestFit="1" customWidth="1"/>
    <col min="1953" max="1953" width="19.5703125" bestFit="1" customWidth="1"/>
    <col min="1954" max="1954" width="22.42578125" bestFit="1" customWidth="1"/>
    <col min="1955" max="1955" width="19.5703125" bestFit="1" customWidth="1"/>
    <col min="1956" max="1956" width="22.42578125" bestFit="1" customWidth="1"/>
    <col min="1957" max="1957" width="19.5703125" bestFit="1" customWidth="1"/>
    <col min="1958" max="1958" width="22.42578125" bestFit="1" customWidth="1"/>
    <col min="1959" max="1959" width="19.5703125" bestFit="1" customWidth="1"/>
    <col min="1960" max="1960" width="22.42578125" bestFit="1" customWidth="1"/>
    <col min="1961" max="1961" width="19.5703125" bestFit="1" customWidth="1"/>
    <col min="1962" max="1962" width="22.42578125" bestFit="1" customWidth="1"/>
    <col min="1963" max="1963" width="19.5703125" bestFit="1" customWidth="1"/>
    <col min="1964" max="1964" width="22.42578125" bestFit="1" customWidth="1"/>
    <col min="1965" max="1965" width="19.5703125" bestFit="1" customWidth="1"/>
    <col min="1966" max="1966" width="22.42578125" bestFit="1" customWidth="1"/>
    <col min="1967" max="1967" width="19.5703125" bestFit="1" customWidth="1"/>
    <col min="1968" max="1968" width="22.42578125" bestFit="1" customWidth="1"/>
    <col min="1969" max="1969" width="19.5703125" bestFit="1" customWidth="1"/>
    <col min="1970" max="1970" width="22.42578125" bestFit="1" customWidth="1"/>
    <col min="1971" max="1971" width="19.5703125" bestFit="1" customWidth="1"/>
    <col min="1972" max="1972" width="22.42578125" bestFit="1" customWidth="1"/>
    <col min="1973" max="1973" width="19.5703125" bestFit="1" customWidth="1"/>
    <col min="1974" max="1974" width="22.42578125" bestFit="1" customWidth="1"/>
    <col min="1975" max="1975" width="19.5703125" bestFit="1" customWidth="1"/>
    <col min="1976" max="1976" width="22.42578125" bestFit="1" customWidth="1"/>
    <col min="1977" max="1977" width="19.5703125" bestFit="1" customWidth="1"/>
    <col min="1978" max="1978" width="22.42578125" bestFit="1" customWidth="1"/>
    <col min="1979" max="1979" width="19.5703125" bestFit="1" customWidth="1"/>
    <col min="1980" max="1980" width="22.42578125" bestFit="1" customWidth="1"/>
    <col min="1981" max="1981" width="19.5703125" bestFit="1" customWidth="1"/>
    <col min="1982" max="1982" width="22.42578125" bestFit="1" customWidth="1"/>
    <col min="1983" max="1983" width="19.5703125" bestFit="1" customWidth="1"/>
    <col min="1984" max="1984" width="22.42578125" bestFit="1" customWidth="1"/>
    <col min="1985" max="1985" width="19.5703125" bestFit="1" customWidth="1"/>
    <col min="1986" max="1986" width="22.42578125" bestFit="1" customWidth="1"/>
    <col min="1987" max="1987" width="19.5703125" bestFit="1" customWidth="1"/>
    <col min="1988" max="1988" width="22.42578125" bestFit="1" customWidth="1"/>
    <col min="1989" max="1989" width="19.5703125" bestFit="1" customWidth="1"/>
    <col min="1990" max="1990" width="22.42578125" bestFit="1" customWidth="1"/>
    <col min="1991" max="1991" width="19.5703125" bestFit="1" customWidth="1"/>
    <col min="1992" max="1992" width="22.42578125" bestFit="1" customWidth="1"/>
    <col min="1993" max="1993" width="19.5703125" bestFit="1" customWidth="1"/>
    <col min="1994" max="1994" width="22.42578125" bestFit="1" customWidth="1"/>
    <col min="1995" max="1995" width="19.5703125" bestFit="1" customWidth="1"/>
    <col min="1996" max="1996" width="22.42578125" bestFit="1" customWidth="1"/>
    <col min="1997" max="1997" width="19.5703125" bestFit="1" customWidth="1"/>
    <col min="1998" max="1998" width="22.42578125" bestFit="1" customWidth="1"/>
    <col min="1999" max="1999" width="19.5703125" bestFit="1" customWidth="1"/>
    <col min="2000" max="2000" width="22.42578125" bestFit="1" customWidth="1"/>
    <col min="2001" max="2001" width="19.5703125" bestFit="1" customWidth="1"/>
    <col min="2002" max="2002" width="22.42578125" bestFit="1" customWidth="1"/>
    <col min="2003" max="2003" width="19.5703125" bestFit="1" customWidth="1"/>
    <col min="2004" max="2004" width="22.42578125" bestFit="1" customWidth="1"/>
    <col min="2005" max="2005" width="19.5703125" bestFit="1" customWidth="1"/>
    <col min="2006" max="2006" width="22.42578125" bestFit="1" customWidth="1"/>
    <col min="2007" max="2007" width="19.5703125" bestFit="1" customWidth="1"/>
    <col min="2008" max="2008" width="22.42578125" bestFit="1" customWidth="1"/>
    <col min="2009" max="2009" width="19.5703125" bestFit="1" customWidth="1"/>
    <col min="2010" max="2010" width="22.42578125" bestFit="1" customWidth="1"/>
    <col min="2011" max="2011" width="19.5703125" bestFit="1" customWidth="1"/>
    <col min="2012" max="2012" width="22.42578125" bestFit="1" customWidth="1"/>
    <col min="2013" max="2013" width="19.5703125" bestFit="1" customWidth="1"/>
    <col min="2014" max="2014" width="22.42578125" bestFit="1" customWidth="1"/>
    <col min="2015" max="2015" width="19.5703125" bestFit="1" customWidth="1"/>
    <col min="2016" max="2016" width="22.42578125" bestFit="1" customWidth="1"/>
    <col min="2017" max="2017" width="19.5703125" bestFit="1" customWidth="1"/>
    <col min="2018" max="2018" width="22.42578125" bestFit="1" customWidth="1"/>
    <col min="2019" max="2019" width="19.5703125" bestFit="1" customWidth="1"/>
    <col min="2020" max="2020" width="22.42578125" bestFit="1" customWidth="1"/>
    <col min="2021" max="2021" width="19.5703125" bestFit="1" customWidth="1"/>
    <col min="2022" max="2022" width="22.42578125" bestFit="1" customWidth="1"/>
    <col min="2023" max="2023" width="19.5703125" bestFit="1" customWidth="1"/>
    <col min="2024" max="2024" width="22.42578125" bestFit="1" customWidth="1"/>
    <col min="2025" max="2025" width="19.5703125" bestFit="1" customWidth="1"/>
    <col min="2026" max="2026" width="22.42578125" bestFit="1" customWidth="1"/>
    <col min="2027" max="2027" width="19.5703125" bestFit="1" customWidth="1"/>
    <col min="2028" max="2028" width="22.42578125" bestFit="1" customWidth="1"/>
    <col min="2029" max="2029" width="19.5703125" bestFit="1" customWidth="1"/>
    <col min="2030" max="2030" width="22.42578125" bestFit="1" customWidth="1"/>
    <col min="2031" max="2031" width="19.5703125" bestFit="1" customWidth="1"/>
    <col min="2032" max="2032" width="22.42578125" bestFit="1" customWidth="1"/>
    <col min="2033" max="2033" width="19.5703125" bestFit="1" customWidth="1"/>
    <col min="2034" max="2034" width="22.42578125" bestFit="1" customWidth="1"/>
    <col min="2035" max="2035" width="19.5703125" bestFit="1" customWidth="1"/>
    <col min="2036" max="2036" width="22.42578125" bestFit="1" customWidth="1"/>
    <col min="2037" max="2037" width="19.5703125" bestFit="1" customWidth="1"/>
    <col min="2038" max="2038" width="22.42578125" bestFit="1" customWidth="1"/>
    <col min="2039" max="2039" width="19.5703125" bestFit="1" customWidth="1"/>
    <col min="2040" max="2040" width="22.42578125" bestFit="1" customWidth="1"/>
    <col min="2041" max="2041" width="19.5703125" bestFit="1" customWidth="1"/>
    <col min="2042" max="2042" width="22.42578125" bestFit="1" customWidth="1"/>
    <col min="2043" max="2043" width="19.5703125" bestFit="1" customWidth="1"/>
    <col min="2044" max="2044" width="22.42578125" bestFit="1" customWidth="1"/>
    <col min="2045" max="2045" width="19.5703125" bestFit="1" customWidth="1"/>
    <col min="2046" max="2046" width="22.42578125" bestFit="1" customWidth="1"/>
    <col min="2047" max="2047" width="19.5703125" bestFit="1" customWidth="1"/>
    <col min="2048" max="2048" width="22.42578125" bestFit="1" customWidth="1"/>
    <col min="2049" max="2049" width="19.5703125" bestFit="1" customWidth="1"/>
    <col min="2050" max="2050" width="22.42578125" bestFit="1" customWidth="1"/>
    <col min="2051" max="2051" width="19.5703125" bestFit="1" customWidth="1"/>
    <col min="2052" max="2052" width="22.42578125" bestFit="1" customWidth="1"/>
    <col min="2053" max="2053" width="19.5703125" bestFit="1" customWidth="1"/>
    <col min="2054" max="2054" width="22.42578125" bestFit="1" customWidth="1"/>
    <col min="2055" max="2055" width="19.5703125" bestFit="1" customWidth="1"/>
    <col min="2056" max="2056" width="22.42578125" bestFit="1" customWidth="1"/>
    <col min="2057" max="2057" width="19.5703125" bestFit="1" customWidth="1"/>
    <col min="2058" max="2058" width="22.42578125" bestFit="1" customWidth="1"/>
    <col min="2059" max="2059" width="19.5703125" bestFit="1" customWidth="1"/>
    <col min="2060" max="2060" width="22.42578125" bestFit="1" customWidth="1"/>
    <col min="2061" max="2061" width="19.5703125" bestFit="1" customWidth="1"/>
    <col min="2062" max="2062" width="22.42578125" bestFit="1" customWidth="1"/>
    <col min="2063" max="2063" width="19.5703125" bestFit="1" customWidth="1"/>
    <col min="2064" max="2064" width="22.42578125" bestFit="1" customWidth="1"/>
    <col min="2065" max="2065" width="19.5703125" bestFit="1" customWidth="1"/>
    <col min="2066" max="2066" width="22.42578125" bestFit="1" customWidth="1"/>
    <col min="2067" max="2067" width="19.5703125" bestFit="1" customWidth="1"/>
    <col min="2068" max="2068" width="22.42578125" bestFit="1" customWidth="1"/>
    <col min="2069" max="2069" width="19.5703125" bestFit="1" customWidth="1"/>
    <col min="2070" max="2070" width="22.42578125" bestFit="1" customWidth="1"/>
    <col min="2071" max="2071" width="19.5703125" bestFit="1" customWidth="1"/>
    <col min="2072" max="2072" width="22.42578125" bestFit="1" customWidth="1"/>
    <col min="2073" max="2073" width="19.5703125" bestFit="1" customWidth="1"/>
    <col min="2074" max="2074" width="22.42578125" bestFit="1" customWidth="1"/>
    <col min="2075" max="2075" width="19.5703125" bestFit="1" customWidth="1"/>
    <col min="2076" max="2076" width="22.42578125" bestFit="1" customWidth="1"/>
    <col min="2077" max="2077" width="19.5703125" bestFit="1" customWidth="1"/>
    <col min="2078" max="2078" width="22.42578125" bestFit="1" customWidth="1"/>
    <col min="2079" max="2079" width="19.5703125" bestFit="1" customWidth="1"/>
    <col min="2080" max="2080" width="22.42578125" bestFit="1" customWidth="1"/>
    <col min="2081" max="2081" width="19.5703125" bestFit="1" customWidth="1"/>
    <col min="2082" max="2082" width="22.42578125" bestFit="1" customWidth="1"/>
    <col min="2083" max="2083" width="19.5703125" bestFit="1" customWidth="1"/>
    <col min="2084" max="2084" width="22.42578125" bestFit="1" customWidth="1"/>
    <col min="2085" max="2085" width="19.5703125" bestFit="1" customWidth="1"/>
    <col min="2086" max="2086" width="22.42578125" bestFit="1" customWidth="1"/>
    <col min="2087" max="2087" width="19.5703125" bestFit="1" customWidth="1"/>
    <col min="2088" max="2088" width="22.42578125" bestFit="1" customWidth="1"/>
    <col min="2089" max="2089" width="19.5703125" bestFit="1" customWidth="1"/>
    <col min="2090" max="2090" width="22.42578125" bestFit="1" customWidth="1"/>
    <col min="2091" max="2091" width="19.5703125" bestFit="1" customWidth="1"/>
    <col min="2092" max="2092" width="22.42578125" bestFit="1" customWidth="1"/>
    <col min="2093" max="2093" width="19.5703125" bestFit="1" customWidth="1"/>
    <col min="2094" max="2094" width="22.42578125" bestFit="1" customWidth="1"/>
    <col min="2095" max="2095" width="19.5703125" bestFit="1" customWidth="1"/>
    <col min="2096" max="2096" width="22.42578125" bestFit="1" customWidth="1"/>
    <col min="2097" max="2097" width="19.5703125" bestFit="1" customWidth="1"/>
    <col min="2098" max="2098" width="22.42578125" bestFit="1" customWidth="1"/>
    <col min="2099" max="2099" width="19.5703125" bestFit="1" customWidth="1"/>
    <col min="2100" max="2100" width="22.42578125" bestFit="1" customWidth="1"/>
    <col min="2101" max="2101" width="19.5703125" bestFit="1" customWidth="1"/>
    <col min="2102" max="2102" width="22.42578125" bestFit="1" customWidth="1"/>
    <col min="2103" max="2103" width="19.5703125" bestFit="1" customWidth="1"/>
    <col min="2104" max="2104" width="22.42578125" bestFit="1" customWidth="1"/>
    <col min="2105" max="2105" width="19.5703125" bestFit="1" customWidth="1"/>
    <col min="2106" max="2106" width="22.42578125" bestFit="1" customWidth="1"/>
    <col min="2107" max="2107" width="19.5703125" bestFit="1" customWidth="1"/>
    <col min="2108" max="2108" width="22.42578125" bestFit="1" customWidth="1"/>
    <col min="2109" max="2109" width="19.5703125" bestFit="1" customWidth="1"/>
    <col min="2110" max="2110" width="22.42578125" bestFit="1" customWidth="1"/>
    <col min="2111" max="2111" width="19.5703125" bestFit="1" customWidth="1"/>
    <col min="2112" max="2112" width="22.42578125" bestFit="1" customWidth="1"/>
    <col min="2113" max="2113" width="19.5703125" bestFit="1" customWidth="1"/>
    <col min="2114" max="2114" width="22.42578125" bestFit="1" customWidth="1"/>
    <col min="2115" max="2115" width="19.5703125" bestFit="1" customWidth="1"/>
    <col min="2116" max="2116" width="22.42578125" bestFit="1" customWidth="1"/>
    <col min="2117" max="2117" width="19.5703125" bestFit="1" customWidth="1"/>
    <col min="2118" max="2118" width="22.42578125" bestFit="1" customWidth="1"/>
    <col min="2119" max="2119" width="19.5703125" bestFit="1" customWidth="1"/>
    <col min="2120" max="2120" width="22.42578125" bestFit="1" customWidth="1"/>
    <col min="2121" max="2121" width="19.5703125" bestFit="1" customWidth="1"/>
    <col min="2122" max="2122" width="22.42578125" bestFit="1" customWidth="1"/>
    <col min="2123" max="2123" width="19.5703125" bestFit="1" customWidth="1"/>
    <col min="2124" max="2124" width="22.42578125" bestFit="1" customWidth="1"/>
    <col min="2125" max="2125" width="19.5703125" bestFit="1" customWidth="1"/>
    <col min="2126" max="2126" width="22.42578125" bestFit="1" customWidth="1"/>
    <col min="2127" max="2127" width="19.5703125" bestFit="1" customWidth="1"/>
    <col min="2128" max="2128" width="22.42578125" bestFit="1" customWidth="1"/>
    <col min="2129" max="2129" width="19.5703125" bestFit="1" customWidth="1"/>
    <col min="2130" max="2130" width="22.42578125" bestFit="1" customWidth="1"/>
    <col min="2131" max="2131" width="19.5703125" bestFit="1" customWidth="1"/>
    <col min="2132" max="2132" width="22.42578125" bestFit="1" customWidth="1"/>
    <col min="2133" max="2133" width="19.5703125" bestFit="1" customWidth="1"/>
    <col min="2134" max="2134" width="22.42578125" bestFit="1" customWidth="1"/>
    <col min="2135" max="2135" width="19.5703125" bestFit="1" customWidth="1"/>
    <col min="2136" max="2136" width="22.42578125" bestFit="1" customWidth="1"/>
    <col min="2137" max="2137" width="19.5703125" bestFit="1" customWidth="1"/>
    <col min="2138" max="2138" width="22.42578125" bestFit="1" customWidth="1"/>
    <col min="2139" max="2139" width="19.5703125" bestFit="1" customWidth="1"/>
    <col min="2140" max="2140" width="22.42578125" bestFit="1" customWidth="1"/>
    <col min="2141" max="2141" width="19.5703125" bestFit="1" customWidth="1"/>
    <col min="2142" max="2142" width="22.42578125" bestFit="1" customWidth="1"/>
    <col min="2143" max="2143" width="19.5703125" bestFit="1" customWidth="1"/>
    <col min="2144" max="2144" width="22.42578125" bestFit="1" customWidth="1"/>
    <col min="2145" max="2145" width="19.5703125" bestFit="1" customWidth="1"/>
    <col min="2146" max="2146" width="22.42578125" bestFit="1" customWidth="1"/>
    <col min="2147" max="2147" width="19.5703125" bestFit="1" customWidth="1"/>
    <col min="2148" max="2148" width="22.42578125" bestFit="1" customWidth="1"/>
    <col min="2149" max="2149" width="19.5703125" bestFit="1" customWidth="1"/>
    <col min="2150" max="2150" width="22.42578125" bestFit="1" customWidth="1"/>
    <col min="2151" max="2151" width="19.5703125" bestFit="1" customWidth="1"/>
    <col min="2152" max="2152" width="22.42578125" bestFit="1" customWidth="1"/>
    <col min="2153" max="2153" width="19.5703125" bestFit="1" customWidth="1"/>
    <col min="2154" max="2154" width="22.42578125" bestFit="1" customWidth="1"/>
    <col min="2155" max="2155" width="19.5703125" bestFit="1" customWidth="1"/>
    <col min="2156" max="2156" width="22.42578125" bestFit="1" customWidth="1"/>
    <col min="2157" max="2157" width="19.5703125" bestFit="1" customWidth="1"/>
    <col min="2158" max="2158" width="22.42578125" bestFit="1" customWidth="1"/>
    <col min="2159" max="2159" width="19.5703125" bestFit="1" customWidth="1"/>
    <col min="2160" max="2160" width="22.42578125" bestFit="1" customWidth="1"/>
    <col min="2161" max="2161" width="19.5703125" bestFit="1" customWidth="1"/>
    <col min="2162" max="2162" width="22.42578125" bestFit="1" customWidth="1"/>
    <col min="2163" max="2163" width="19.5703125" bestFit="1" customWidth="1"/>
    <col min="2164" max="2164" width="22.42578125" bestFit="1" customWidth="1"/>
    <col min="2165" max="2165" width="19.5703125" bestFit="1" customWidth="1"/>
    <col min="2166" max="2166" width="22.42578125" bestFit="1" customWidth="1"/>
    <col min="2167" max="2167" width="19.5703125" bestFit="1" customWidth="1"/>
    <col min="2168" max="2168" width="22.42578125" bestFit="1" customWidth="1"/>
    <col min="2169" max="2169" width="19.5703125" bestFit="1" customWidth="1"/>
    <col min="2170" max="2170" width="22.42578125" bestFit="1" customWidth="1"/>
    <col min="2171" max="2171" width="19.5703125" bestFit="1" customWidth="1"/>
    <col min="2172" max="2172" width="22.42578125" bestFit="1" customWidth="1"/>
    <col min="2173" max="2173" width="19.5703125" bestFit="1" customWidth="1"/>
    <col min="2174" max="2174" width="22.42578125" bestFit="1" customWidth="1"/>
    <col min="2175" max="2175" width="19.5703125" bestFit="1" customWidth="1"/>
    <col min="2176" max="2176" width="22.42578125" bestFit="1" customWidth="1"/>
    <col min="2177" max="2177" width="19.5703125" bestFit="1" customWidth="1"/>
    <col min="2178" max="2178" width="22.42578125" bestFit="1" customWidth="1"/>
    <col min="2179" max="2179" width="19.5703125" bestFit="1" customWidth="1"/>
    <col min="2180" max="2180" width="22.42578125" bestFit="1" customWidth="1"/>
    <col min="2181" max="2181" width="19.5703125" bestFit="1" customWidth="1"/>
    <col min="2182" max="2182" width="22.42578125" bestFit="1" customWidth="1"/>
    <col min="2183" max="2183" width="19.5703125" bestFit="1" customWidth="1"/>
    <col min="2184" max="2184" width="22.42578125" bestFit="1" customWidth="1"/>
    <col min="2185" max="2185" width="19.5703125" bestFit="1" customWidth="1"/>
    <col min="2186" max="2186" width="22.42578125" bestFit="1" customWidth="1"/>
    <col min="2187" max="2187" width="19.5703125" bestFit="1" customWidth="1"/>
    <col min="2188" max="2188" width="22.42578125" bestFit="1" customWidth="1"/>
    <col min="2189" max="2189" width="19.5703125" bestFit="1" customWidth="1"/>
    <col min="2190" max="2190" width="22.42578125" bestFit="1" customWidth="1"/>
    <col min="2191" max="2191" width="19.5703125" bestFit="1" customWidth="1"/>
    <col min="2192" max="2192" width="22.42578125" bestFit="1" customWidth="1"/>
    <col min="2193" max="2193" width="19.5703125" bestFit="1" customWidth="1"/>
    <col min="2194" max="2194" width="22.42578125" bestFit="1" customWidth="1"/>
    <col min="2195" max="2195" width="19.5703125" bestFit="1" customWidth="1"/>
    <col min="2196" max="2196" width="22.42578125" bestFit="1" customWidth="1"/>
    <col min="2197" max="2197" width="19.5703125" bestFit="1" customWidth="1"/>
    <col min="2198" max="2198" width="22.42578125" bestFit="1" customWidth="1"/>
    <col min="2199" max="2199" width="19.5703125" bestFit="1" customWidth="1"/>
    <col min="2200" max="2200" width="22.42578125" bestFit="1" customWidth="1"/>
    <col min="2201" max="2201" width="19.5703125" bestFit="1" customWidth="1"/>
    <col min="2202" max="2202" width="22.42578125" bestFit="1" customWidth="1"/>
    <col min="2203" max="2203" width="19.5703125" bestFit="1" customWidth="1"/>
    <col min="2204" max="2204" width="22.42578125" bestFit="1" customWidth="1"/>
    <col min="2205" max="2205" width="19.5703125" bestFit="1" customWidth="1"/>
    <col min="2206" max="2206" width="22.42578125" bestFit="1" customWidth="1"/>
    <col min="2207" max="2207" width="19.5703125" bestFit="1" customWidth="1"/>
    <col min="2208" max="2208" width="22.42578125" bestFit="1" customWidth="1"/>
    <col min="2209" max="2209" width="19.5703125" bestFit="1" customWidth="1"/>
    <col min="2210" max="2210" width="22.42578125" bestFit="1" customWidth="1"/>
    <col min="2211" max="2211" width="19.5703125" bestFit="1" customWidth="1"/>
    <col min="2212" max="2212" width="22.42578125" bestFit="1" customWidth="1"/>
    <col min="2213" max="2213" width="19.5703125" bestFit="1" customWidth="1"/>
    <col min="2214" max="2214" width="22.42578125" bestFit="1" customWidth="1"/>
    <col min="2215" max="2215" width="19.5703125" bestFit="1" customWidth="1"/>
    <col min="2216" max="2216" width="22.42578125" bestFit="1" customWidth="1"/>
    <col min="2217" max="2217" width="19.5703125" bestFit="1" customWidth="1"/>
    <col min="2218" max="2218" width="22.42578125" bestFit="1" customWidth="1"/>
    <col min="2219" max="2219" width="19.5703125" bestFit="1" customWidth="1"/>
    <col min="2220" max="2220" width="22.42578125" bestFit="1" customWidth="1"/>
    <col min="2221" max="2221" width="19.5703125" bestFit="1" customWidth="1"/>
    <col min="2222" max="2222" width="22.42578125" bestFit="1" customWidth="1"/>
    <col min="2223" max="2223" width="19.5703125" bestFit="1" customWidth="1"/>
    <col min="2224" max="2224" width="22.42578125" bestFit="1" customWidth="1"/>
    <col min="2225" max="2225" width="19.5703125" bestFit="1" customWidth="1"/>
    <col min="2226" max="2226" width="22.42578125" bestFit="1" customWidth="1"/>
    <col min="2227" max="2227" width="19.5703125" bestFit="1" customWidth="1"/>
    <col min="2228" max="2228" width="22.42578125" bestFit="1" customWidth="1"/>
    <col min="2229" max="2229" width="19.5703125" bestFit="1" customWidth="1"/>
    <col min="2230" max="2230" width="22.42578125" bestFit="1" customWidth="1"/>
    <col min="2231" max="2231" width="19.5703125" bestFit="1" customWidth="1"/>
    <col min="2232" max="2232" width="22.42578125" bestFit="1" customWidth="1"/>
    <col min="2233" max="2233" width="19.5703125" bestFit="1" customWidth="1"/>
    <col min="2234" max="2234" width="22.42578125" bestFit="1" customWidth="1"/>
    <col min="2235" max="2235" width="19.5703125" bestFit="1" customWidth="1"/>
    <col min="2236" max="2236" width="22.42578125" bestFit="1" customWidth="1"/>
    <col min="2237" max="2237" width="19.5703125" bestFit="1" customWidth="1"/>
    <col min="2238" max="2238" width="22.42578125" bestFit="1" customWidth="1"/>
    <col min="2239" max="2239" width="19.5703125" bestFit="1" customWidth="1"/>
    <col min="2240" max="2240" width="22.42578125" bestFit="1" customWidth="1"/>
    <col min="2241" max="2241" width="19.5703125" bestFit="1" customWidth="1"/>
    <col min="2242" max="2242" width="22.42578125" bestFit="1" customWidth="1"/>
    <col min="2243" max="2243" width="19.5703125" bestFit="1" customWidth="1"/>
    <col min="2244" max="2244" width="22.42578125" bestFit="1" customWidth="1"/>
    <col min="2245" max="2245" width="19.5703125" bestFit="1" customWidth="1"/>
    <col min="2246" max="2246" width="22.42578125" bestFit="1" customWidth="1"/>
    <col min="2247" max="2247" width="19.5703125" bestFit="1" customWidth="1"/>
    <col min="2248" max="2248" width="22.42578125" bestFit="1" customWidth="1"/>
    <col min="2249" max="2249" width="19.5703125" bestFit="1" customWidth="1"/>
    <col min="2250" max="2250" width="22.42578125" bestFit="1" customWidth="1"/>
    <col min="2251" max="2251" width="19.5703125" bestFit="1" customWidth="1"/>
    <col min="2252" max="2252" width="22.42578125" bestFit="1" customWidth="1"/>
    <col min="2253" max="2253" width="19.5703125" bestFit="1" customWidth="1"/>
    <col min="2254" max="2254" width="22.42578125" bestFit="1" customWidth="1"/>
    <col min="2255" max="2255" width="19.5703125" bestFit="1" customWidth="1"/>
    <col min="2256" max="2256" width="22.42578125" bestFit="1" customWidth="1"/>
    <col min="2257" max="2257" width="19.5703125" bestFit="1" customWidth="1"/>
    <col min="2258" max="2258" width="22.42578125" bestFit="1" customWidth="1"/>
    <col min="2259" max="2259" width="19.5703125" bestFit="1" customWidth="1"/>
    <col min="2260" max="2260" width="22.42578125" bestFit="1" customWidth="1"/>
    <col min="2261" max="2261" width="19.5703125" bestFit="1" customWidth="1"/>
    <col min="2262" max="2262" width="22.42578125" bestFit="1" customWidth="1"/>
    <col min="2263" max="2263" width="19.5703125" bestFit="1" customWidth="1"/>
    <col min="2264" max="2264" width="22.42578125" bestFit="1" customWidth="1"/>
    <col min="2265" max="2265" width="19.5703125" bestFit="1" customWidth="1"/>
    <col min="2266" max="2266" width="22.42578125" bestFit="1" customWidth="1"/>
    <col min="2267" max="2267" width="19.5703125" bestFit="1" customWidth="1"/>
    <col min="2268" max="2268" width="22.42578125" bestFit="1" customWidth="1"/>
    <col min="2269" max="2269" width="19.5703125" bestFit="1" customWidth="1"/>
    <col min="2270" max="2270" width="22.42578125" bestFit="1" customWidth="1"/>
    <col min="2271" max="2271" width="19.5703125" bestFit="1" customWidth="1"/>
    <col min="2272" max="2272" width="22.42578125" bestFit="1" customWidth="1"/>
    <col min="2273" max="2273" width="19.5703125" bestFit="1" customWidth="1"/>
    <col min="2274" max="2274" width="22.42578125" bestFit="1" customWidth="1"/>
    <col min="2275" max="2275" width="19.5703125" bestFit="1" customWidth="1"/>
    <col min="2276" max="2276" width="22.42578125" bestFit="1" customWidth="1"/>
    <col min="2277" max="2277" width="19.5703125" bestFit="1" customWidth="1"/>
    <col min="2278" max="2278" width="22.42578125" bestFit="1" customWidth="1"/>
    <col min="2279" max="2279" width="19.5703125" bestFit="1" customWidth="1"/>
    <col min="2280" max="2280" width="22.42578125" bestFit="1" customWidth="1"/>
    <col min="2281" max="2281" width="19.5703125" bestFit="1" customWidth="1"/>
    <col min="2282" max="2282" width="22.42578125" bestFit="1" customWidth="1"/>
    <col min="2283" max="2283" width="19.5703125" bestFit="1" customWidth="1"/>
    <col min="2284" max="2284" width="22.42578125" bestFit="1" customWidth="1"/>
    <col min="2285" max="2285" width="19.5703125" bestFit="1" customWidth="1"/>
    <col min="2286" max="2286" width="22.42578125" bestFit="1" customWidth="1"/>
    <col min="2287" max="2287" width="19.5703125" bestFit="1" customWidth="1"/>
    <col min="2288" max="2288" width="22.42578125" bestFit="1" customWidth="1"/>
    <col min="2289" max="2289" width="19.5703125" bestFit="1" customWidth="1"/>
    <col min="2290" max="2290" width="22.42578125" bestFit="1" customWidth="1"/>
    <col min="2291" max="2291" width="19.5703125" bestFit="1" customWidth="1"/>
    <col min="2292" max="2292" width="22.42578125" bestFit="1" customWidth="1"/>
    <col min="2293" max="2293" width="19.5703125" bestFit="1" customWidth="1"/>
    <col min="2294" max="2294" width="22.42578125" bestFit="1" customWidth="1"/>
    <col min="2295" max="2295" width="19.5703125" bestFit="1" customWidth="1"/>
    <col min="2296" max="2296" width="27.140625" bestFit="1" customWidth="1"/>
    <col min="2297" max="2297" width="24.42578125" bestFit="1" customWidth="1"/>
    <col min="2298" max="2298" width="22.42578125" bestFit="1" customWidth="1"/>
    <col min="2299" max="2299" width="19.5703125" bestFit="1" customWidth="1"/>
    <col min="2300" max="2300" width="22.42578125" bestFit="1" customWidth="1"/>
    <col min="2301" max="2301" width="19.5703125" bestFit="1" customWidth="1"/>
    <col min="2302" max="2302" width="22.42578125" bestFit="1" customWidth="1"/>
    <col min="2303" max="2303" width="19.5703125" bestFit="1" customWidth="1"/>
    <col min="2304" max="2304" width="22.42578125" bestFit="1" customWidth="1"/>
    <col min="2305" max="2305" width="19.5703125" bestFit="1" customWidth="1"/>
    <col min="2306" max="2306" width="22.42578125" bestFit="1" customWidth="1"/>
    <col min="2307" max="2307" width="19.5703125" bestFit="1" customWidth="1"/>
    <col min="2308" max="2308" width="22.42578125" bestFit="1" customWidth="1"/>
    <col min="2309" max="2309" width="19.5703125" bestFit="1" customWidth="1"/>
    <col min="2310" max="2310" width="22.42578125" bestFit="1" customWidth="1"/>
    <col min="2311" max="2311" width="19.5703125" bestFit="1" customWidth="1"/>
    <col min="2312" max="2312" width="22.42578125" bestFit="1" customWidth="1"/>
    <col min="2313" max="2313" width="19.5703125" bestFit="1" customWidth="1"/>
    <col min="2314" max="2314" width="22.42578125" bestFit="1" customWidth="1"/>
    <col min="2315" max="2315" width="19.5703125" bestFit="1" customWidth="1"/>
    <col min="2316" max="2316" width="22.42578125" bestFit="1" customWidth="1"/>
    <col min="2317" max="2317" width="19.5703125" bestFit="1" customWidth="1"/>
    <col min="2318" max="2318" width="22.42578125" bestFit="1" customWidth="1"/>
    <col min="2319" max="2319" width="19.5703125" bestFit="1" customWidth="1"/>
    <col min="2320" max="2320" width="22.42578125" bestFit="1" customWidth="1"/>
    <col min="2321" max="2321" width="19.5703125" bestFit="1" customWidth="1"/>
    <col min="2322" max="2322" width="22.42578125" bestFit="1" customWidth="1"/>
    <col min="2323" max="2323" width="19.5703125" bestFit="1" customWidth="1"/>
    <col min="2324" max="2324" width="22.42578125" bestFit="1" customWidth="1"/>
    <col min="2325" max="2325" width="19.5703125" bestFit="1" customWidth="1"/>
    <col min="2326" max="2326" width="22.42578125" bestFit="1" customWidth="1"/>
    <col min="2327" max="2327" width="19.5703125" bestFit="1" customWidth="1"/>
    <col min="2328" max="2328" width="22.42578125" bestFit="1" customWidth="1"/>
    <col min="2329" max="2329" width="19.5703125" bestFit="1" customWidth="1"/>
    <col min="2330" max="2330" width="22.42578125" bestFit="1" customWidth="1"/>
    <col min="2331" max="2331" width="19.5703125" bestFit="1" customWidth="1"/>
    <col min="2332" max="2332" width="22.42578125" bestFit="1" customWidth="1"/>
    <col min="2333" max="2333" width="19.5703125" bestFit="1" customWidth="1"/>
    <col min="2334" max="2334" width="22.42578125" bestFit="1" customWidth="1"/>
    <col min="2335" max="2335" width="19.5703125" bestFit="1" customWidth="1"/>
    <col min="2336" max="2336" width="22.42578125" bestFit="1" customWidth="1"/>
    <col min="2337" max="2337" width="19.5703125" bestFit="1" customWidth="1"/>
    <col min="2338" max="2338" width="22.42578125" bestFit="1" customWidth="1"/>
    <col min="2339" max="2339" width="19.5703125" bestFit="1" customWidth="1"/>
    <col min="2340" max="2340" width="22.42578125" bestFit="1" customWidth="1"/>
    <col min="2341" max="2341" width="19.5703125" bestFit="1" customWidth="1"/>
    <col min="2342" max="2342" width="22.42578125" bestFit="1" customWidth="1"/>
    <col min="2343" max="2343" width="19.5703125" bestFit="1" customWidth="1"/>
    <col min="2344" max="2344" width="22.42578125" bestFit="1" customWidth="1"/>
    <col min="2345" max="2345" width="19.5703125" bestFit="1" customWidth="1"/>
    <col min="2346" max="2346" width="22.42578125" bestFit="1" customWidth="1"/>
    <col min="2347" max="2347" width="19.5703125" bestFit="1" customWidth="1"/>
    <col min="2348" max="2348" width="22.42578125" bestFit="1" customWidth="1"/>
    <col min="2349" max="2349" width="19.5703125" bestFit="1" customWidth="1"/>
    <col min="2350" max="2350" width="22.42578125" bestFit="1" customWidth="1"/>
    <col min="2351" max="2351" width="19.5703125" bestFit="1" customWidth="1"/>
    <col min="2352" max="2352" width="22.42578125" bestFit="1" customWidth="1"/>
    <col min="2353" max="2353" width="19.5703125" bestFit="1" customWidth="1"/>
    <col min="2354" max="2354" width="22.42578125" bestFit="1" customWidth="1"/>
    <col min="2355" max="2355" width="19.5703125" bestFit="1" customWidth="1"/>
    <col min="2356" max="2356" width="22.42578125" bestFit="1" customWidth="1"/>
    <col min="2357" max="2357" width="19.5703125" bestFit="1" customWidth="1"/>
    <col min="2358" max="2358" width="22.42578125" bestFit="1" customWidth="1"/>
    <col min="2359" max="2359" width="19.5703125" bestFit="1" customWidth="1"/>
    <col min="2360" max="2360" width="22.42578125" bestFit="1" customWidth="1"/>
    <col min="2361" max="2361" width="19.5703125" bestFit="1" customWidth="1"/>
    <col min="2362" max="2362" width="22.42578125" bestFit="1" customWidth="1"/>
    <col min="2363" max="2363" width="19.5703125" bestFit="1" customWidth="1"/>
    <col min="2364" max="2364" width="22.42578125" bestFit="1" customWidth="1"/>
    <col min="2365" max="2365" width="19.5703125" bestFit="1" customWidth="1"/>
    <col min="2366" max="2366" width="22.42578125" bestFit="1" customWidth="1"/>
    <col min="2367" max="2367" width="19.5703125" bestFit="1" customWidth="1"/>
    <col min="2368" max="2368" width="22.42578125" bestFit="1" customWidth="1"/>
    <col min="2369" max="2369" width="19.5703125" bestFit="1" customWidth="1"/>
    <col min="2370" max="2370" width="22.42578125" bestFit="1" customWidth="1"/>
    <col min="2371" max="2371" width="19.5703125" bestFit="1" customWidth="1"/>
    <col min="2372" max="2372" width="22.42578125" bestFit="1" customWidth="1"/>
    <col min="2373" max="2373" width="19.5703125" bestFit="1" customWidth="1"/>
    <col min="2374" max="2374" width="22.42578125" bestFit="1" customWidth="1"/>
    <col min="2375" max="2375" width="19.5703125" bestFit="1" customWidth="1"/>
    <col min="2376" max="2376" width="22.42578125" bestFit="1" customWidth="1"/>
    <col min="2377" max="2377" width="19.5703125" bestFit="1" customWidth="1"/>
    <col min="2378" max="2378" width="22.42578125" bestFit="1" customWidth="1"/>
    <col min="2379" max="2379" width="19.5703125" bestFit="1" customWidth="1"/>
    <col min="2380" max="2380" width="22.42578125" bestFit="1" customWidth="1"/>
    <col min="2381" max="2381" width="19.5703125" bestFit="1" customWidth="1"/>
    <col min="2382" max="2382" width="22.42578125" bestFit="1" customWidth="1"/>
    <col min="2383" max="2383" width="19.5703125" bestFit="1" customWidth="1"/>
    <col min="2384" max="2384" width="22.42578125" bestFit="1" customWidth="1"/>
    <col min="2385" max="2385" width="19.5703125" bestFit="1" customWidth="1"/>
    <col min="2386" max="2386" width="22.42578125" bestFit="1" customWidth="1"/>
    <col min="2387" max="2387" width="19.5703125" bestFit="1" customWidth="1"/>
    <col min="2388" max="2388" width="22.42578125" bestFit="1" customWidth="1"/>
    <col min="2389" max="2389" width="19.5703125" bestFit="1" customWidth="1"/>
    <col min="2390" max="2390" width="24.85546875" bestFit="1" customWidth="1"/>
    <col min="2391" max="2391" width="22.140625" bestFit="1" customWidth="1"/>
    <col min="2392" max="2392" width="22.42578125" bestFit="1" customWidth="1"/>
    <col min="2393" max="2393" width="19.5703125" bestFit="1" customWidth="1"/>
    <col min="2394" max="2394" width="22.42578125" bestFit="1" customWidth="1"/>
    <col min="2395" max="2395" width="19.5703125" bestFit="1" customWidth="1"/>
    <col min="2396" max="2396" width="22.42578125" bestFit="1" customWidth="1"/>
    <col min="2397" max="2397" width="19.5703125" bestFit="1" customWidth="1"/>
    <col min="2398" max="2398" width="22.42578125" bestFit="1" customWidth="1"/>
    <col min="2399" max="2399" width="19.5703125" bestFit="1" customWidth="1"/>
    <col min="2400" max="2400" width="22.42578125" bestFit="1" customWidth="1"/>
    <col min="2401" max="2401" width="19.5703125" bestFit="1" customWidth="1"/>
    <col min="2402" max="2402" width="22.42578125" bestFit="1" customWidth="1"/>
    <col min="2403" max="2403" width="19.5703125" bestFit="1" customWidth="1"/>
    <col min="2404" max="2404" width="22.42578125" bestFit="1" customWidth="1"/>
    <col min="2405" max="2405" width="19.5703125" bestFit="1" customWidth="1"/>
    <col min="2406" max="2406" width="22.42578125" bestFit="1" customWidth="1"/>
    <col min="2407" max="2407" width="19.5703125" bestFit="1" customWidth="1"/>
    <col min="2408" max="2408" width="22.42578125" bestFit="1" customWidth="1"/>
    <col min="2409" max="2409" width="19.5703125" bestFit="1" customWidth="1"/>
    <col min="2410" max="2410" width="22.42578125" bestFit="1" customWidth="1"/>
    <col min="2411" max="2411" width="19.5703125" bestFit="1" customWidth="1"/>
    <col min="2412" max="2412" width="22.42578125" bestFit="1" customWidth="1"/>
    <col min="2413" max="2413" width="19.5703125" bestFit="1" customWidth="1"/>
    <col min="2414" max="2414" width="22.42578125" bestFit="1" customWidth="1"/>
    <col min="2415" max="2415" width="19.5703125" bestFit="1" customWidth="1"/>
    <col min="2416" max="2416" width="22.42578125" bestFit="1" customWidth="1"/>
    <col min="2417" max="2417" width="19.5703125" bestFit="1" customWidth="1"/>
    <col min="2418" max="2418" width="22.42578125" bestFit="1" customWidth="1"/>
    <col min="2419" max="2419" width="19.5703125" bestFit="1" customWidth="1"/>
    <col min="2420" max="2420" width="22.42578125" bestFit="1" customWidth="1"/>
    <col min="2421" max="2421" width="19.5703125" bestFit="1" customWidth="1"/>
    <col min="2422" max="2422" width="22.42578125" bestFit="1" customWidth="1"/>
    <col min="2423" max="2423" width="19.5703125" bestFit="1" customWidth="1"/>
    <col min="2424" max="2424" width="22.42578125" bestFit="1" customWidth="1"/>
    <col min="2425" max="2425" width="19.5703125" bestFit="1" customWidth="1"/>
    <col min="2426" max="2426" width="22.42578125" bestFit="1" customWidth="1"/>
    <col min="2427" max="2427" width="19.5703125" bestFit="1" customWidth="1"/>
    <col min="2428" max="2428" width="22.42578125" bestFit="1" customWidth="1"/>
    <col min="2429" max="2429" width="19.5703125" bestFit="1" customWidth="1"/>
    <col min="2430" max="2430" width="22.42578125" bestFit="1" customWidth="1"/>
    <col min="2431" max="2431" width="19.5703125" bestFit="1" customWidth="1"/>
    <col min="2432" max="2432" width="22.42578125" bestFit="1" customWidth="1"/>
    <col min="2433" max="2433" width="19.5703125" bestFit="1" customWidth="1"/>
    <col min="2434" max="2434" width="22.42578125" bestFit="1" customWidth="1"/>
    <col min="2435" max="2435" width="19.5703125" bestFit="1" customWidth="1"/>
    <col min="2436" max="2436" width="22.42578125" bestFit="1" customWidth="1"/>
    <col min="2437" max="2437" width="19.5703125" bestFit="1" customWidth="1"/>
    <col min="2438" max="2438" width="22.42578125" bestFit="1" customWidth="1"/>
    <col min="2439" max="2439" width="19.5703125" bestFit="1" customWidth="1"/>
    <col min="2440" max="2440" width="22.42578125" bestFit="1" customWidth="1"/>
    <col min="2441" max="2441" width="19.5703125" bestFit="1" customWidth="1"/>
    <col min="2442" max="2442" width="22.42578125" bestFit="1" customWidth="1"/>
    <col min="2443" max="2443" width="19.5703125" bestFit="1" customWidth="1"/>
    <col min="2444" max="2444" width="22.42578125" bestFit="1" customWidth="1"/>
    <col min="2445" max="2445" width="19.5703125" bestFit="1" customWidth="1"/>
    <col min="2446" max="2446" width="22.42578125" bestFit="1" customWidth="1"/>
    <col min="2447" max="2447" width="19.5703125" bestFit="1" customWidth="1"/>
    <col min="2448" max="2448" width="22.42578125" bestFit="1" customWidth="1"/>
    <col min="2449" max="2449" width="19.5703125" bestFit="1" customWidth="1"/>
    <col min="2450" max="2450" width="22.42578125" bestFit="1" customWidth="1"/>
    <col min="2451" max="2451" width="19.5703125" bestFit="1" customWidth="1"/>
    <col min="2452" max="2452" width="22.42578125" bestFit="1" customWidth="1"/>
    <col min="2453" max="2453" width="19.5703125" bestFit="1" customWidth="1"/>
    <col min="2454" max="2454" width="22.42578125" bestFit="1" customWidth="1"/>
    <col min="2455" max="2455" width="19.5703125" bestFit="1" customWidth="1"/>
    <col min="2456" max="2456" width="22.42578125" bestFit="1" customWidth="1"/>
    <col min="2457" max="2457" width="19.5703125" bestFit="1" customWidth="1"/>
    <col min="2458" max="2458" width="22.42578125" bestFit="1" customWidth="1"/>
    <col min="2459" max="2459" width="19.5703125" bestFit="1" customWidth="1"/>
    <col min="2460" max="2460" width="22.42578125" bestFit="1" customWidth="1"/>
    <col min="2461" max="2461" width="19.5703125" bestFit="1" customWidth="1"/>
    <col min="2462" max="2462" width="22.42578125" bestFit="1" customWidth="1"/>
    <col min="2463" max="2463" width="19.5703125" bestFit="1" customWidth="1"/>
    <col min="2464" max="2464" width="22.42578125" bestFit="1" customWidth="1"/>
    <col min="2465" max="2465" width="19.5703125" bestFit="1" customWidth="1"/>
    <col min="2466" max="2466" width="22.42578125" bestFit="1" customWidth="1"/>
    <col min="2467" max="2467" width="19.5703125" bestFit="1" customWidth="1"/>
    <col min="2468" max="2468" width="22.42578125" bestFit="1" customWidth="1"/>
    <col min="2469" max="2469" width="19.5703125" bestFit="1" customWidth="1"/>
    <col min="2470" max="2470" width="22.42578125" bestFit="1" customWidth="1"/>
    <col min="2471" max="2471" width="19.5703125" bestFit="1" customWidth="1"/>
    <col min="2472" max="2472" width="22.42578125" bestFit="1" customWidth="1"/>
    <col min="2473" max="2473" width="19.5703125" bestFit="1" customWidth="1"/>
    <col min="2474" max="2474" width="22.42578125" bestFit="1" customWidth="1"/>
    <col min="2475" max="2475" width="19.5703125" bestFit="1" customWidth="1"/>
    <col min="2476" max="2476" width="22.42578125" bestFit="1" customWidth="1"/>
    <col min="2477" max="2477" width="19.5703125" bestFit="1" customWidth="1"/>
    <col min="2478" max="2478" width="22.42578125" bestFit="1" customWidth="1"/>
    <col min="2479" max="2479" width="19.5703125" bestFit="1" customWidth="1"/>
    <col min="2480" max="2480" width="22.42578125" bestFit="1" customWidth="1"/>
    <col min="2481" max="2481" width="19.5703125" bestFit="1" customWidth="1"/>
    <col min="2482" max="2482" width="22.42578125" bestFit="1" customWidth="1"/>
    <col min="2483" max="2483" width="19.5703125" bestFit="1" customWidth="1"/>
    <col min="2484" max="2484" width="22.42578125" bestFit="1" customWidth="1"/>
    <col min="2485" max="2485" width="19.5703125" bestFit="1" customWidth="1"/>
    <col min="2486" max="2486" width="22.42578125" bestFit="1" customWidth="1"/>
    <col min="2487" max="2487" width="19.5703125" bestFit="1" customWidth="1"/>
    <col min="2488" max="2488" width="22.42578125" bestFit="1" customWidth="1"/>
    <col min="2489" max="2489" width="19.5703125" bestFit="1" customWidth="1"/>
    <col min="2490" max="2490" width="22.42578125" bestFit="1" customWidth="1"/>
    <col min="2491" max="2491" width="19.5703125" bestFit="1" customWidth="1"/>
    <col min="2492" max="2492" width="22.42578125" bestFit="1" customWidth="1"/>
    <col min="2493" max="2493" width="19.5703125" bestFit="1" customWidth="1"/>
    <col min="2494" max="2494" width="22.42578125" bestFit="1" customWidth="1"/>
    <col min="2495" max="2495" width="19.5703125" bestFit="1" customWidth="1"/>
    <col min="2496" max="2496" width="22.42578125" bestFit="1" customWidth="1"/>
    <col min="2497" max="2497" width="19.5703125" bestFit="1" customWidth="1"/>
    <col min="2498" max="2498" width="22.42578125" bestFit="1" customWidth="1"/>
    <col min="2499" max="2499" width="19.5703125" bestFit="1" customWidth="1"/>
    <col min="2500" max="2500" width="22.42578125" bestFit="1" customWidth="1"/>
    <col min="2501" max="2501" width="19.5703125" bestFit="1" customWidth="1"/>
    <col min="2502" max="2502" width="22.42578125" bestFit="1" customWidth="1"/>
    <col min="2503" max="2503" width="19.5703125" bestFit="1" customWidth="1"/>
    <col min="2504" max="2504" width="22.42578125" bestFit="1" customWidth="1"/>
    <col min="2505" max="2505" width="19.5703125" bestFit="1" customWidth="1"/>
    <col min="2506" max="2506" width="22.42578125" bestFit="1" customWidth="1"/>
    <col min="2507" max="2507" width="19.5703125" bestFit="1" customWidth="1"/>
    <col min="2508" max="2508" width="22.42578125" bestFit="1" customWidth="1"/>
    <col min="2509" max="2509" width="19.5703125" bestFit="1" customWidth="1"/>
    <col min="2510" max="2510" width="22.42578125" bestFit="1" customWidth="1"/>
    <col min="2511" max="2511" width="19.5703125" bestFit="1" customWidth="1"/>
    <col min="2512" max="2512" width="22.42578125" bestFit="1" customWidth="1"/>
    <col min="2513" max="2513" width="19.5703125" bestFit="1" customWidth="1"/>
    <col min="2514" max="2514" width="22.42578125" bestFit="1" customWidth="1"/>
    <col min="2515" max="2515" width="19.5703125" bestFit="1" customWidth="1"/>
    <col min="2516" max="2516" width="22.42578125" bestFit="1" customWidth="1"/>
    <col min="2517" max="2517" width="19.5703125" bestFit="1" customWidth="1"/>
    <col min="2518" max="2518" width="22.42578125" bestFit="1" customWidth="1"/>
    <col min="2519" max="2519" width="19.5703125" bestFit="1" customWidth="1"/>
    <col min="2520" max="2520" width="22.42578125" bestFit="1" customWidth="1"/>
    <col min="2521" max="2521" width="19.5703125" bestFit="1" customWidth="1"/>
    <col min="2522" max="2522" width="22.42578125" bestFit="1" customWidth="1"/>
    <col min="2523" max="2523" width="19.5703125" bestFit="1" customWidth="1"/>
    <col min="2524" max="2524" width="22.42578125" bestFit="1" customWidth="1"/>
    <col min="2525" max="2525" width="19.5703125" bestFit="1" customWidth="1"/>
    <col min="2526" max="2526" width="22.42578125" bestFit="1" customWidth="1"/>
    <col min="2527" max="2527" width="19.5703125" bestFit="1" customWidth="1"/>
    <col min="2528" max="2528" width="22.42578125" bestFit="1" customWidth="1"/>
    <col min="2529" max="2529" width="19.5703125" bestFit="1" customWidth="1"/>
    <col min="2530" max="2530" width="22.42578125" bestFit="1" customWidth="1"/>
    <col min="2531" max="2531" width="19.5703125" bestFit="1" customWidth="1"/>
    <col min="2532" max="2532" width="22.42578125" bestFit="1" customWidth="1"/>
    <col min="2533" max="2533" width="19.5703125" bestFit="1" customWidth="1"/>
    <col min="2534" max="2534" width="22.42578125" bestFit="1" customWidth="1"/>
    <col min="2535" max="2535" width="19.5703125" bestFit="1" customWidth="1"/>
    <col min="2536" max="2536" width="22.42578125" bestFit="1" customWidth="1"/>
    <col min="2537" max="2537" width="19.5703125" bestFit="1" customWidth="1"/>
    <col min="2538" max="2538" width="22.42578125" bestFit="1" customWidth="1"/>
    <col min="2539" max="2539" width="19.5703125" bestFit="1" customWidth="1"/>
    <col min="2540" max="2540" width="22.42578125" bestFit="1" customWidth="1"/>
    <col min="2541" max="2541" width="19.5703125" bestFit="1" customWidth="1"/>
    <col min="2542" max="2542" width="22.42578125" bestFit="1" customWidth="1"/>
    <col min="2543" max="2543" width="19.5703125" bestFit="1" customWidth="1"/>
    <col min="2544" max="2544" width="22.42578125" bestFit="1" customWidth="1"/>
    <col min="2545" max="2545" width="19.5703125" bestFit="1" customWidth="1"/>
    <col min="2546" max="2546" width="22.42578125" bestFit="1" customWidth="1"/>
    <col min="2547" max="2547" width="19.5703125" bestFit="1" customWidth="1"/>
    <col min="2548" max="2548" width="22.42578125" bestFit="1" customWidth="1"/>
    <col min="2549" max="2549" width="19.5703125" bestFit="1" customWidth="1"/>
    <col min="2550" max="2550" width="22.42578125" bestFit="1" customWidth="1"/>
    <col min="2551" max="2551" width="19.5703125" bestFit="1" customWidth="1"/>
    <col min="2552" max="2552" width="22.42578125" bestFit="1" customWidth="1"/>
    <col min="2553" max="2553" width="19.5703125" bestFit="1" customWidth="1"/>
    <col min="2554" max="2554" width="22.42578125" bestFit="1" customWidth="1"/>
    <col min="2555" max="2555" width="19.5703125" bestFit="1" customWidth="1"/>
    <col min="2556" max="2556" width="22.42578125" bestFit="1" customWidth="1"/>
    <col min="2557" max="2557" width="19.5703125" bestFit="1" customWidth="1"/>
    <col min="2558" max="2558" width="24.85546875" bestFit="1" customWidth="1"/>
    <col min="2559" max="2559" width="22.140625" bestFit="1" customWidth="1"/>
    <col min="2560" max="2560" width="27.140625" bestFit="1" customWidth="1"/>
    <col min="2561" max="2561" width="24.42578125" bestFit="1" customWidth="1"/>
  </cols>
  <sheetData>
    <row r="1" spans="1:2" x14ac:dyDescent="0.25">
      <c r="A1" s="1" t="s">
        <v>3</v>
      </c>
      <c r="B1" t="s">
        <v>12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2017</v>
      </c>
    </row>
    <row r="5" spans="1:2" x14ac:dyDescent="0.25">
      <c r="A5" s="1" t="s">
        <v>0</v>
      </c>
      <c r="B5" t="s">
        <v>170</v>
      </c>
    </row>
    <row r="6" spans="1:2" x14ac:dyDescent="0.25">
      <c r="A6" s="2" t="s">
        <v>79</v>
      </c>
      <c r="B6" s="3">
        <v>27078</v>
      </c>
    </row>
    <row r="7" spans="1:2" x14ac:dyDescent="0.25">
      <c r="A7" s="2" t="s">
        <v>76</v>
      </c>
      <c r="B7" s="3">
        <v>224184</v>
      </c>
    </row>
    <row r="8" spans="1:2" x14ac:dyDescent="0.25">
      <c r="A8" s="2" t="s">
        <v>16</v>
      </c>
      <c r="B8" s="3">
        <v>7527</v>
      </c>
    </row>
    <row r="9" spans="1:2" x14ac:dyDescent="0.25">
      <c r="A9" s="2" t="s">
        <v>50</v>
      </c>
      <c r="B9" s="3">
        <v>33755</v>
      </c>
    </row>
    <row r="10" spans="1:2" x14ac:dyDescent="0.25">
      <c r="A10" s="2" t="s">
        <v>53</v>
      </c>
      <c r="B10" s="3">
        <v>20520</v>
      </c>
    </row>
    <row r="11" spans="1:2" x14ac:dyDescent="0.25">
      <c r="A11" s="2" t="s">
        <v>29</v>
      </c>
      <c r="B11" s="3">
        <v>21980</v>
      </c>
    </row>
    <row r="12" spans="1:2" x14ac:dyDescent="0.25">
      <c r="A12" s="2" t="s">
        <v>90</v>
      </c>
      <c r="B12" s="3">
        <v>42512</v>
      </c>
    </row>
    <row r="13" spans="1:2" x14ac:dyDescent="0.25">
      <c r="A13" s="2" t="s">
        <v>9</v>
      </c>
      <c r="B13" s="3">
        <v>48321</v>
      </c>
    </row>
    <row r="14" spans="1:2" x14ac:dyDescent="0.25">
      <c r="A14" s="2" t="s">
        <v>105</v>
      </c>
      <c r="B14" s="3">
        <v>21532</v>
      </c>
    </row>
    <row r="15" spans="1:2" x14ac:dyDescent="0.25">
      <c r="A15" s="2" t="s">
        <v>62</v>
      </c>
      <c r="B15" s="3">
        <v>63281</v>
      </c>
    </row>
    <row r="16" spans="1:2" x14ac:dyDescent="0.25">
      <c r="A16" s="2" t="s">
        <v>85</v>
      </c>
      <c r="B16" s="3">
        <v>152800</v>
      </c>
    </row>
    <row r="17" spans="1:2" x14ac:dyDescent="0.25">
      <c r="A17" s="2" t="s">
        <v>59</v>
      </c>
      <c r="B17" s="3">
        <v>9000</v>
      </c>
    </row>
    <row r="18" spans="1:2" x14ac:dyDescent="0.25">
      <c r="A18" s="2" t="s">
        <v>56</v>
      </c>
      <c r="B18" s="3">
        <v>5800</v>
      </c>
    </row>
    <row r="19" spans="1:2" x14ac:dyDescent="0.25">
      <c r="A19" s="2" t="s">
        <v>96</v>
      </c>
      <c r="B19" s="3">
        <v>6100</v>
      </c>
    </row>
    <row r="20" spans="1:2" x14ac:dyDescent="0.25">
      <c r="A20" s="2" t="s">
        <v>44</v>
      </c>
      <c r="B20" s="3">
        <v>24031</v>
      </c>
    </row>
    <row r="21" spans="1:2" x14ac:dyDescent="0.25">
      <c r="A21" s="2" t="s">
        <v>102</v>
      </c>
      <c r="B21" s="3">
        <v>21561</v>
      </c>
    </row>
    <row r="22" spans="1:2" x14ac:dyDescent="0.25">
      <c r="A22" s="2" t="s">
        <v>32</v>
      </c>
      <c r="B22" s="3">
        <v>34752</v>
      </c>
    </row>
    <row r="23" spans="1:2" x14ac:dyDescent="0.25">
      <c r="A23" s="2" t="s">
        <v>108</v>
      </c>
      <c r="B23" s="3">
        <v>37076</v>
      </c>
    </row>
    <row r="24" spans="1:2" x14ac:dyDescent="0.25">
      <c r="A24" s="2" t="s">
        <v>41</v>
      </c>
      <c r="B24" s="3">
        <v>48497</v>
      </c>
    </row>
    <row r="25" spans="1:2" x14ac:dyDescent="0.25">
      <c r="A25" s="2" t="s">
        <v>68</v>
      </c>
      <c r="B25" s="3">
        <v>66671</v>
      </c>
    </row>
    <row r="26" spans="1:2" x14ac:dyDescent="0.25">
      <c r="A26" s="2" t="s">
        <v>65</v>
      </c>
      <c r="B26" s="3">
        <v>81100</v>
      </c>
    </row>
    <row r="27" spans="1:2" x14ac:dyDescent="0.25">
      <c r="A27" s="2" t="s">
        <v>99</v>
      </c>
      <c r="B27" s="3">
        <v>13938</v>
      </c>
    </row>
    <row r="28" spans="1:2" x14ac:dyDescent="0.25">
      <c r="A28" s="2" t="s">
        <v>20</v>
      </c>
      <c r="B28" s="3">
        <v>28055</v>
      </c>
    </row>
    <row r="29" spans="1:2" x14ac:dyDescent="0.25">
      <c r="A29" s="2" t="s">
        <v>23</v>
      </c>
      <c r="B29" s="3">
        <v>8600</v>
      </c>
    </row>
    <row r="30" spans="1:2" x14ac:dyDescent="0.25">
      <c r="A30" s="2" t="s">
        <v>93</v>
      </c>
      <c r="B30" s="3">
        <v>4400</v>
      </c>
    </row>
    <row r="31" spans="1:2" x14ac:dyDescent="0.25">
      <c r="A31" s="2" t="s">
        <v>35</v>
      </c>
      <c r="B31" s="3">
        <v>7280</v>
      </c>
    </row>
    <row r="32" spans="1:2" x14ac:dyDescent="0.25">
      <c r="A32" s="2" t="s">
        <v>47</v>
      </c>
      <c r="B32" s="3">
        <v>3559</v>
      </c>
    </row>
    <row r="33" spans="1:2" x14ac:dyDescent="0.25">
      <c r="A33" s="2" t="s">
        <v>26</v>
      </c>
      <c r="B33" s="3">
        <v>7200</v>
      </c>
    </row>
    <row r="34" spans="1:2" x14ac:dyDescent="0.25">
      <c r="A34" s="2" t="s">
        <v>82</v>
      </c>
      <c r="B34" s="3">
        <v>81021</v>
      </c>
    </row>
    <row r="35" spans="1:2" x14ac:dyDescent="0.25">
      <c r="A35" s="2" t="s">
        <v>71</v>
      </c>
      <c r="B35" s="3">
        <v>21900</v>
      </c>
    </row>
    <row r="36" spans="1:2" x14ac:dyDescent="0.25">
      <c r="A36" s="2" t="s">
        <v>88</v>
      </c>
      <c r="B36" s="3">
        <v>1638</v>
      </c>
    </row>
    <row r="37" spans="1:2" x14ac:dyDescent="0.25">
      <c r="A37" s="2" t="s">
        <v>73</v>
      </c>
      <c r="B37" s="3">
        <v>38325</v>
      </c>
    </row>
    <row r="38" spans="1:2" x14ac:dyDescent="0.25">
      <c r="A38" s="2" t="s">
        <v>13</v>
      </c>
      <c r="B38" s="3">
        <v>11480</v>
      </c>
    </row>
    <row r="39" spans="1:2" x14ac:dyDescent="0.25">
      <c r="A39" s="2" t="s">
        <v>171</v>
      </c>
      <c r="B39" s="3">
        <v>1225474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"/>
  <sheetViews>
    <sheetView topLeftCell="A7" workbookViewId="0">
      <selection sqref="A1:C35"/>
    </sheetView>
  </sheetViews>
  <sheetFormatPr defaultRowHeight="15" x14ac:dyDescent="0.25"/>
  <sheetData>
    <row r="1" spans="1:13" x14ac:dyDescent="0.25">
      <c r="A1" t="s">
        <v>0</v>
      </c>
      <c r="B1" t="s">
        <v>141</v>
      </c>
      <c r="C1" t="s">
        <v>149</v>
      </c>
    </row>
    <row r="2" spans="1:13" x14ac:dyDescent="0.25">
      <c r="A2" t="s">
        <v>79</v>
      </c>
      <c r="B2" t="s">
        <v>80</v>
      </c>
      <c r="C2">
        <f xml:space="preserve"> 27078 + 25647 + 27048 + 26489 + 38408 + 42752</f>
        <v>187422</v>
      </c>
    </row>
    <row r="3" spans="1:13" x14ac:dyDescent="0.25">
      <c r="A3" t="s">
        <v>76</v>
      </c>
      <c r="B3" t="s">
        <v>77</v>
      </c>
      <c r="C3">
        <f xml:space="preserve"> 224184 + 272733 + 270877 + 471009 + 384970 + 529687</f>
        <v>2153460</v>
      </c>
    </row>
    <row r="4" spans="1:13" x14ac:dyDescent="0.25">
      <c r="A4" t="s">
        <v>16</v>
      </c>
      <c r="B4" t="s">
        <v>17</v>
      </c>
      <c r="C4">
        <f xml:space="preserve"> 7527 + 4907 + 4460 + 4400 + 6247 + 8982</f>
        <v>36523</v>
      </c>
    </row>
    <row r="5" spans="1:13" x14ac:dyDescent="0.25">
      <c r="A5" t="s">
        <v>38</v>
      </c>
      <c r="B5" t="s">
        <v>39</v>
      </c>
      <c r="C5">
        <v>9589</v>
      </c>
    </row>
    <row r="6" spans="1:13" x14ac:dyDescent="0.25">
      <c r="A6" t="s">
        <v>50</v>
      </c>
      <c r="B6" t="s">
        <v>51</v>
      </c>
      <c r="C6">
        <f xml:space="preserve"> 33755 + 27682 + 27044 + 30573 + 27063 + 39941</f>
        <v>186058</v>
      </c>
    </row>
    <row r="7" spans="1:13" x14ac:dyDescent="0.25">
      <c r="A7" t="s">
        <v>53</v>
      </c>
      <c r="B7" t="s">
        <v>54</v>
      </c>
      <c r="C7">
        <f xml:space="preserve"> 20520 + 18240 + 18920 + 19960 + 24320 + 28160</f>
        <v>130120</v>
      </c>
    </row>
    <row r="8" spans="1:13" x14ac:dyDescent="0.25">
      <c r="A8" t="s">
        <v>29</v>
      </c>
      <c r="B8" t="s">
        <v>142</v>
      </c>
      <c r="C8" s="5">
        <f xml:space="preserve"> 21980 + 18900 + 23900 + 24600 + 22500 + 32700</f>
        <v>144580</v>
      </c>
      <c r="I8" s="4"/>
      <c r="J8" s="4"/>
      <c r="K8" s="4"/>
      <c r="L8" s="4"/>
      <c r="M8" s="4"/>
    </row>
    <row r="9" spans="1:13" x14ac:dyDescent="0.25">
      <c r="A9" t="s">
        <v>90</v>
      </c>
      <c r="B9" t="s">
        <v>91</v>
      </c>
      <c r="C9" s="3">
        <f xml:space="preserve"> 42512 + 28512 + 25108 + 25316 + 23195</f>
        <v>144643</v>
      </c>
      <c r="I9" s="3"/>
      <c r="J9" s="3"/>
      <c r="K9" s="3"/>
      <c r="L9" s="3"/>
      <c r="M9" s="3"/>
    </row>
    <row r="10" spans="1:13" x14ac:dyDescent="0.25">
      <c r="A10" t="s">
        <v>9</v>
      </c>
      <c r="B10" t="s">
        <v>10</v>
      </c>
      <c r="C10" s="3">
        <f xml:space="preserve"> 48321 + 45579 + 56037 + 56771 + 57227 + 50710</f>
        <v>314645</v>
      </c>
      <c r="I10" s="3"/>
      <c r="J10" s="3"/>
      <c r="K10" s="3"/>
      <c r="L10" s="3"/>
      <c r="M10" s="3"/>
    </row>
    <row r="11" spans="1:13" x14ac:dyDescent="0.25">
      <c r="A11" t="s">
        <v>105</v>
      </c>
      <c r="B11" t="s">
        <v>106</v>
      </c>
      <c r="C11" s="3">
        <f xml:space="preserve"> 21532 + 22132 + 24072 + 30098 + 45304 + 50331</f>
        <v>193469</v>
      </c>
      <c r="I11" s="3"/>
      <c r="J11" s="3"/>
      <c r="K11" s="3"/>
      <c r="L11" s="3"/>
      <c r="M11" s="3"/>
    </row>
    <row r="12" spans="1:13" x14ac:dyDescent="0.25">
      <c r="A12" t="s">
        <v>62</v>
      </c>
      <c r="B12" t="s">
        <v>63</v>
      </c>
      <c r="C12" s="3">
        <f xml:space="preserve"> 63281 + 58310 + 58832 + 65081 + 78350 + 88118</f>
        <v>411972</v>
      </c>
      <c r="I12" s="3"/>
      <c r="J12" s="3"/>
      <c r="K12" s="3"/>
      <c r="L12" s="3"/>
      <c r="M12" s="3"/>
    </row>
    <row r="13" spans="1:13" x14ac:dyDescent="0.25">
      <c r="A13" t="s">
        <v>85</v>
      </c>
      <c r="B13" t="s">
        <v>86</v>
      </c>
      <c r="C13" s="3">
        <f xml:space="preserve"> 152800 + 144736 + 153041 + 137333 + 173900 + 179919</f>
        <v>941729</v>
      </c>
      <c r="I13" s="3"/>
      <c r="J13" s="3"/>
      <c r="K13" s="3"/>
      <c r="L13" s="3"/>
      <c r="M13" s="3"/>
    </row>
    <row r="14" spans="1:13" x14ac:dyDescent="0.25">
      <c r="A14" t="s">
        <v>59</v>
      </c>
      <c r="B14" t="s">
        <v>60</v>
      </c>
      <c r="C14" s="3">
        <f xml:space="preserve"> 9000 + 8010 + 9273 + 8262 + 9604 + 10801</f>
        <v>54950</v>
      </c>
      <c r="I14" s="3"/>
      <c r="J14" s="3"/>
      <c r="K14" s="3"/>
      <c r="L14" s="3"/>
      <c r="M14" s="3"/>
    </row>
    <row r="15" spans="1:13" x14ac:dyDescent="0.25">
      <c r="A15" t="s">
        <v>56</v>
      </c>
      <c r="B15" t="s">
        <v>143</v>
      </c>
      <c r="C15" s="3">
        <f xml:space="preserve"> 5800 + 4800 + 5900 + 4300 + 5500 + 5400</f>
        <v>31700</v>
      </c>
      <c r="I15" s="3"/>
      <c r="J15" s="3"/>
      <c r="K15" s="3"/>
      <c r="L15" s="3"/>
      <c r="M15" s="3"/>
    </row>
    <row r="16" spans="1:13" x14ac:dyDescent="0.25">
      <c r="A16" t="s">
        <v>96</v>
      </c>
      <c r="B16" t="s">
        <v>97</v>
      </c>
      <c r="C16" s="3">
        <f xml:space="preserve"> 6100 + 5026 + 5768 + 4502 + 4601 + 6097</f>
        <v>32094</v>
      </c>
      <c r="I16" s="3"/>
      <c r="J16" s="3"/>
      <c r="K16" s="3"/>
      <c r="L16" s="3"/>
      <c r="M16" s="3"/>
    </row>
    <row r="17" spans="1:13" x14ac:dyDescent="0.25">
      <c r="A17" t="s">
        <v>44</v>
      </c>
      <c r="B17" t="s">
        <v>45</v>
      </c>
      <c r="C17" s="3">
        <f xml:space="preserve"> 24031 + 23253 + 23723 + 19373 + 27810 + 41224</f>
        <v>159414</v>
      </c>
      <c r="I17" s="3"/>
      <c r="J17" s="3"/>
      <c r="K17" s="3"/>
      <c r="L17" s="3"/>
      <c r="M17" s="3"/>
    </row>
    <row r="18" spans="1:13" x14ac:dyDescent="0.25">
      <c r="A18" t="s">
        <v>102</v>
      </c>
      <c r="B18" t="s">
        <v>144</v>
      </c>
      <c r="C18" s="3">
        <f xml:space="preserve"> 21561 + 18397 + 19259 + 13496 + 18224 + 15874</f>
        <v>106811</v>
      </c>
      <c r="I18" s="3"/>
      <c r="J18" s="3"/>
      <c r="K18" s="3"/>
      <c r="L18" s="3"/>
      <c r="M18" s="3"/>
    </row>
    <row r="19" spans="1:13" x14ac:dyDescent="0.25">
      <c r="A19" t="s">
        <v>32</v>
      </c>
      <c r="B19" t="s">
        <v>33</v>
      </c>
      <c r="C19" s="3">
        <f xml:space="preserve"> 34752 + 29802 + 28434 + 27856 + 27489 + 48394</f>
        <v>196727</v>
      </c>
      <c r="I19" s="3"/>
      <c r="J19" s="3"/>
      <c r="K19" s="3"/>
      <c r="L19" s="3"/>
      <c r="M19" s="3"/>
    </row>
    <row r="20" spans="1:13" x14ac:dyDescent="0.25">
      <c r="A20" t="s">
        <v>108</v>
      </c>
      <c r="B20" t="s">
        <v>109</v>
      </c>
      <c r="C20" s="3">
        <f xml:space="preserve"> 37076 + 29530+28721+32028+34744+46625</f>
        <v>208724</v>
      </c>
      <c r="I20" s="3"/>
      <c r="J20" s="3"/>
      <c r="K20" s="3"/>
      <c r="L20" s="3"/>
      <c r="M20" s="3"/>
    </row>
    <row r="21" spans="1:13" x14ac:dyDescent="0.25">
      <c r="A21" t="s">
        <v>41</v>
      </c>
      <c r="B21" t="s">
        <v>42</v>
      </c>
      <c r="C21" s="3">
        <f xml:space="preserve"> 48497 + 40279 + 40305 + 35841 + 68650 + 77467</f>
        <v>311039</v>
      </c>
      <c r="I21" s="3"/>
      <c r="J21" s="3"/>
      <c r="K21" s="3"/>
      <c r="L21" s="3"/>
      <c r="M21" s="3"/>
    </row>
    <row r="22" spans="1:13" x14ac:dyDescent="0.25">
      <c r="A22" t="s">
        <v>68</v>
      </c>
      <c r="B22" t="s">
        <v>69</v>
      </c>
      <c r="C22" s="3">
        <f xml:space="preserve"> 66671+74365+74749+79434+108669+106688</f>
        <v>510576</v>
      </c>
      <c r="I22" s="3"/>
      <c r="J22" s="3"/>
      <c r="K22" s="3"/>
      <c r="L22" s="3"/>
      <c r="M22" s="3"/>
    </row>
    <row r="23" spans="1:13" x14ac:dyDescent="0.25">
      <c r="A23" t="s">
        <v>65</v>
      </c>
      <c r="B23" t="s">
        <v>66</v>
      </c>
      <c r="C23" s="3">
        <f xml:space="preserve"> 81100 + 70000 + 74900 + 50600 + 54700 + 54700</f>
        <v>386000</v>
      </c>
      <c r="I23" s="3"/>
      <c r="J23" s="3"/>
      <c r="K23" s="3"/>
      <c r="L23" s="3"/>
      <c r="M23" s="3"/>
    </row>
    <row r="24" spans="1:13" x14ac:dyDescent="0.25">
      <c r="A24" t="s">
        <v>99</v>
      </c>
      <c r="B24" t="s">
        <v>100</v>
      </c>
      <c r="C24" s="3">
        <f xml:space="preserve"> 13938 +11725+13049+8032+10442+12682</f>
        <v>69868</v>
      </c>
      <c r="I24" s="3"/>
      <c r="J24" s="3"/>
      <c r="K24" s="3"/>
      <c r="L24" s="3"/>
      <c r="M24" s="3"/>
    </row>
    <row r="25" spans="1:13" x14ac:dyDescent="0.25">
      <c r="A25" t="s">
        <v>20</v>
      </c>
      <c r="B25" t="s">
        <v>21</v>
      </c>
      <c r="C25" s="3">
        <f xml:space="preserve"> 28055 + 24028+24676+31291+27746+40312</f>
        <v>176108</v>
      </c>
      <c r="I25" s="3"/>
      <c r="J25" s="3"/>
      <c r="K25" s="3"/>
      <c r="L25" s="3"/>
      <c r="M25" s="3"/>
    </row>
    <row r="26" spans="1:13" x14ac:dyDescent="0.25">
      <c r="A26" t="s">
        <v>23</v>
      </c>
      <c r="B26" t="s">
        <v>145</v>
      </c>
      <c r="C26" s="3">
        <f xml:space="preserve"> 8600 + 9300+5600+4500+4000+4500</f>
        <v>36500</v>
      </c>
      <c r="I26" s="3"/>
      <c r="J26" s="3"/>
      <c r="K26" s="3"/>
      <c r="L26" s="3"/>
      <c r="M26" s="3"/>
    </row>
    <row r="27" spans="1:13" x14ac:dyDescent="0.25">
      <c r="A27" t="s">
        <v>93</v>
      </c>
      <c r="B27" t="s">
        <v>94</v>
      </c>
      <c r="C27" s="3">
        <f xml:space="preserve"> 4400 + 4100 + 5200 + 7000 + 9700 + 10300</f>
        <v>40700</v>
      </c>
      <c r="I27" s="3"/>
      <c r="J27" s="3"/>
      <c r="K27" s="3"/>
      <c r="L27" s="3"/>
      <c r="M27" s="3"/>
    </row>
    <row r="28" spans="1:13" x14ac:dyDescent="0.25">
      <c r="A28" t="s">
        <v>35</v>
      </c>
      <c r="B28" t="s">
        <v>146</v>
      </c>
      <c r="C28" s="3">
        <f xml:space="preserve"> 7280 + 6240 + 7000 +4440 +4360+5400</f>
        <v>34720</v>
      </c>
      <c r="I28" s="3"/>
      <c r="J28" s="3"/>
      <c r="K28" s="3"/>
      <c r="L28" s="3"/>
      <c r="M28" s="3"/>
    </row>
    <row r="29" spans="1:13" x14ac:dyDescent="0.25">
      <c r="A29" t="s">
        <v>47</v>
      </c>
      <c r="B29" t="s">
        <v>48</v>
      </c>
      <c r="C29" s="3">
        <f xml:space="preserve"> 3559+2347+2722+885+1443+2810</f>
        <v>13766</v>
      </c>
      <c r="I29" s="3"/>
      <c r="J29" s="3"/>
      <c r="K29" s="3"/>
      <c r="L29" s="3"/>
      <c r="M29" s="3"/>
    </row>
    <row r="30" spans="1:13" x14ac:dyDescent="0.25">
      <c r="A30" t="s">
        <v>26</v>
      </c>
      <c r="B30" t="s">
        <v>27</v>
      </c>
      <c r="C30" s="3">
        <f xml:space="preserve"> 7200 +5400+6000+2800+2100+1700</f>
        <v>25200</v>
      </c>
      <c r="I30" s="3"/>
      <c r="J30" s="3"/>
      <c r="K30" s="3"/>
      <c r="L30" s="3"/>
      <c r="M30" s="3"/>
    </row>
    <row r="31" spans="1:13" x14ac:dyDescent="0.25">
      <c r="A31" t="s">
        <v>82</v>
      </c>
      <c r="B31" t="s">
        <v>83</v>
      </c>
      <c r="C31" s="3">
        <f xml:space="preserve"> 81021 +72014+87751+68400+81271+77861</f>
        <v>468318</v>
      </c>
      <c r="I31" s="3"/>
      <c r="J31" s="3"/>
      <c r="K31" s="3"/>
      <c r="L31" s="3"/>
      <c r="M31" s="3"/>
    </row>
    <row r="32" spans="1:13" x14ac:dyDescent="0.25">
      <c r="A32" t="s">
        <v>71</v>
      </c>
      <c r="B32" t="s">
        <v>72</v>
      </c>
      <c r="C32" s="3">
        <f xml:space="preserve"> 21900 +14100+13500+14300+2600+29800</f>
        <v>96200</v>
      </c>
      <c r="I32" s="3"/>
      <c r="J32" s="3"/>
      <c r="K32" s="3"/>
      <c r="L32" s="3"/>
      <c r="M32" s="3"/>
    </row>
    <row r="33" spans="1:13" x14ac:dyDescent="0.25">
      <c r="A33" t="s">
        <v>88</v>
      </c>
      <c r="B33" t="s">
        <v>147</v>
      </c>
      <c r="C33" s="3">
        <f xml:space="preserve"> 1638 +1497+2030+1402+1638+1481</f>
        <v>9686</v>
      </c>
      <c r="I33" s="3"/>
      <c r="J33" s="3"/>
      <c r="K33" s="3"/>
      <c r="L33" s="3"/>
      <c r="M33" s="3"/>
    </row>
    <row r="34" spans="1:13" x14ac:dyDescent="0.25">
      <c r="A34" t="s">
        <v>73</v>
      </c>
      <c r="B34" t="s">
        <v>148</v>
      </c>
      <c r="C34" s="3">
        <f xml:space="preserve"> 38325+34364+33514+21718+25269+26789</f>
        <v>179979</v>
      </c>
      <c r="I34" s="3"/>
      <c r="J34" s="3"/>
      <c r="K34" s="3"/>
      <c r="L34" s="3"/>
      <c r="M34" s="3"/>
    </row>
    <row r="35" spans="1:13" x14ac:dyDescent="0.25">
      <c r="A35" t="s">
        <v>13</v>
      </c>
      <c r="B35" t="s">
        <v>14</v>
      </c>
      <c r="C35" s="3">
        <f xml:space="preserve"> 11480 + 10180+11300+12600+12200+21920</f>
        <v>79680</v>
      </c>
      <c r="I35" s="3"/>
      <c r="J35" s="3"/>
      <c r="K35" s="3"/>
      <c r="L35" s="3"/>
      <c r="M35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5EF-E085-47B3-BB65-948A401AC0C2}">
  <dimension ref="A3:C44"/>
  <sheetViews>
    <sheetView workbookViewId="0">
      <selection activeCell="A9" sqref="A9"/>
    </sheetView>
  </sheetViews>
  <sheetFormatPr defaultRowHeight="15" x14ac:dyDescent="0.25"/>
  <cols>
    <col min="1" max="1" width="84.42578125" bestFit="1" customWidth="1"/>
    <col min="2" max="2" width="23.85546875" bestFit="1" customWidth="1"/>
  </cols>
  <sheetData>
    <row r="3" spans="1:2" x14ac:dyDescent="0.25">
      <c r="A3" s="1" t="s">
        <v>179</v>
      </c>
      <c r="B3" t="s">
        <v>181</v>
      </c>
    </row>
    <row r="4" spans="1:2" x14ac:dyDescent="0.25">
      <c r="A4" s="2" t="s">
        <v>39</v>
      </c>
      <c r="B4" s="7">
        <v>9589</v>
      </c>
    </row>
    <row r="5" spans="1:2" x14ac:dyDescent="0.25">
      <c r="A5" s="2" t="s">
        <v>147</v>
      </c>
      <c r="B5" s="7">
        <v>9686</v>
      </c>
    </row>
    <row r="6" spans="1:2" x14ac:dyDescent="0.25">
      <c r="A6" s="2" t="s">
        <v>48</v>
      </c>
      <c r="B6" s="7">
        <v>13766</v>
      </c>
    </row>
    <row r="7" spans="1:2" x14ac:dyDescent="0.25">
      <c r="A7" s="2" t="s">
        <v>27</v>
      </c>
      <c r="B7" s="7">
        <v>25200</v>
      </c>
    </row>
    <row r="8" spans="1:2" x14ac:dyDescent="0.25">
      <c r="A8" s="2" t="s">
        <v>143</v>
      </c>
      <c r="B8" s="7">
        <v>31700</v>
      </c>
    </row>
    <row r="9" spans="1:2" x14ac:dyDescent="0.25">
      <c r="A9" s="2" t="s">
        <v>97</v>
      </c>
      <c r="B9" s="7">
        <v>32094</v>
      </c>
    </row>
    <row r="10" spans="1:2" x14ac:dyDescent="0.25">
      <c r="A10" s="2" t="s">
        <v>146</v>
      </c>
      <c r="B10" s="7">
        <v>34720</v>
      </c>
    </row>
    <row r="11" spans="1:2" x14ac:dyDescent="0.25">
      <c r="A11" s="2" t="s">
        <v>145</v>
      </c>
      <c r="B11" s="7">
        <v>36500</v>
      </c>
    </row>
    <row r="12" spans="1:2" x14ac:dyDescent="0.25">
      <c r="A12" s="2" t="s">
        <v>17</v>
      </c>
      <c r="B12" s="7">
        <v>36523</v>
      </c>
    </row>
    <row r="13" spans="1:2" x14ac:dyDescent="0.25">
      <c r="A13" s="2" t="s">
        <v>94</v>
      </c>
      <c r="B13" s="7">
        <v>40700</v>
      </c>
    </row>
    <row r="14" spans="1:2" x14ac:dyDescent="0.25">
      <c r="A14" s="2" t="s">
        <v>60</v>
      </c>
      <c r="B14" s="7">
        <v>54950</v>
      </c>
    </row>
    <row r="15" spans="1:2" x14ac:dyDescent="0.25">
      <c r="A15" s="2" t="s">
        <v>100</v>
      </c>
      <c r="B15" s="7">
        <v>69868</v>
      </c>
    </row>
    <row r="16" spans="1:2" x14ac:dyDescent="0.25">
      <c r="A16" s="2" t="s">
        <v>14</v>
      </c>
      <c r="B16" s="7">
        <v>79680</v>
      </c>
    </row>
    <row r="17" spans="1:2" x14ac:dyDescent="0.25">
      <c r="A17" s="2" t="s">
        <v>72</v>
      </c>
      <c r="B17" s="7">
        <v>96200</v>
      </c>
    </row>
    <row r="18" spans="1:2" x14ac:dyDescent="0.25">
      <c r="A18" s="2" t="s">
        <v>144</v>
      </c>
      <c r="B18" s="7">
        <v>106811</v>
      </c>
    </row>
    <row r="19" spans="1:2" x14ac:dyDescent="0.25">
      <c r="A19" s="2" t="s">
        <v>54</v>
      </c>
      <c r="B19" s="7">
        <v>130120</v>
      </c>
    </row>
    <row r="20" spans="1:2" x14ac:dyDescent="0.25">
      <c r="A20" s="2" t="s">
        <v>142</v>
      </c>
      <c r="B20" s="7">
        <v>144580</v>
      </c>
    </row>
    <row r="21" spans="1:2" x14ac:dyDescent="0.25">
      <c r="A21" s="2" t="s">
        <v>91</v>
      </c>
      <c r="B21" s="7">
        <v>144643</v>
      </c>
    </row>
    <row r="22" spans="1:2" x14ac:dyDescent="0.25">
      <c r="A22" s="2" t="s">
        <v>45</v>
      </c>
      <c r="B22" s="7">
        <v>159414</v>
      </c>
    </row>
    <row r="23" spans="1:2" x14ac:dyDescent="0.25">
      <c r="A23" s="2" t="s">
        <v>21</v>
      </c>
      <c r="B23" s="7">
        <v>176108</v>
      </c>
    </row>
    <row r="24" spans="1:2" x14ac:dyDescent="0.25">
      <c r="A24" s="2" t="s">
        <v>148</v>
      </c>
      <c r="B24" s="7">
        <v>179979</v>
      </c>
    </row>
    <row r="25" spans="1:2" x14ac:dyDescent="0.25">
      <c r="A25" s="2" t="s">
        <v>51</v>
      </c>
      <c r="B25" s="7">
        <v>186058</v>
      </c>
    </row>
    <row r="26" spans="1:2" x14ac:dyDescent="0.25">
      <c r="A26" s="2" t="s">
        <v>80</v>
      </c>
      <c r="B26" s="7">
        <v>187422</v>
      </c>
    </row>
    <row r="27" spans="1:2" x14ac:dyDescent="0.25">
      <c r="A27" s="2" t="s">
        <v>106</v>
      </c>
      <c r="B27" s="7">
        <v>193469</v>
      </c>
    </row>
    <row r="28" spans="1:2" x14ac:dyDescent="0.25">
      <c r="A28" s="2" t="s">
        <v>33</v>
      </c>
      <c r="B28" s="7">
        <v>196727</v>
      </c>
    </row>
    <row r="29" spans="1:2" x14ac:dyDescent="0.25">
      <c r="A29" s="2" t="s">
        <v>109</v>
      </c>
      <c r="B29" s="7">
        <v>208724</v>
      </c>
    </row>
    <row r="30" spans="1:2" x14ac:dyDescent="0.25">
      <c r="A30" s="2" t="s">
        <v>42</v>
      </c>
      <c r="B30" s="7">
        <v>311039</v>
      </c>
    </row>
    <row r="31" spans="1:2" x14ac:dyDescent="0.25">
      <c r="A31" s="2" t="s">
        <v>10</v>
      </c>
      <c r="B31" s="7">
        <v>314645</v>
      </c>
    </row>
    <row r="32" spans="1:2" x14ac:dyDescent="0.25">
      <c r="A32" s="2" t="s">
        <v>66</v>
      </c>
      <c r="B32" s="7">
        <v>386000</v>
      </c>
    </row>
    <row r="33" spans="1:3" x14ac:dyDescent="0.25">
      <c r="A33" s="2" t="s">
        <v>63</v>
      </c>
      <c r="B33" s="7">
        <v>411972</v>
      </c>
    </row>
    <row r="34" spans="1:3" x14ac:dyDescent="0.25">
      <c r="A34" s="2" t="s">
        <v>83</v>
      </c>
      <c r="B34" s="7">
        <v>468318</v>
      </c>
    </row>
    <row r="35" spans="1:3" x14ac:dyDescent="0.25">
      <c r="A35" s="2" t="s">
        <v>69</v>
      </c>
      <c r="B35" s="7">
        <v>510576</v>
      </c>
    </row>
    <row r="36" spans="1:3" x14ac:dyDescent="0.25">
      <c r="A36" s="2" t="s">
        <v>86</v>
      </c>
      <c r="B36" s="7">
        <v>941729</v>
      </c>
    </row>
    <row r="37" spans="1:3" x14ac:dyDescent="0.25">
      <c r="A37" s="2" t="s">
        <v>77</v>
      </c>
      <c r="B37" s="7">
        <v>2153460</v>
      </c>
    </row>
    <row r="38" spans="1:3" x14ac:dyDescent="0.25">
      <c r="A38" s="2" t="s">
        <v>171</v>
      </c>
      <c r="B38" s="7">
        <v>8082970</v>
      </c>
    </row>
    <row r="40" spans="1:3" x14ac:dyDescent="0.25">
      <c r="A40" s="8" t="s">
        <v>164</v>
      </c>
      <c r="B40" s="6">
        <v>8082970</v>
      </c>
      <c r="C40" t="s">
        <v>169</v>
      </c>
    </row>
    <row r="41" spans="1:3" x14ac:dyDescent="0.25">
      <c r="A41" s="8" t="s">
        <v>165</v>
      </c>
      <c r="B41" s="7">
        <f>AVERAGE(B4:B37)</f>
        <v>237734.41176470587</v>
      </c>
      <c r="C41" t="s">
        <v>169</v>
      </c>
    </row>
    <row r="42" spans="1:3" x14ac:dyDescent="0.25">
      <c r="A42" s="8" t="s">
        <v>166</v>
      </c>
      <c r="B42" s="7">
        <f>MEDIAN(B4:B37)</f>
        <v>144611.5</v>
      </c>
      <c r="C42" t="s">
        <v>169</v>
      </c>
    </row>
    <row r="43" spans="1:3" x14ac:dyDescent="0.25">
      <c r="A43" s="8" t="s">
        <v>167</v>
      </c>
      <c r="B43" s="7">
        <f>MIN(B4:B37)</f>
        <v>9589</v>
      </c>
      <c r="C43" t="s">
        <v>169</v>
      </c>
    </row>
    <row r="44" spans="1:3" x14ac:dyDescent="0.25">
      <c r="A44" s="8" t="s">
        <v>168</v>
      </c>
      <c r="B44" s="7">
        <f>MAX(B4:B37)</f>
        <v>2153460</v>
      </c>
      <c r="C44" t="s">
        <v>169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5"/>
  <sheetViews>
    <sheetView workbookViewId="0">
      <selection activeCell="N30" sqref="N30:N31"/>
    </sheetView>
  </sheetViews>
  <sheetFormatPr defaultRowHeight="15" x14ac:dyDescent="0.25"/>
  <sheetData>
    <row r="1" spans="1:25" x14ac:dyDescent="0.25">
      <c r="A1" t="s">
        <v>0</v>
      </c>
      <c r="B1" t="s">
        <v>141</v>
      </c>
      <c r="C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</row>
    <row r="2" spans="1:25" x14ac:dyDescent="0.25">
      <c r="A2" t="s">
        <v>79</v>
      </c>
      <c r="B2" t="s">
        <v>80</v>
      </c>
      <c r="C2">
        <f xml:space="preserve"> SUM(N2:Y2)</f>
        <v>451859</v>
      </c>
      <c r="N2" s="3">
        <v>69999</v>
      </c>
      <c r="O2" s="3">
        <v>42801</v>
      </c>
      <c r="P2" s="3">
        <v>35688</v>
      </c>
      <c r="Q2" s="3">
        <v>27048</v>
      </c>
      <c r="R2" s="3">
        <v>30559</v>
      </c>
      <c r="S2" s="3">
        <v>40914</v>
      </c>
      <c r="T2" s="3">
        <v>29455</v>
      </c>
      <c r="U2" s="3">
        <v>31621</v>
      </c>
      <c r="V2" s="3">
        <v>33796</v>
      </c>
      <c r="W2" s="3">
        <v>28346</v>
      </c>
      <c r="X2" s="3">
        <v>36101</v>
      </c>
      <c r="Y2" s="3">
        <v>45531</v>
      </c>
    </row>
    <row r="3" spans="1:25" x14ac:dyDescent="0.25">
      <c r="A3" t="s">
        <v>76</v>
      </c>
      <c r="B3" t="s">
        <v>77</v>
      </c>
      <c r="C3">
        <f t="shared" ref="C3:C35" si="0">SUM(N3:Y3)</f>
        <v>4558804</v>
      </c>
      <c r="N3" s="3">
        <v>659597</v>
      </c>
      <c r="O3" s="3">
        <v>816182</v>
      </c>
      <c r="P3" s="3">
        <v>443899</v>
      </c>
      <c r="Q3" s="3">
        <v>426215</v>
      </c>
      <c r="R3" s="3">
        <v>175136</v>
      </c>
      <c r="S3" s="3">
        <v>204849</v>
      </c>
      <c r="T3" s="3">
        <v>228721</v>
      </c>
      <c r="U3" s="3">
        <v>243349</v>
      </c>
      <c r="V3" s="3">
        <v>229429</v>
      </c>
      <c r="W3" s="3">
        <v>253128</v>
      </c>
      <c r="X3" s="3">
        <v>432233</v>
      </c>
      <c r="Y3" s="3">
        <v>446066</v>
      </c>
    </row>
    <row r="4" spans="1:25" x14ac:dyDescent="0.25">
      <c r="A4" t="s">
        <v>16</v>
      </c>
      <c r="B4" t="s">
        <v>17</v>
      </c>
      <c r="C4">
        <f t="shared" si="0"/>
        <v>103293</v>
      </c>
      <c r="N4" s="3">
        <v>22157</v>
      </c>
      <c r="O4" s="3">
        <v>10390</v>
      </c>
      <c r="P4" s="3">
        <v>8536</v>
      </c>
      <c r="Q4" s="3">
        <v>4075</v>
      </c>
      <c r="R4" s="3">
        <v>5236</v>
      </c>
      <c r="S4" s="3">
        <v>10637</v>
      </c>
      <c r="T4" s="3">
        <v>5779</v>
      </c>
      <c r="U4" s="3">
        <v>4702</v>
      </c>
      <c r="V4" s="3">
        <v>7432</v>
      </c>
      <c r="W4" s="3">
        <v>5088</v>
      </c>
      <c r="X4" s="3">
        <v>8415</v>
      </c>
      <c r="Y4" s="3">
        <v>10846</v>
      </c>
    </row>
    <row r="5" spans="1:25" x14ac:dyDescent="0.25">
      <c r="A5" t="s">
        <v>38</v>
      </c>
      <c r="B5" t="s">
        <v>39</v>
      </c>
      <c r="C5">
        <f t="shared" si="0"/>
        <v>74239</v>
      </c>
      <c r="N5" s="3">
        <v>1866</v>
      </c>
      <c r="O5" s="3">
        <v>933</v>
      </c>
      <c r="P5" s="3">
        <v>11449</v>
      </c>
      <c r="Q5" s="3">
        <v>933</v>
      </c>
      <c r="R5" s="3">
        <v>933</v>
      </c>
      <c r="S5" s="3">
        <v>933</v>
      </c>
      <c r="T5" s="3">
        <v>10263</v>
      </c>
      <c r="U5" s="3">
        <v>7741</v>
      </c>
      <c r="V5" s="3">
        <v>9103</v>
      </c>
      <c r="W5" s="3">
        <v>9084</v>
      </c>
      <c r="X5" s="3">
        <v>9327</v>
      </c>
      <c r="Y5" s="3">
        <v>11674</v>
      </c>
    </row>
    <row r="6" spans="1:25" x14ac:dyDescent="0.25">
      <c r="A6" t="s">
        <v>50</v>
      </c>
      <c r="B6" t="s">
        <v>51</v>
      </c>
      <c r="C6">
        <f t="shared" si="0"/>
        <v>348703</v>
      </c>
      <c r="N6" s="3">
        <v>72227</v>
      </c>
      <c r="O6" s="3">
        <v>37395</v>
      </c>
      <c r="P6" s="3">
        <v>33058</v>
      </c>
      <c r="Q6" s="3">
        <v>23410</v>
      </c>
      <c r="R6" s="3">
        <v>21649</v>
      </c>
      <c r="S6" s="3">
        <v>22283</v>
      </c>
      <c r="T6" s="3">
        <v>25538</v>
      </c>
      <c r="U6" s="3">
        <v>21744</v>
      </c>
      <c r="V6" s="3">
        <v>20264</v>
      </c>
      <c r="W6" s="3">
        <v>19837</v>
      </c>
      <c r="X6" s="3">
        <v>24276</v>
      </c>
      <c r="Y6" s="3">
        <v>27022</v>
      </c>
    </row>
    <row r="7" spans="1:25" x14ac:dyDescent="0.25">
      <c r="A7" t="s">
        <v>53</v>
      </c>
      <c r="B7" t="s">
        <v>54</v>
      </c>
      <c r="C7">
        <f t="shared" si="0"/>
        <v>292800</v>
      </c>
      <c r="N7" s="3">
        <v>49040</v>
      </c>
      <c r="O7" s="3">
        <v>31880</v>
      </c>
      <c r="P7" s="3">
        <v>24720</v>
      </c>
      <c r="Q7" s="3">
        <v>19960</v>
      </c>
      <c r="R7" s="3">
        <v>17400</v>
      </c>
      <c r="S7" s="3">
        <v>18800</v>
      </c>
      <c r="T7" s="3">
        <v>19920</v>
      </c>
      <c r="U7" s="3">
        <v>17680</v>
      </c>
      <c r="V7" s="3">
        <v>17640</v>
      </c>
      <c r="W7" s="3">
        <v>17280</v>
      </c>
      <c r="X7" s="3">
        <v>26960</v>
      </c>
      <c r="Y7" s="3">
        <v>31520</v>
      </c>
    </row>
    <row r="8" spans="1:25" x14ac:dyDescent="0.25">
      <c r="A8" t="s">
        <v>29</v>
      </c>
      <c r="B8" t="s">
        <v>142</v>
      </c>
      <c r="C8">
        <f t="shared" si="0"/>
        <v>276800</v>
      </c>
      <c r="N8" s="3">
        <v>36200</v>
      </c>
      <c r="O8" s="3">
        <v>35000</v>
      </c>
      <c r="P8" s="3">
        <v>31400</v>
      </c>
      <c r="Q8" s="3">
        <v>24100</v>
      </c>
      <c r="R8" s="3">
        <v>17700</v>
      </c>
      <c r="S8" s="3">
        <v>17900</v>
      </c>
      <c r="T8" s="3">
        <v>21800</v>
      </c>
      <c r="U8" s="3">
        <v>17300</v>
      </c>
      <c r="V8" s="3">
        <v>17200</v>
      </c>
      <c r="W8" s="3">
        <v>16000</v>
      </c>
      <c r="X8" s="3">
        <v>17700</v>
      </c>
      <c r="Y8" s="3">
        <v>24500</v>
      </c>
    </row>
    <row r="9" spans="1:25" x14ac:dyDescent="0.25">
      <c r="A9" t="s">
        <v>90</v>
      </c>
      <c r="B9" t="s">
        <v>91</v>
      </c>
      <c r="C9">
        <f t="shared" si="0"/>
        <v>325505</v>
      </c>
      <c r="N9" s="3">
        <v>46298</v>
      </c>
      <c r="O9" s="3">
        <v>22194</v>
      </c>
      <c r="P9" s="3">
        <v>20367</v>
      </c>
      <c r="Q9" s="3">
        <v>21189</v>
      </c>
      <c r="R9" s="3">
        <v>29037</v>
      </c>
      <c r="S9" s="3">
        <v>43462</v>
      </c>
      <c r="T9" s="3">
        <v>34067</v>
      </c>
      <c r="U9" s="3">
        <v>20468</v>
      </c>
      <c r="V9" s="3">
        <v>22496</v>
      </c>
      <c r="W9" s="3">
        <v>16177</v>
      </c>
      <c r="X9" s="3">
        <v>22706</v>
      </c>
      <c r="Y9" s="3">
        <v>27044</v>
      </c>
    </row>
    <row r="10" spans="1:25" x14ac:dyDescent="0.25">
      <c r="A10" t="s">
        <v>9</v>
      </c>
      <c r="B10" t="s">
        <v>10</v>
      </c>
      <c r="C10">
        <f t="shared" si="0"/>
        <v>575149</v>
      </c>
      <c r="N10" s="3">
        <v>62359</v>
      </c>
      <c r="O10" s="3">
        <v>64115</v>
      </c>
      <c r="P10" s="3">
        <v>57712</v>
      </c>
      <c r="Q10" s="3">
        <v>43866</v>
      </c>
      <c r="R10" s="3">
        <v>36789</v>
      </c>
      <c r="S10" s="3">
        <v>42600</v>
      </c>
      <c r="T10" s="3">
        <v>34447</v>
      </c>
      <c r="U10" s="3">
        <v>35555</v>
      </c>
      <c r="V10" s="3">
        <v>37520</v>
      </c>
      <c r="W10" s="3">
        <v>45974</v>
      </c>
      <c r="X10" s="3">
        <v>57911</v>
      </c>
      <c r="Y10" s="3">
        <v>56301</v>
      </c>
    </row>
    <row r="11" spans="1:25" x14ac:dyDescent="0.25">
      <c r="A11" t="s">
        <v>105</v>
      </c>
      <c r="B11" t="s">
        <v>106</v>
      </c>
      <c r="C11">
        <f t="shared" si="0"/>
        <v>382873</v>
      </c>
      <c r="N11" s="3">
        <v>49415</v>
      </c>
      <c r="O11" s="3">
        <v>41017</v>
      </c>
      <c r="P11" s="3">
        <v>34469</v>
      </c>
      <c r="Q11" s="3">
        <v>22451</v>
      </c>
      <c r="R11" s="3">
        <v>21437</v>
      </c>
      <c r="S11" s="3">
        <v>29354</v>
      </c>
      <c r="T11" s="3">
        <v>23740</v>
      </c>
      <c r="U11" s="3">
        <v>23420</v>
      </c>
      <c r="V11" s="3">
        <v>22619</v>
      </c>
      <c r="W11" s="3">
        <v>27892</v>
      </c>
      <c r="X11" s="3">
        <v>38983</v>
      </c>
      <c r="Y11" s="3">
        <v>48076</v>
      </c>
    </row>
    <row r="12" spans="1:25" x14ac:dyDescent="0.25">
      <c r="A12" t="s">
        <v>62</v>
      </c>
      <c r="B12" t="s">
        <v>63</v>
      </c>
      <c r="C12">
        <f t="shared" si="0"/>
        <v>828116</v>
      </c>
      <c r="N12" s="3">
        <v>87082</v>
      </c>
      <c r="O12" s="3">
        <v>96629</v>
      </c>
      <c r="P12" s="3">
        <v>73695</v>
      </c>
      <c r="Q12" s="3">
        <v>64616</v>
      </c>
      <c r="R12" s="3">
        <v>57824</v>
      </c>
      <c r="S12" s="3">
        <v>57903</v>
      </c>
      <c r="T12" s="3">
        <v>57838</v>
      </c>
      <c r="U12" s="3">
        <v>55239</v>
      </c>
      <c r="V12" s="3">
        <v>55826</v>
      </c>
      <c r="W12" s="3">
        <v>56846</v>
      </c>
      <c r="X12" s="3">
        <v>81157</v>
      </c>
      <c r="Y12" s="3">
        <v>83461</v>
      </c>
    </row>
    <row r="13" spans="1:25" x14ac:dyDescent="0.25">
      <c r="A13" t="s">
        <v>85</v>
      </c>
      <c r="B13" t="s">
        <v>86</v>
      </c>
      <c r="C13">
        <f t="shared" si="0"/>
        <v>1734775</v>
      </c>
      <c r="N13" s="3">
        <v>171104</v>
      </c>
      <c r="O13" s="3">
        <v>189382</v>
      </c>
      <c r="P13" s="3">
        <v>150426</v>
      </c>
      <c r="Q13" s="3">
        <v>128259</v>
      </c>
      <c r="R13" s="3">
        <v>132662</v>
      </c>
      <c r="S13" s="3">
        <v>143796</v>
      </c>
      <c r="T13" s="3">
        <v>141595</v>
      </c>
      <c r="U13" s="3">
        <v>140369</v>
      </c>
      <c r="V13" s="3">
        <v>129498</v>
      </c>
      <c r="W13" s="3">
        <v>118167</v>
      </c>
      <c r="X13" s="3">
        <v>142901</v>
      </c>
      <c r="Y13" s="3">
        <v>146616</v>
      </c>
    </row>
    <row r="14" spans="1:25" x14ac:dyDescent="0.25">
      <c r="A14" t="s">
        <v>59</v>
      </c>
      <c r="B14" t="s">
        <v>60</v>
      </c>
      <c r="C14">
        <f t="shared" si="0"/>
        <v>213960</v>
      </c>
      <c r="N14" s="3">
        <v>10833</v>
      </c>
      <c r="O14" s="3">
        <v>10888</v>
      </c>
      <c r="P14" s="3">
        <v>9299</v>
      </c>
      <c r="Q14" s="3">
        <v>8243</v>
      </c>
      <c r="R14" s="3">
        <v>9078</v>
      </c>
      <c r="S14" s="3">
        <v>110262</v>
      </c>
      <c r="T14" s="3">
        <v>9324</v>
      </c>
      <c r="U14" s="3">
        <v>9484</v>
      </c>
      <c r="V14" s="3">
        <v>9538</v>
      </c>
      <c r="W14" s="3">
        <v>8073</v>
      </c>
      <c r="X14" s="3">
        <v>9618</v>
      </c>
      <c r="Y14" s="3">
        <v>9320</v>
      </c>
    </row>
    <row r="15" spans="1:25" x14ac:dyDescent="0.25">
      <c r="A15" t="s">
        <v>56</v>
      </c>
      <c r="B15" t="s">
        <v>143</v>
      </c>
      <c r="C15">
        <f t="shared" si="0"/>
        <v>60700</v>
      </c>
      <c r="N15" s="3">
        <v>5300</v>
      </c>
      <c r="O15" s="3">
        <v>5400</v>
      </c>
      <c r="P15" s="3">
        <v>4800</v>
      </c>
      <c r="Q15" s="3">
        <v>4400</v>
      </c>
      <c r="R15" s="3">
        <v>5000</v>
      </c>
      <c r="S15" s="3">
        <v>5900</v>
      </c>
      <c r="T15" s="3">
        <v>5000</v>
      </c>
      <c r="U15" s="3">
        <v>3900</v>
      </c>
      <c r="V15" s="3">
        <v>6200</v>
      </c>
      <c r="W15" s="3">
        <v>4700</v>
      </c>
      <c r="X15" s="3">
        <v>5200</v>
      </c>
      <c r="Y15" s="3">
        <v>4900</v>
      </c>
    </row>
    <row r="16" spans="1:25" x14ac:dyDescent="0.25">
      <c r="A16" t="s">
        <v>96</v>
      </c>
      <c r="B16" t="s">
        <v>97</v>
      </c>
      <c r="C16">
        <f t="shared" si="0"/>
        <v>72439</v>
      </c>
      <c r="N16" s="3">
        <v>5454</v>
      </c>
      <c r="O16" s="3">
        <v>6685</v>
      </c>
      <c r="P16" s="3">
        <v>5200</v>
      </c>
      <c r="Q16" s="3">
        <v>4926</v>
      </c>
      <c r="R16" s="3">
        <v>6417</v>
      </c>
      <c r="S16" s="3">
        <v>7571</v>
      </c>
      <c r="T16" s="3">
        <v>6704</v>
      </c>
      <c r="U16" s="3">
        <v>5462</v>
      </c>
      <c r="V16" s="3">
        <v>6014</v>
      </c>
      <c r="W16" s="3">
        <v>5160</v>
      </c>
      <c r="X16" s="3">
        <v>6119</v>
      </c>
      <c r="Y16" s="3">
        <v>6727</v>
      </c>
    </row>
    <row r="17" spans="1:25" x14ac:dyDescent="0.25">
      <c r="A17" t="s">
        <v>44</v>
      </c>
      <c r="B17" t="s">
        <v>45</v>
      </c>
      <c r="C17">
        <f t="shared" si="0"/>
        <v>368765</v>
      </c>
      <c r="N17" s="3">
        <v>26933</v>
      </c>
      <c r="O17" s="3">
        <v>75810</v>
      </c>
      <c r="P17" s="3">
        <v>29779</v>
      </c>
      <c r="Q17" s="3">
        <v>21368</v>
      </c>
      <c r="R17" s="3">
        <v>22676</v>
      </c>
      <c r="S17" s="3">
        <v>25468</v>
      </c>
      <c r="T17" s="3">
        <v>28088</v>
      </c>
      <c r="U17" s="3">
        <v>23781</v>
      </c>
      <c r="V17" s="3">
        <v>25703</v>
      </c>
      <c r="W17" s="3">
        <v>24196</v>
      </c>
      <c r="X17" s="3">
        <v>29303</v>
      </c>
      <c r="Y17" s="3">
        <v>35660</v>
      </c>
    </row>
    <row r="18" spans="1:25" x14ac:dyDescent="0.25">
      <c r="A18" t="s">
        <v>102</v>
      </c>
      <c r="B18" t="s">
        <v>144</v>
      </c>
      <c r="C18">
        <f t="shared" si="0"/>
        <v>212763</v>
      </c>
      <c r="N18" s="3">
        <v>17146</v>
      </c>
      <c r="O18" s="3">
        <v>17563</v>
      </c>
      <c r="P18" s="3">
        <v>15780</v>
      </c>
      <c r="Q18" s="3">
        <v>9615</v>
      </c>
      <c r="R18" s="3">
        <v>16291</v>
      </c>
      <c r="S18" s="3">
        <v>29989</v>
      </c>
      <c r="T18" s="3">
        <v>26775</v>
      </c>
      <c r="U18" s="3">
        <v>20545</v>
      </c>
      <c r="V18" s="3">
        <v>23228</v>
      </c>
      <c r="W18" s="3">
        <v>11931</v>
      </c>
      <c r="X18" s="3">
        <v>10834</v>
      </c>
      <c r="Y18" s="3">
        <v>13066</v>
      </c>
    </row>
    <row r="19" spans="1:25" x14ac:dyDescent="0.25">
      <c r="A19" t="s">
        <v>32</v>
      </c>
      <c r="B19" t="s">
        <v>33</v>
      </c>
      <c r="C19">
        <f t="shared" si="0"/>
        <v>468746</v>
      </c>
      <c r="N19" s="3">
        <v>49181</v>
      </c>
      <c r="O19" s="3">
        <v>51909</v>
      </c>
      <c r="P19" s="3">
        <v>49158</v>
      </c>
      <c r="Q19" s="3">
        <v>37965</v>
      </c>
      <c r="R19" s="3">
        <v>31141</v>
      </c>
      <c r="S19" s="3">
        <v>34096</v>
      </c>
      <c r="T19" s="3">
        <v>34590</v>
      </c>
      <c r="U19" s="3">
        <v>32706</v>
      </c>
      <c r="V19" s="3">
        <v>33173</v>
      </c>
      <c r="W19" s="3">
        <v>33884</v>
      </c>
      <c r="X19" s="3">
        <v>37017</v>
      </c>
      <c r="Y19" s="3">
        <v>43926</v>
      </c>
    </row>
    <row r="20" spans="1:25" x14ac:dyDescent="0.25">
      <c r="A20" t="s">
        <v>108</v>
      </c>
      <c r="B20" t="s">
        <v>109</v>
      </c>
      <c r="C20">
        <f t="shared" si="0"/>
        <v>415505</v>
      </c>
      <c r="N20" s="3">
        <v>45031</v>
      </c>
      <c r="O20" s="3">
        <v>43595</v>
      </c>
      <c r="P20" s="3">
        <v>42348</v>
      </c>
      <c r="Q20" s="3">
        <v>33200</v>
      </c>
      <c r="R20" s="3">
        <v>31252</v>
      </c>
      <c r="S20" s="3">
        <v>27300</v>
      </c>
      <c r="T20" s="3">
        <v>34984</v>
      </c>
      <c r="U20" s="3">
        <v>29685</v>
      </c>
      <c r="V20" s="3">
        <v>25397</v>
      </c>
      <c r="W20" s="3">
        <v>25475</v>
      </c>
      <c r="X20" s="3">
        <v>36119</v>
      </c>
      <c r="Y20" s="3">
        <v>41119</v>
      </c>
    </row>
    <row r="21" spans="1:25" x14ac:dyDescent="0.25">
      <c r="A21" t="s">
        <v>41</v>
      </c>
      <c r="B21" t="s">
        <v>42</v>
      </c>
      <c r="C21">
        <f t="shared" si="0"/>
        <v>788705</v>
      </c>
      <c r="N21" s="3">
        <v>96434</v>
      </c>
      <c r="O21" s="3">
        <v>188930</v>
      </c>
      <c r="P21" s="3">
        <v>60535</v>
      </c>
      <c r="Q21" s="3">
        <v>48879</v>
      </c>
      <c r="R21" s="3">
        <v>42682</v>
      </c>
      <c r="S21" s="3">
        <v>46537</v>
      </c>
      <c r="T21" s="3">
        <v>41062</v>
      </c>
      <c r="U21" s="3">
        <v>37866</v>
      </c>
      <c r="V21" s="3">
        <v>36338</v>
      </c>
      <c r="W21" s="3">
        <v>34033</v>
      </c>
      <c r="X21" s="3">
        <v>75774</v>
      </c>
      <c r="Y21" s="3">
        <v>79635</v>
      </c>
    </row>
    <row r="22" spans="1:25" x14ac:dyDescent="0.25">
      <c r="A22" t="s">
        <v>68</v>
      </c>
      <c r="B22" t="s">
        <v>69</v>
      </c>
      <c r="C22">
        <f t="shared" si="0"/>
        <v>1204630</v>
      </c>
      <c r="N22" s="3">
        <v>105249</v>
      </c>
      <c r="O22" s="3">
        <v>123979</v>
      </c>
      <c r="P22" s="3">
        <v>114171</v>
      </c>
      <c r="Q22" s="3">
        <v>92500</v>
      </c>
      <c r="R22" s="3">
        <v>85872</v>
      </c>
      <c r="S22" s="3">
        <v>83018</v>
      </c>
      <c r="T22" s="3">
        <v>91798</v>
      </c>
      <c r="U22" s="3">
        <v>84912</v>
      </c>
      <c r="V22" s="3">
        <v>86797</v>
      </c>
      <c r="W22" s="3">
        <v>92070</v>
      </c>
      <c r="X22" s="3">
        <v>115933</v>
      </c>
      <c r="Y22" s="3">
        <v>128331</v>
      </c>
    </row>
    <row r="23" spans="1:25" x14ac:dyDescent="0.25">
      <c r="A23" t="s">
        <v>65</v>
      </c>
      <c r="B23" t="s">
        <v>66</v>
      </c>
      <c r="C23">
        <f t="shared" si="0"/>
        <v>781625</v>
      </c>
      <c r="N23" s="3">
        <v>60500</v>
      </c>
      <c r="O23" s="3">
        <v>79402</v>
      </c>
      <c r="P23" s="3">
        <v>50494</v>
      </c>
      <c r="Q23" s="3">
        <v>44390</v>
      </c>
      <c r="R23" s="3">
        <v>67147</v>
      </c>
      <c r="S23" s="3">
        <v>99838</v>
      </c>
      <c r="T23" s="3">
        <v>78203</v>
      </c>
      <c r="U23" s="3">
        <v>67895</v>
      </c>
      <c r="V23" s="3">
        <v>78556</v>
      </c>
      <c r="W23" s="3">
        <v>52548</v>
      </c>
      <c r="X23" s="3">
        <v>49600</v>
      </c>
      <c r="Y23" s="3">
        <v>53052</v>
      </c>
    </row>
    <row r="24" spans="1:25" x14ac:dyDescent="0.25">
      <c r="A24" t="s">
        <v>99</v>
      </c>
      <c r="B24" t="s">
        <v>100</v>
      </c>
      <c r="C24">
        <f t="shared" si="0"/>
        <v>139460</v>
      </c>
      <c r="N24" s="3">
        <v>12056</v>
      </c>
      <c r="O24" s="3">
        <v>11234</v>
      </c>
      <c r="P24" s="3">
        <v>9890</v>
      </c>
      <c r="Q24" s="3">
        <v>6968</v>
      </c>
      <c r="R24" s="3">
        <v>10836</v>
      </c>
      <c r="S24" s="3">
        <v>15239</v>
      </c>
      <c r="T24" s="3">
        <v>13712</v>
      </c>
      <c r="U24" s="3">
        <v>12195</v>
      </c>
      <c r="V24" s="3">
        <v>12662</v>
      </c>
      <c r="W24" s="3">
        <v>9580</v>
      </c>
      <c r="X24" s="3">
        <v>10279</v>
      </c>
      <c r="Y24" s="3">
        <v>14809</v>
      </c>
    </row>
    <row r="25" spans="1:25" x14ac:dyDescent="0.25">
      <c r="A25" t="s">
        <v>20</v>
      </c>
      <c r="B25" t="s">
        <v>21</v>
      </c>
      <c r="C25">
        <f t="shared" si="0"/>
        <v>404476</v>
      </c>
      <c r="N25" s="3">
        <v>43368</v>
      </c>
      <c r="O25" s="3">
        <v>43910</v>
      </c>
      <c r="P25" s="3">
        <v>42606</v>
      </c>
      <c r="Q25" s="3">
        <v>61407</v>
      </c>
      <c r="R25" s="3">
        <v>26433</v>
      </c>
      <c r="S25" s="3"/>
      <c r="T25" s="3">
        <v>30287</v>
      </c>
      <c r="U25" s="3">
        <v>25105</v>
      </c>
      <c r="V25" s="3">
        <v>26005</v>
      </c>
      <c r="W25" s="3">
        <v>26658</v>
      </c>
      <c r="X25" s="3">
        <v>33314</v>
      </c>
      <c r="Y25" s="3">
        <v>45383</v>
      </c>
    </row>
    <row r="26" spans="1:25" x14ac:dyDescent="0.25">
      <c r="A26" t="s">
        <v>23</v>
      </c>
      <c r="B26" t="s">
        <v>145</v>
      </c>
      <c r="C26">
        <f t="shared" si="0"/>
        <v>90200</v>
      </c>
      <c r="N26" s="3">
        <v>4800</v>
      </c>
      <c r="O26" s="3">
        <v>4400</v>
      </c>
      <c r="P26" s="3">
        <v>5300</v>
      </c>
      <c r="Q26" s="3">
        <v>5000</v>
      </c>
      <c r="R26" s="3">
        <v>7100</v>
      </c>
      <c r="S26" s="3">
        <v>9700</v>
      </c>
      <c r="T26" s="3">
        <v>13500</v>
      </c>
      <c r="U26" s="3">
        <v>10500</v>
      </c>
      <c r="V26" s="3">
        <v>8600</v>
      </c>
      <c r="W26" s="3">
        <v>8500</v>
      </c>
      <c r="X26" s="3">
        <v>7000</v>
      </c>
      <c r="Y26" s="3">
        <v>5800</v>
      </c>
    </row>
    <row r="27" spans="1:25" x14ac:dyDescent="0.25">
      <c r="A27" t="s">
        <v>93</v>
      </c>
      <c r="B27" t="s">
        <v>94</v>
      </c>
      <c r="C27">
        <f t="shared" si="0"/>
        <v>165500</v>
      </c>
      <c r="N27" s="3">
        <v>20100</v>
      </c>
      <c r="O27" s="3">
        <v>15200</v>
      </c>
      <c r="P27" s="3">
        <v>10300</v>
      </c>
      <c r="Q27" s="3">
        <v>14900</v>
      </c>
      <c r="R27" s="3">
        <v>15400</v>
      </c>
      <c r="S27" s="3">
        <v>14500</v>
      </c>
      <c r="T27" s="3">
        <v>21300</v>
      </c>
      <c r="U27" s="3">
        <v>7400</v>
      </c>
      <c r="V27" s="3">
        <v>8700</v>
      </c>
      <c r="W27" s="3">
        <v>7600</v>
      </c>
      <c r="X27" s="3">
        <v>14100</v>
      </c>
      <c r="Y27" s="3">
        <v>16000</v>
      </c>
    </row>
    <row r="28" spans="1:25" x14ac:dyDescent="0.25">
      <c r="A28" t="s">
        <v>35</v>
      </c>
      <c r="B28" t="s">
        <v>146</v>
      </c>
      <c r="C28">
        <f t="shared" si="0"/>
        <v>61720</v>
      </c>
      <c r="N28" s="3">
        <v>13960</v>
      </c>
      <c r="O28" s="3">
        <v>5480</v>
      </c>
      <c r="P28" s="3">
        <v>4680</v>
      </c>
      <c r="Q28" s="3">
        <v>3520</v>
      </c>
      <c r="R28" s="3">
        <v>4000</v>
      </c>
      <c r="S28" s="3">
        <v>4960</v>
      </c>
      <c r="T28" s="3">
        <v>6400</v>
      </c>
      <c r="U28" s="3">
        <v>4400</v>
      </c>
      <c r="V28" s="3">
        <v>5240</v>
      </c>
      <c r="W28" s="3">
        <v>3680</v>
      </c>
      <c r="X28" s="3">
        <v>2400</v>
      </c>
      <c r="Y28" s="3">
        <v>3000</v>
      </c>
    </row>
    <row r="29" spans="1:25" x14ac:dyDescent="0.25">
      <c r="A29" t="s">
        <v>47</v>
      </c>
      <c r="B29" t="s">
        <v>48</v>
      </c>
      <c r="C29">
        <f t="shared" si="0"/>
        <v>33507</v>
      </c>
      <c r="N29" s="3">
        <v>3727</v>
      </c>
      <c r="O29" s="3">
        <v>2658</v>
      </c>
      <c r="P29" s="3">
        <v>2063</v>
      </c>
      <c r="Q29" s="3">
        <v>1231</v>
      </c>
      <c r="R29" s="3">
        <v>1962</v>
      </c>
      <c r="S29" s="3">
        <v>3846</v>
      </c>
      <c r="T29" s="3">
        <v>6550</v>
      </c>
      <c r="U29" s="3">
        <v>3367</v>
      </c>
      <c r="V29" s="3">
        <v>2542</v>
      </c>
      <c r="W29" s="3">
        <v>1182</v>
      </c>
      <c r="X29" s="3">
        <v>1839</v>
      </c>
      <c r="Y29" s="3">
        <v>2540</v>
      </c>
    </row>
    <row r="30" spans="1:25" x14ac:dyDescent="0.25">
      <c r="A30" t="s">
        <v>26</v>
      </c>
      <c r="B30" t="s">
        <v>27</v>
      </c>
      <c r="C30">
        <f t="shared" si="0"/>
        <v>60100</v>
      </c>
      <c r="N30" s="3">
        <v>9000</v>
      </c>
      <c r="O30" s="3">
        <v>2200</v>
      </c>
      <c r="P30" s="3">
        <v>1800</v>
      </c>
      <c r="Q30" s="3">
        <v>1700</v>
      </c>
      <c r="R30" s="3">
        <v>3700</v>
      </c>
      <c r="S30" s="3">
        <v>6600</v>
      </c>
      <c r="T30" s="3">
        <v>8900</v>
      </c>
      <c r="U30" s="3">
        <v>8500</v>
      </c>
      <c r="V30" s="3">
        <v>9000</v>
      </c>
      <c r="W30" s="3">
        <v>6200</v>
      </c>
      <c r="X30" s="3">
        <v>1200</v>
      </c>
      <c r="Y30" s="3">
        <v>1300</v>
      </c>
    </row>
    <row r="31" spans="1:25" x14ac:dyDescent="0.25">
      <c r="A31" t="s">
        <v>82</v>
      </c>
      <c r="B31" t="s">
        <v>83</v>
      </c>
      <c r="C31">
        <f t="shared" si="0"/>
        <v>1045097</v>
      </c>
      <c r="N31" s="3">
        <v>75389</v>
      </c>
      <c r="O31" s="3">
        <v>176236</v>
      </c>
      <c r="P31" s="3">
        <v>76632</v>
      </c>
      <c r="Q31" s="3">
        <v>74644</v>
      </c>
      <c r="R31" s="3">
        <v>71632</v>
      </c>
      <c r="S31" s="3">
        <v>90486</v>
      </c>
      <c r="T31" s="3">
        <v>92237</v>
      </c>
      <c r="U31" s="3">
        <v>76293</v>
      </c>
      <c r="V31" s="3">
        <v>80570</v>
      </c>
      <c r="W31" s="3">
        <v>72151</v>
      </c>
      <c r="X31" s="3">
        <v>83457</v>
      </c>
      <c r="Y31" s="3">
        <v>75370</v>
      </c>
    </row>
    <row r="32" spans="1:25" x14ac:dyDescent="0.25">
      <c r="A32" t="s">
        <v>71</v>
      </c>
      <c r="B32" t="s">
        <v>72</v>
      </c>
      <c r="C32">
        <f t="shared" si="0"/>
        <v>457303</v>
      </c>
      <c r="N32" s="3">
        <v>31500</v>
      </c>
      <c r="O32" s="3">
        <v>53400</v>
      </c>
      <c r="P32" s="3">
        <v>42588</v>
      </c>
      <c r="Q32" s="3">
        <v>45688</v>
      </c>
      <c r="R32" s="3">
        <v>23991</v>
      </c>
      <c r="S32" s="3">
        <v>45589</v>
      </c>
      <c r="T32" s="3">
        <v>33371</v>
      </c>
      <c r="U32" s="3">
        <v>26734</v>
      </c>
      <c r="V32" s="3">
        <v>29949</v>
      </c>
      <c r="W32" s="3">
        <v>25556</v>
      </c>
      <c r="X32" s="3">
        <v>50577</v>
      </c>
      <c r="Y32" s="3">
        <v>48360</v>
      </c>
    </row>
    <row r="33" spans="1:25" x14ac:dyDescent="0.25">
      <c r="A33" t="s">
        <v>88</v>
      </c>
      <c r="B33" t="s">
        <v>147</v>
      </c>
      <c r="C33">
        <f t="shared" si="0"/>
        <v>20787</v>
      </c>
      <c r="N33" s="3">
        <v>1488</v>
      </c>
      <c r="O33" s="3">
        <v>1669</v>
      </c>
      <c r="P33" s="3">
        <v>1376</v>
      </c>
      <c r="Q33" s="3">
        <v>1334</v>
      </c>
      <c r="R33" s="3">
        <v>1537</v>
      </c>
      <c r="S33" s="3">
        <v>2422</v>
      </c>
      <c r="T33" s="3">
        <v>2251</v>
      </c>
      <c r="U33" s="3">
        <v>2000</v>
      </c>
      <c r="V33" s="3">
        <v>2260</v>
      </c>
      <c r="W33" s="3">
        <v>1399</v>
      </c>
      <c r="X33" s="3">
        <v>1499</v>
      </c>
      <c r="Y33" s="3">
        <v>1552</v>
      </c>
    </row>
    <row r="34" spans="1:25" x14ac:dyDescent="0.25">
      <c r="A34" t="s">
        <v>73</v>
      </c>
      <c r="B34" t="s">
        <v>148</v>
      </c>
      <c r="C34">
        <f t="shared" si="0"/>
        <v>355030</v>
      </c>
      <c r="N34" s="3">
        <v>26775</v>
      </c>
      <c r="O34" s="3">
        <v>28269</v>
      </c>
      <c r="P34" s="3">
        <v>24832</v>
      </c>
      <c r="Q34" s="3">
        <v>24767</v>
      </c>
      <c r="R34" s="3">
        <v>35762</v>
      </c>
      <c r="S34" s="3">
        <v>45668</v>
      </c>
      <c r="T34" s="3">
        <v>42181</v>
      </c>
      <c r="U34" s="3">
        <v>30610</v>
      </c>
      <c r="V34" s="3">
        <v>31809</v>
      </c>
      <c r="W34" s="3">
        <v>19853</v>
      </c>
      <c r="X34" s="3">
        <v>21844</v>
      </c>
      <c r="Y34" s="3">
        <v>22660</v>
      </c>
    </row>
    <row r="35" spans="1:25" x14ac:dyDescent="0.25">
      <c r="A35" t="s">
        <v>13</v>
      </c>
      <c r="B35" t="s">
        <v>14</v>
      </c>
      <c r="C35">
        <f t="shared" si="0"/>
        <v>162620</v>
      </c>
      <c r="N35" s="3">
        <v>23740</v>
      </c>
      <c r="O35" s="3">
        <v>21580</v>
      </c>
      <c r="P35" s="3">
        <v>12580</v>
      </c>
      <c r="Q35" s="3">
        <v>12260</v>
      </c>
      <c r="R35" s="3">
        <v>9400</v>
      </c>
      <c r="S35" s="3">
        <v>12620</v>
      </c>
      <c r="T35" s="3">
        <v>11580</v>
      </c>
      <c r="U35" s="3">
        <v>10520</v>
      </c>
      <c r="V35" s="3">
        <v>11280</v>
      </c>
      <c r="W35" s="3">
        <v>9520</v>
      </c>
      <c r="X35" s="3">
        <v>12700</v>
      </c>
      <c r="Y35" s="3">
        <v>14840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657C-D4F5-432F-9CA4-89B79081D2F3}">
  <dimension ref="A2:M40"/>
  <sheetViews>
    <sheetView workbookViewId="0">
      <selection activeCell="J16" sqref="J16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13" width="9" bestFit="1" customWidth="1"/>
  </cols>
  <sheetData>
    <row r="2" spans="1:13" x14ac:dyDescent="0.25">
      <c r="A2" s="1" t="s">
        <v>3</v>
      </c>
      <c r="B2" t="s">
        <v>12</v>
      </c>
    </row>
    <row r="3" spans="1:13" x14ac:dyDescent="0.25">
      <c r="A3" s="1" t="s">
        <v>6</v>
      </c>
      <c r="B3" s="2">
        <v>2018</v>
      </c>
    </row>
    <row r="5" spans="1:13" x14ac:dyDescent="0.25">
      <c r="A5" s="1" t="s">
        <v>172</v>
      </c>
      <c r="B5" s="1" t="s">
        <v>173</v>
      </c>
    </row>
    <row r="6" spans="1:13" x14ac:dyDescent="0.25">
      <c r="A6" s="1" t="s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25">
      <c r="A7" s="2" t="s">
        <v>79</v>
      </c>
      <c r="B7" s="7">
        <v>29455</v>
      </c>
      <c r="C7" s="7">
        <v>31621</v>
      </c>
      <c r="D7" s="7">
        <v>33796</v>
      </c>
      <c r="E7" s="7">
        <v>28346</v>
      </c>
      <c r="F7" s="7">
        <v>36101</v>
      </c>
      <c r="G7" s="7">
        <v>45531</v>
      </c>
      <c r="H7" s="7">
        <v>43391</v>
      </c>
      <c r="I7" s="7">
        <v>46662</v>
      </c>
      <c r="J7" s="7">
        <v>38129</v>
      </c>
      <c r="K7" s="7">
        <v>32911</v>
      </c>
      <c r="L7" s="7">
        <v>38257</v>
      </c>
      <c r="M7" s="7">
        <v>36071</v>
      </c>
    </row>
    <row r="8" spans="1:13" x14ac:dyDescent="0.25">
      <c r="A8" s="2" t="s">
        <v>76</v>
      </c>
      <c r="B8" s="7">
        <v>228721</v>
      </c>
      <c r="C8" s="7">
        <v>243349</v>
      </c>
      <c r="D8" s="7">
        <v>229429</v>
      </c>
      <c r="E8" s="7">
        <v>253128</v>
      </c>
      <c r="F8" s="7">
        <v>432233</v>
      </c>
      <c r="G8" s="7">
        <v>446066</v>
      </c>
      <c r="H8" s="7">
        <v>555775</v>
      </c>
      <c r="I8" s="7">
        <v>189801</v>
      </c>
      <c r="J8" s="7">
        <v>311402</v>
      </c>
      <c r="K8" s="7">
        <v>353195</v>
      </c>
      <c r="L8" s="7">
        <v>202895</v>
      </c>
      <c r="M8" s="7">
        <v>253860</v>
      </c>
    </row>
    <row r="9" spans="1:13" x14ac:dyDescent="0.25">
      <c r="A9" s="2" t="s">
        <v>16</v>
      </c>
      <c r="B9" s="7">
        <v>5779</v>
      </c>
      <c r="C9" s="7">
        <v>4702</v>
      </c>
      <c r="D9" s="7">
        <v>7432</v>
      </c>
      <c r="E9" s="7">
        <v>5088</v>
      </c>
      <c r="F9" s="7">
        <v>8415</v>
      </c>
      <c r="G9" s="7">
        <v>10846</v>
      </c>
      <c r="H9" s="7">
        <v>9376</v>
      </c>
      <c r="I9" s="7">
        <v>10742</v>
      </c>
      <c r="J9" s="7">
        <v>7108</v>
      </c>
      <c r="K9" s="7">
        <v>4532</v>
      </c>
      <c r="L9" s="7">
        <v>8129</v>
      </c>
      <c r="M9" s="7">
        <v>7301</v>
      </c>
    </row>
    <row r="10" spans="1:13" x14ac:dyDescent="0.25">
      <c r="A10" s="2" t="s">
        <v>38</v>
      </c>
      <c r="B10" s="7">
        <v>10263</v>
      </c>
      <c r="C10" s="7">
        <v>7741</v>
      </c>
      <c r="D10" s="7">
        <v>9103</v>
      </c>
      <c r="E10" s="7">
        <v>9084</v>
      </c>
      <c r="F10" s="7">
        <v>9327</v>
      </c>
      <c r="G10" s="7">
        <v>11674</v>
      </c>
      <c r="H10" s="7">
        <v>11188</v>
      </c>
      <c r="I10" s="7">
        <v>10266</v>
      </c>
      <c r="J10" s="7">
        <v>10981</v>
      </c>
      <c r="K10" s="7">
        <v>9549</v>
      </c>
      <c r="L10" s="7">
        <v>8929</v>
      </c>
      <c r="M10" s="7">
        <v>10084</v>
      </c>
    </row>
    <row r="11" spans="1:13" x14ac:dyDescent="0.25">
      <c r="A11" s="2" t="s">
        <v>50</v>
      </c>
      <c r="B11" s="7">
        <v>25538</v>
      </c>
      <c r="C11" s="7">
        <v>21744</v>
      </c>
      <c r="D11" s="7">
        <v>20264</v>
      </c>
      <c r="E11" s="7">
        <v>19837</v>
      </c>
      <c r="F11" s="7">
        <v>24276</v>
      </c>
      <c r="G11" s="7">
        <v>27022</v>
      </c>
      <c r="H11" s="7">
        <v>32462</v>
      </c>
      <c r="I11" s="7">
        <v>30047</v>
      </c>
      <c r="J11" s="7">
        <v>29951</v>
      </c>
      <c r="K11" s="7">
        <v>22268</v>
      </c>
      <c r="L11" s="7">
        <v>21608</v>
      </c>
      <c r="M11" s="7">
        <v>20585</v>
      </c>
    </row>
    <row r="12" spans="1:13" x14ac:dyDescent="0.25">
      <c r="A12" s="2" t="s">
        <v>53</v>
      </c>
      <c r="B12" s="7">
        <v>19920</v>
      </c>
      <c r="C12" s="7">
        <v>17680</v>
      </c>
      <c r="D12" s="7">
        <v>17640</v>
      </c>
      <c r="E12" s="7">
        <v>17280</v>
      </c>
      <c r="F12" s="7">
        <v>26960</v>
      </c>
      <c r="G12" s="7">
        <v>31520</v>
      </c>
      <c r="H12" s="7">
        <v>33440</v>
      </c>
      <c r="I12" s="7">
        <v>33640</v>
      </c>
      <c r="J12" s="7">
        <v>28840</v>
      </c>
      <c r="K12" s="7">
        <v>22480</v>
      </c>
      <c r="L12" s="7">
        <v>22880</v>
      </c>
      <c r="M12" s="7">
        <v>22480</v>
      </c>
    </row>
    <row r="13" spans="1:13" x14ac:dyDescent="0.25">
      <c r="A13" s="2" t="s">
        <v>29</v>
      </c>
      <c r="B13" s="7">
        <v>21800</v>
      </c>
      <c r="C13" s="7">
        <v>17300</v>
      </c>
      <c r="D13" s="7">
        <v>17200</v>
      </c>
      <c r="E13" s="7">
        <v>16000</v>
      </c>
      <c r="F13" s="7">
        <v>17700</v>
      </c>
      <c r="G13" s="7">
        <v>24500</v>
      </c>
      <c r="H13" s="7">
        <v>28500</v>
      </c>
      <c r="I13" s="7">
        <v>26000</v>
      </c>
      <c r="J13" s="7">
        <v>28700</v>
      </c>
      <c r="K13" s="7">
        <v>21200</v>
      </c>
      <c r="L13" s="7">
        <v>16500</v>
      </c>
      <c r="M13" s="7">
        <v>18400</v>
      </c>
    </row>
    <row r="14" spans="1:13" x14ac:dyDescent="0.25">
      <c r="A14" s="2" t="s">
        <v>90</v>
      </c>
      <c r="B14" s="7">
        <v>34067</v>
      </c>
      <c r="C14" s="7">
        <v>20468</v>
      </c>
      <c r="D14" s="7">
        <v>22496</v>
      </c>
      <c r="E14" s="7">
        <v>16177</v>
      </c>
      <c r="F14" s="7">
        <v>22706</v>
      </c>
      <c r="G14" s="7">
        <v>27044</v>
      </c>
      <c r="H14" s="7">
        <v>31975</v>
      </c>
      <c r="I14" s="7">
        <v>33290</v>
      </c>
      <c r="J14" s="7">
        <v>30601</v>
      </c>
      <c r="K14" s="7">
        <v>31609</v>
      </c>
      <c r="L14" s="7">
        <v>46455</v>
      </c>
      <c r="M14" s="7">
        <v>44591</v>
      </c>
    </row>
    <row r="15" spans="1:13" x14ac:dyDescent="0.25">
      <c r="A15" s="2" t="s">
        <v>9</v>
      </c>
      <c r="B15" s="7">
        <v>34447</v>
      </c>
      <c r="C15" s="7">
        <v>35555</v>
      </c>
      <c r="D15" s="7">
        <v>37520</v>
      </c>
      <c r="E15" s="7">
        <v>45974</v>
      </c>
      <c r="F15" s="7">
        <v>57911</v>
      </c>
      <c r="G15" s="7">
        <v>56301</v>
      </c>
      <c r="H15" s="7">
        <v>49929</v>
      </c>
      <c r="I15" s="7">
        <v>54304</v>
      </c>
      <c r="J15" s="7">
        <v>45094</v>
      </c>
      <c r="K15" s="7">
        <v>28886</v>
      </c>
      <c r="L15" s="7">
        <v>30033</v>
      </c>
      <c r="M15" s="7">
        <v>30488</v>
      </c>
    </row>
    <row r="16" spans="1:13" x14ac:dyDescent="0.25">
      <c r="A16" s="2" t="s">
        <v>105</v>
      </c>
      <c r="B16" s="7">
        <v>23740</v>
      </c>
      <c r="C16" s="7">
        <v>23420</v>
      </c>
      <c r="D16" s="7">
        <v>22619</v>
      </c>
      <c r="E16" s="7">
        <v>27892</v>
      </c>
      <c r="F16" s="7">
        <v>38983</v>
      </c>
      <c r="G16" s="7">
        <v>48076</v>
      </c>
      <c r="H16" s="7">
        <v>47603</v>
      </c>
      <c r="I16" s="7">
        <v>46511</v>
      </c>
      <c r="J16" s="7">
        <v>36434</v>
      </c>
      <c r="K16" s="7">
        <v>21506</v>
      </c>
      <c r="L16" s="7">
        <v>24038</v>
      </c>
      <c r="M16" s="7">
        <v>23928</v>
      </c>
    </row>
    <row r="17" spans="1:13" x14ac:dyDescent="0.25">
      <c r="A17" s="2" t="s">
        <v>62</v>
      </c>
      <c r="B17" s="7">
        <v>57838</v>
      </c>
      <c r="C17" s="7">
        <v>55239</v>
      </c>
      <c r="D17" s="7">
        <v>55826</v>
      </c>
      <c r="E17" s="7">
        <v>56846</v>
      </c>
      <c r="F17" s="7">
        <v>81157</v>
      </c>
      <c r="G17" s="7">
        <v>83461</v>
      </c>
      <c r="H17" s="7">
        <v>87995</v>
      </c>
      <c r="I17" s="7">
        <v>89118</v>
      </c>
      <c r="J17" s="7">
        <v>70681</v>
      </c>
      <c r="K17" s="7">
        <v>55966</v>
      </c>
      <c r="L17" s="7">
        <v>59338</v>
      </c>
      <c r="M17" s="7">
        <v>54956</v>
      </c>
    </row>
    <row r="18" spans="1:13" x14ac:dyDescent="0.25">
      <c r="A18" s="2" t="s">
        <v>85</v>
      </c>
      <c r="B18" s="7">
        <v>141595</v>
      </c>
      <c r="C18" s="7">
        <v>140369</v>
      </c>
      <c r="D18" s="7">
        <v>129498</v>
      </c>
      <c r="E18" s="7">
        <v>118167</v>
      </c>
      <c r="F18" s="7">
        <v>142901</v>
      </c>
      <c r="G18" s="7">
        <v>146616</v>
      </c>
      <c r="H18" s="7">
        <v>149831</v>
      </c>
      <c r="I18" s="7">
        <v>165010</v>
      </c>
      <c r="J18" s="7">
        <v>138393</v>
      </c>
      <c r="K18" s="7">
        <v>130021</v>
      </c>
      <c r="L18" s="7">
        <v>128572</v>
      </c>
      <c r="M18" s="7">
        <v>123370</v>
      </c>
    </row>
    <row r="19" spans="1:13" x14ac:dyDescent="0.25">
      <c r="A19" s="2" t="s">
        <v>59</v>
      </c>
      <c r="B19" s="7">
        <v>9324</v>
      </c>
      <c r="C19" s="7">
        <v>9484</v>
      </c>
      <c r="D19" s="7">
        <v>9538</v>
      </c>
      <c r="E19" s="7">
        <v>8073</v>
      </c>
      <c r="F19" s="7">
        <v>9618</v>
      </c>
      <c r="G19" s="7">
        <v>9320</v>
      </c>
      <c r="H19" s="7">
        <v>12742</v>
      </c>
      <c r="I19" s="7">
        <v>13822</v>
      </c>
      <c r="J19" s="7">
        <v>12033</v>
      </c>
      <c r="K19" s="7">
        <v>10182</v>
      </c>
      <c r="L19" s="7">
        <v>10668</v>
      </c>
      <c r="M19" s="7">
        <v>12543</v>
      </c>
    </row>
    <row r="20" spans="1:13" x14ac:dyDescent="0.25">
      <c r="A20" s="2" t="s">
        <v>56</v>
      </c>
      <c r="B20" s="7">
        <v>5000</v>
      </c>
      <c r="C20" s="7">
        <v>3900</v>
      </c>
      <c r="D20" s="7">
        <v>6200</v>
      </c>
      <c r="E20" s="7">
        <v>4700</v>
      </c>
      <c r="F20" s="7">
        <v>5200</v>
      </c>
      <c r="G20" s="7">
        <v>4900</v>
      </c>
      <c r="H20" s="7">
        <v>4900</v>
      </c>
      <c r="I20" s="7">
        <v>5100</v>
      </c>
      <c r="J20" s="7">
        <v>4600</v>
      </c>
      <c r="K20" s="7">
        <v>4500</v>
      </c>
      <c r="L20" s="7">
        <v>5400</v>
      </c>
      <c r="M20" s="7">
        <v>4900</v>
      </c>
    </row>
    <row r="21" spans="1:13" x14ac:dyDescent="0.25">
      <c r="A21" s="2" t="s">
        <v>96</v>
      </c>
      <c r="B21" s="7">
        <v>6704</v>
      </c>
      <c r="C21" s="7">
        <v>5462</v>
      </c>
      <c r="D21" s="7">
        <v>6014</v>
      </c>
      <c r="E21" s="7">
        <v>5160</v>
      </c>
      <c r="F21" s="7">
        <v>6119</v>
      </c>
      <c r="G21" s="7">
        <v>6727</v>
      </c>
      <c r="H21" s="7">
        <v>6731</v>
      </c>
      <c r="I21" s="7">
        <v>6294</v>
      </c>
      <c r="J21" s="7">
        <v>5123</v>
      </c>
      <c r="K21" s="7">
        <v>4139</v>
      </c>
      <c r="L21" s="7">
        <v>4555</v>
      </c>
      <c r="M21" s="7">
        <v>4878</v>
      </c>
    </row>
    <row r="22" spans="1:13" x14ac:dyDescent="0.25">
      <c r="A22" s="2" t="s">
        <v>44</v>
      </c>
      <c r="B22" s="7">
        <v>28088</v>
      </c>
      <c r="C22" s="7">
        <v>23781</v>
      </c>
      <c r="D22" s="7">
        <v>25703</v>
      </c>
      <c r="E22" s="7">
        <v>24196</v>
      </c>
      <c r="F22" s="7">
        <v>29303</v>
      </c>
      <c r="G22" s="7">
        <v>35660</v>
      </c>
      <c r="H22" s="7">
        <v>48078</v>
      </c>
      <c r="I22" s="7">
        <v>44611</v>
      </c>
      <c r="J22" s="7">
        <v>38628</v>
      </c>
      <c r="K22" s="7">
        <v>29789</v>
      </c>
      <c r="L22" s="7">
        <v>27425</v>
      </c>
      <c r="M22" s="7">
        <v>30373</v>
      </c>
    </row>
    <row r="23" spans="1:13" x14ac:dyDescent="0.25">
      <c r="A23" s="2" t="s">
        <v>102</v>
      </c>
      <c r="B23" s="7">
        <v>26775</v>
      </c>
      <c r="C23" s="7">
        <v>20545</v>
      </c>
      <c r="D23" s="7">
        <v>23228</v>
      </c>
      <c r="E23" s="7">
        <v>11931</v>
      </c>
      <c r="F23" s="7">
        <v>10834</v>
      </c>
      <c r="G23" s="7">
        <v>13066</v>
      </c>
      <c r="H23" s="7">
        <v>11663</v>
      </c>
      <c r="I23" s="7">
        <v>14828</v>
      </c>
      <c r="J23" s="7">
        <v>10094</v>
      </c>
      <c r="K23" s="7">
        <v>10176</v>
      </c>
      <c r="L23" s="7">
        <v>22740</v>
      </c>
      <c r="M23" s="7">
        <v>19609</v>
      </c>
    </row>
    <row r="24" spans="1:13" x14ac:dyDescent="0.25">
      <c r="A24" s="2" t="s">
        <v>32</v>
      </c>
      <c r="B24" s="7">
        <v>34590</v>
      </c>
      <c r="C24" s="7">
        <v>32706</v>
      </c>
      <c r="D24" s="7">
        <v>33173</v>
      </c>
      <c r="E24" s="7">
        <v>33884</v>
      </c>
      <c r="F24" s="7">
        <v>37017</v>
      </c>
      <c r="G24" s="7">
        <v>43926</v>
      </c>
      <c r="H24" s="7">
        <v>51192</v>
      </c>
      <c r="I24" s="7">
        <v>50061</v>
      </c>
      <c r="J24" s="7">
        <v>53249</v>
      </c>
      <c r="K24" s="7">
        <v>36918</v>
      </c>
      <c r="L24" s="7">
        <v>33383</v>
      </c>
      <c r="M24" s="7">
        <v>30275</v>
      </c>
    </row>
    <row r="25" spans="1:13" x14ac:dyDescent="0.25">
      <c r="A25" s="2" t="s">
        <v>108</v>
      </c>
      <c r="B25" s="7">
        <v>34984</v>
      </c>
      <c r="C25" s="7">
        <v>29685</v>
      </c>
      <c r="D25" s="7">
        <v>25397</v>
      </c>
      <c r="E25" s="7">
        <v>25475</v>
      </c>
      <c r="F25" s="7">
        <v>36119</v>
      </c>
      <c r="G25" s="7">
        <v>41119</v>
      </c>
      <c r="H25" s="7">
        <v>45702</v>
      </c>
      <c r="I25" s="7"/>
      <c r="J25" s="7"/>
      <c r="K25" s="7"/>
      <c r="L25" s="7"/>
      <c r="M25" s="7"/>
    </row>
    <row r="26" spans="1:13" x14ac:dyDescent="0.25">
      <c r="A26" s="2" t="s">
        <v>41</v>
      </c>
      <c r="B26" s="7">
        <v>41062</v>
      </c>
      <c r="C26" s="7">
        <v>37866</v>
      </c>
      <c r="D26" s="7">
        <v>36338</v>
      </c>
      <c r="E26" s="7">
        <v>34033</v>
      </c>
      <c r="F26" s="7">
        <v>75774</v>
      </c>
      <c r="G26" s="7">
        <v>79635</v>
      </c>
      <c r="H26" s="7">
        <v>88035</v>
      </c>
      <c r="I26" s="7">
        <v>80293</v>
      </c>
      <c r="J26" s="7">
        <v>79155</v>
      </c>
      <c r="K26" s="7">
        <v>42581</v>
      </c>
      <c r="L26" s="7">
        <v>33306</v>
      </c>
      <c r="M26" s="7">
        <v>41375</v>
      </c>
    </row>
    <row r="27" spans="1:13" x14ac:dyDescent="0.25">
      <c r="A27" s="2" t="s">
        <v>68</v>
      </c>
      <c r="B27" s="7">
        <v>91798</v>
      </c>
      <c r="C27" s="7">
        <v>84912</v>
      </c>
      <c r="D27" s="7">
        <v>86797</v>
      </c>
      <c r="E27" s="7">
        <v>92070</v>
      </c>
      <c r="F27" s="7">
        <v>115933</v>
      </c>
      <c r="G27" s="7">
        <v>128331</v>
      </c>
      <c r="H27" s="7">
        <v>126685</v>
      </c>
      <c r="I27" s="7">
        <v>125020</v>
      </c>
      <c r="J27" s="7">
        <v>108585</v>
      </c>
      <c r="K27" s="7">
        <v>104122</v>
      </c>
      <c r="L27" s="7">
        <v>96562</v>
      </c>
      <c r="M27" s="7">
        <v>82676</v>
      </c>
    </row>
    <row r="28" spans="1:13" x14ac:dyDescent="0.25">
      <c r="A28" s="2" t="s">
        <v>65</v>
      </c>
      <c r="B28" s="7">
        <v>78203</v>
      </c>
      <c r="C28" s="7">
        <v>67895</v>
      </c>
      <c r="D28" s="7">
        <v>78556</v>
      </c>
      <c r="E28" s="7">
        <v>52548</v>
      </c>
      <c r="F28" s="7">
        <v>49600</v>
      </c>
      <c r="G28" s="7">
        <v>53052</v>
      </c>
      <c r="H28" s="7">
        <v>49239</v>
      </c>
      <c r="I28" s="7">
        <v>50914</v>
      </c>
      <c r="J28" s="7">
        <v>48184</v>
      </c>
      <c r="K28" s="7">
        <v>51383</v>
      </c>
      <c r="L28" s="7">
        <v>78421</v>
      </c>
      <c r="M28" s="7">
        <v>79843</v>
      </c>
    </row>
    <row r="29" spans="1:13" x14ac:dyDescent="0.25">
      <c r="A29" s="2" t="s">
        <v>99</v>
      </c>
      <c r="B29" s="7">
        <v>13712</v>
      </c>
      <c r="C29" s="7">
        <v>12195</v>
      </c>
      <c r="D29" s="7">
        <v>12662</v>
      </c>
      <c r="E29" s="7">
        <v>9580</v>
      </c>
      <c r="F29" s="7">
        <v>10279</v>
      </c>
      <c r="G29" s="7">
        <v>14809</v>
      </c>
      <c r="H29" s="7">
        <v>14483</v>
      </c>
      <c r="I29" s="7">
        <v>15691</v>
      </c>
      <c r="J29" s="7">
        <v>10911</v>
      </c>
      <c r="K29" s="7">
        <v>9424</v>
      </c>
      <c r="L29" s="7">
        <v>17053</v>
      </c>
      <c r="M29" s="7">
        <v>14744</v>
      </c>
    </row>
    <row r="30" spans="1:13" x14ac:dyDescent="0.25">
      <c r="A30" s="2" t="s">
        <v>20</v>
      </c>
      <c r="B30" s="7">
        <v>30287</v>
      </c>
      <c r="C30" s="7">
        <v>25105</v>
      </c>
      <c r="D30" s="7">
        <v>26005</v>
      </c>
      <c r="E30" s="7">
        <v>26658</v>
      </c>
      <c r="F30" s="7">
        <v>33314</v>
      </c>
      <c r="G30" s="7">
        <v>45383</v>
      </c>
      <c r="H30" s="7">
        <v>53840</v>
      </c>
      <c r="I30" s="7">
        <v>52459</v>
      </c>
      <c r="J30" s="7">
        <v>55503</v>
      </c>
      <c r="K30" s="7">
        <v>66826</v>
      </c>
      <c r="L30" s="7">
        <v>27528</v>
      </c>
      <c r="M30" s="7">
        <v>28251</v>
      </c>
    </row>
    <row r="31" spans="1:13" x14ac:dyDescent="0.25">
      <c r="A31" s="2" t="s">
        <v>23</v>
      </c>
      <c r="B31" s="7">
        <v>13500</v>
      </c>
      <c r="C31" s="7">
        <v>10500</v>
      </c>
      <c r="D31" s="7">
        <v>8600</v>
      </c>
      <c r="E31" s="7">
        <v>8500</v>
      </c>
      <c r="F31" s="7">
        <v>7000</v>
      </c>
      <c r="G31" s="7">
        <v>5800</v>
      </c>
      <c r="H31" s="7">
        <v>4700</v>
      </c>
      <c r="I31" s="7">
        <v>4300</v>
      </c>
      <c r="J31" s="7">
        <v>4400</v>
      </c>
      <c r="K31" s="7">
        <v>4900</v>
      </c>
      <c r="L31" s="7">
        <v>5100</v>
      </c>
      <c r="M31" s="7">
        <v>5800</v>
      </c>
    </row>
    <row r="32" spans="1:13" x14ac:dyDescent="0.25">
      <c r="A32" s="2" t="s">
        <v>93</v>
      </c>
      <c r="B32" s="7">
        <v>21300</v>
      </c>
      <c r="C32" s="7">
        <v>7400</v>
      </c>
      <c r="D32" s="7">
        <v>8700</v>
      </c>
      <c r="E32" s="7">
        <v>7600</v>
      </c>
      <c r="F32" s="7">
        <v>14100</v>
      </c>
      <c r="G32" s="7">
        <v>16000</v>
      </c>
      <c r="H32" s="7">
        <v>13100</v>
      </c>
      <c r="I32" s="7">
        <v>13900</v>
      </c>
      <c r="J32" s="7">
        <v>12600</v>
      </c>
      <c r="K32" s="7">
        <v>8000</v>
      </c>
      <c r="L32" s="7">
        <v>5600</v>
      </c>
      <c r="M32" s="7">
        <v>5200</v>
      </c>
    </row>
    <row r="33" spans="1:13" x14ac:dyDescent="0.25">
      <c r="A33" s="2" t="s">
        <v>35</v>
      </c>
      <c r="B33" s="7">
        <v>6400</v>
      </c>
      <c r="C33" s="7">
        <v>4400</v>
      </c>
      <c r="D33" s="7">
        <v>5240</v>
      </c>
      <c r="E33" s="7">
        <v>3680</v>
      </c>
      <c r="F33" s="7">
        <v>2400</v>
      </c>
      <c r="G33" s="7">
        <v>3000</v>
      </c>
      <c r="H33" s="7">
        <v>4880</v>
      </c>
      <c r="I33" s="7">
        <v>4400</v>
      </c>
      <c r="J33" s="7">
        <v>3440</v>
      </c>
      <c r="K33" s="7">
        <v>3040</v>
      </c>
      <c r="L33" s="7">
        <v>6120</v>
      </c>
      <c r="M33" s="7">
        <v>8120</v>
      </c>
    </row>
    <row r="34" spans="1:13" x14ac:dyDescent="0.25">
      <c r="A34" s="2" t="s">
        <v>47</v>
      </c>
      <c r="B34" s="7">
        <v>6550</v>
      </c>
      <c r="C34" s="7">
        <v>3367</v>
      </c>
      <c r="D34" s="7">
        <v>2542</v>
      </c>
      <c r="E34" s="7">
        <v>1182</v>
      </c>
      <c r="F34" s="7">
        <v>1839</v>
      </c>
      <c r="G34" s="7">
        <v>2540</v>
      </c>
      <c r="H34" s="7">
        <v>3970</v>
      </c>
      <c r="I34" s="7">
        <v>3709</v>
      </c>
      <c r="J34" s="7">
        <v>2972</v>
      </c>
      <c r="K34" s="7">
        <v>1431</v>
      </c>
      <c r="L34" s="7">
        <v>1331</v>
      </c>
      <c r="M34" s="7">
        <v>1968</v>
      </c>
    </row>
    <row r="35" spans="1:13" x14ac:dyDescent="0.25">
      <c r="A35" s="2" t="s">
        <v>26</v>
      </c>
      <c r="B35" s="7">
        <v>8900</v>
      </c>
      <c r="C35" s="7">
        <v>8500</v>
      </c>
      <c r="D35" s="7">
        <v>9000</v>
      </c>
      <c r="E35" s="7">
        <v>6200</v>
      </c>
      <c r="F35" s="7">
        <v>1200</v>
      </c>
      <c r="G35" s="7">
        <v>1300</v>
      </c>
      <c r="H35" s="7">
        <v>2200</v>
      </c>
      <c r="I35" s="7">
        <v>1900</v>
      </c>
      <c r="J35" s="7">
        <v>1600</v>
      </c>
      <c r="K35" s="7">
        <v>2100</v>
      </c>
      <c r="L35" s="7">
        <v>6600</v>
      </c>
      <c r="M35" s="7">
        <v>8200</v>
      </c>
    </row>
    <row r="36" spans="1:13" x14ac:dyDescent="0.25">
      <c r="A36" s="2" t="s">
        <v>82</v>
      </c>
      <c r="B36" s="7">
        <v>92237</v>
      </c>
      <c r="C36" s="7">
        <v>76293</v>
      </c>
      <c r="D36" s="7">
        <v>80570</v>
      </c>
      <c r="E36" s="7">
        <v>72151</v>
      </c>
      <c r="F36" s="7">
        <v>83457</v>
      </c>
      <c r="G36" s="7">
        <v>75370</v>
      </c>
      <c r="H36" s="7">
        <v>82799</v>
      </c>
      <c r="I36" s="7">
        <v>84375</v>
      </c>
      <c r="J36" s="7">
        <v>88342</v>
      </c>
      <c r="K36" s="7">
        <v>74075</v>
      </c>
      <c r="L36" s="7">
        <v>85335</v>
      </c>
      <c r="M36" s="7">
        <v>81131</v>
      </c>
    </row>
    <row r="37" spans="1:13" x14ac:dyDescent="0.25">
      <c r="A37" s="2" t="s">
        <v>71</v>
      </c>
      <c r="B37" s="7">
        <v>33371</v>
      </c>
      <c r="C37" s="7">
        <v>26734</v>
      </c>
      <c r="D37" s="7">
        <v>29949</v>
      </c>
      <c r="E37" s="7">
        <v>25556</v>
      </c>
      <c r="F37" s="7">
        <v>50577</v>
      </c>
      <c r="G37" s="7">
        <v>48360</v>
      </c>
      <c r="H37" s="7">
        <v>41739</v>
      </c>
      <c r="I37" s="7">
        <v>43288</v>
      </c>
      <c r="J37" s="7">
        <v>49925</v>
      </c>
      <c r="K37" s="7">
        <v>28771</v>
      </c>
      <c r="L37" s="7">
        <v>31852</v>
      </c>
      <c r="M37" s="7">
        <v>32066</v>
      </c>
    </row>
    <row r="38" spans="1:13" x14ac:dyDescent="0.25">
      <c r="A38" s="2" t="s">
        <v>88</v>
      </c>
      <c r="B38" s="7">
        <v>2251</v>
      </c>
      <c r="C38" s="7">
        <v>2000</v>
      </c>
      <c r="D38" s="7">
        <v>2260</v>
      </c>
      <c r="E38" s="7">
        <v>1399</v>
      </c>
      <c r="F38" s="7">
        <v>1499</v>
      </c>
      <c r="G38" s="7">
        <v>1552</v>
      </c>
      <c r="H38" s="7">
        <v>1491</v>
      </c>
      <c r="I38" s="7">
        <v>1483</v>
      </c>
      <c r="J38" s="7">
        <v>1367</v>
      </c>
      <c r="K38" s="7">
        <v>1357</v>
      </c>
      <c r="L38" s="7">
        <v>1630</v>
      </c>
      <c r="M38" s="7">
        <v>1533</v>
      </c>
    </row>
    <row r="39" spans="1:13" x14ac:dyDescent="0.25">
      <c r="A39" s="2" t="s">
        <v>73</v>
      </c>
      <c r="B39" s="7">
        <v>42181</v>
      </c>
      <c r="C39" s="7">
        <v>30610</v>
      </c>
      <c r="D39" s="7">
        <v>31809</v>
      </c>
      <c r="E39" s="7">
        <v>19853</v>
      </c>
      <c r="F39" s="7">
        <v>21844</v>
      </c>
      <c r="G39" s="7">
        <v>22660</v>
      </c>
      <c r="H39" s="7">
        <v>23416</v>
      </c>
      <c r="I39" s="7">
        <v>23294</v>
      </c>
      <c r="J39" s="7">
        <v>19069</v>
      </c>
      <c r="K39" s="7">
        <v>19731</v>
      </c>
      <c r="L39" s="7">
        <v>33652</v>
      </c>
      <c r="M39" s="7">
        <v>31629</v>
      </c>
    </row>
    <row r="40" spans="1:13" x14ac:dyDescent="0.25">
      <c r="A40" s="2" t="s">
        <v>13</v>
      </c>
      <c r="B40" s="7">
        <v>11580</v>
      </c>
      <c r="C40" s="7">
        <v>10520</v>
      </c>
      <c r="D40" s="7">
        <v>11280</v>
      </c>
      <c r="E40" s="7">
        <v>9520</v>
      </c>
      <c r="F40" s="7">
        <v>12700</v>
      </c>
      <c r="G40" s="7">
        <v>14840</v>
      </c>
      <c r="H40" s="7">
        <v>18240</v>
      </c>
      <c r="I40" s="7">
        <v>18300</v>
      </c>
      <c r="J40" s="7">
        <v>15740</v>
      </c>
      <c r="K40" s="7">
        <v>12140</v>
      </c>
      <c r="L40" s="7">
        <v>12420</v>
      </c>
      <c r="M40" s="7">
        <v>12680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CD65-B47B-407B-A17E-369F05B55DC9}">
  <dimension ref="A3:C44"/>
  <sheetViews>
    <sheetView topLeftCell="A10" workbookViewId="0">
      <selection activeCell="B38" sqref="B38"/>
    </sheetView>
  </sheetViews>
  <sheetFormatPr defaultRowHeight="15" x14ac:dyDescent="0.25"/>
  <cols>
    <col min="1" max="1" width="84.42578125" bestFit="1" customWidth="1"/>
    <col min="2" max="2" width="23.85546875" bestFit="1" customWidth="1"/>
  </cols>
  <sheetData>
    <row r="3" spans="1:2" x14ac:dyDescent="0.25">
      <c r="A3" s="1" t="s">
        <v>179</v>
      </c>
      <c r="B3" t="s">
        <v>180</v>
      </c>
    </row>
    <row r="4" spans="1:2" x14ac:dyDescent="0.25">
      <c r="A4" s="2" t="s">
        <v>147</v>
      </c>
      <c r="B4" s="6">
        <v>20787</v>
      </c>
    </row>
    <row r="5" spans="1:2" x14ac:dyDescent="0.25">
      <c r="A5" s="2" t="s">
        <v>48</v>
      </c>
      <c r="B5" s="6">
        <v>33507</v>
      </c>
    </row>
    <row r="6" spans="1:2" x14ac:dyDescent="0.25">
      <c r="A6" s="2" t="s">
        <v>27</v>
      </c>
      <c r="B6" s="6">
        <v>60100</v>
      </c>
    </row>
    <row r="7" spans="1:2" x14ac:dyDescent="0.25">
      <c r="A7" s="2" t="s">
        <v>143</v>
      </c>
      <c r="B7" s="6">
        <v>60700</v>
      </c>
    </row>
    <row r="8" spans="1:2" x14ac:dyDescent="0.25">
      <c r="A8" s="2" t="s">
        <v>146</v>
      </c>
      <c r="B8" s="6">
        <v>61720</v>
      </c>
    </row>
    <row r="9" spans="1:2" x14ac:dyDescent="0.25">
      <c r="A9" s="2" t="s">
        <v>97</v>
      </c>
      <c r="B9" s="6">
        <v>72439</v>
      </c>
    </row>
    <row r="10" spans="1:2" x14ac:dyDescent="0.25">
      <c r="A10" s="2" t="s">
        <v>39</v>
      </c>
      <c r="B10" s="6">
        <v>74239</v>
      </c>
    </row>
    <row r="11" spans="1:2" x14ac:dyDescent="0.25">
      <c r="A11" s="2" t="s">
        <v>145</v>
      </c>
      <c r="B11" s="6">
        <v>90200</v>
      </c>
    </row>
    <row r="12" spans="1:2" x14ac:dyDescent="0.25">
      <c r="A12" s="2" t="s">
        <v>17</v>
      </c>
      <c r="B12" s="6">
        <v>103293</v>
      </c>
    </row>
    <row r="13" spans="1:2" x14ac:dyDescent="0.25">
      <c r="A13" s="2" t="s">
        <v>100</v>
      </c>
      <c r="B13" s="6">
        <v>139460</v>
      </c>
    </row>
    <row r="14" spans="1:2" x14ac:dyDescent="0.25">
      <c r="A14" s="2" t="s">
        <v>14</v>
      </c>
      <c r="B14" s="6">
        <v>162620</v>
      </c>
    </row>
    <row r="15" spans="1:2" x14ac:dyDescent="0.25">
      <c r="A15" s="2" t="s">
        <v>94</v>
      </c>
      <c r="B15" s="6">
        <v>165500</v>
      </c>
    </row>
    <row r="16" spans="1:2" x14ac:dyDescent="0.25">
      <c r="A16" s="2" t="s">
        <v>144</v>
      </c>
      <c r="B16" s="6">
        <v>212763</v>
      </c>
    </row>
    <row r="17" spans="1:2" x14ac:dyDescent="0.25">
      <c r="A17" s="2" t="s">
        <v>60</v>
      </c>
      <c r="B17" s="6">
        <v>213960</v>
      </c>
    </row>
    <row r="18" spans="1:2" x14ac:dyDescent="0.25">
      <c r="A18" s="2" t="s">
        <v>142</v>
      </c>
      <c r="B18" s="6">
        <v>276800</v>
      </c>
    </row>
    <row r="19" spans="1:2" x14ac:dyDescent="0.25">
      <c r="A19" s="2" t="s">
        <v>54</v>
      </c>
      <c r="B19" s="6">
        <v>292800</v>
      </c>
    </row>
    <row r="20" spans="1:2" x14ac:dyDescent="0.25">
      <c r="A20" s="2" t="s">
        <v>91</v>
      </c>
      <c r="B20" s="6">
        <v>325505</v>
      </c>
    </row>
    <row r="21" spans="1:2" x14ac:dyDescent="0.25">
      <c r="A21" s="2" t="s">
        <v>51</v>
      </c>
      <c r="B21" s="6">
        <v>348703</v>
      </c>
    </row>
    <row r="22" spans="1:2" x14ac:dyDescent="0.25">
      <c r="A22" s="2" t="s">
        <v>148</v>
      </c>
      <c r="B22" s="6">
        <v>355030</v>
      </c>
    </row>
    <row r="23" spans="1:2" x14ac:dyDescent="0.25">
      <c r="A23" s="2" t="s">
        <v>45</v>
      </c>
      <c r="B23" s="6">
        <v>368765</v>
      </c>
    </row>
    <row r="24" spans="1:2" x14ac:dyDescent="0.25">
      <c r="A24" s="2" t="s">
        <v>106</v>
      </c>
      <c r="B24" s="6">
        <v>382873</v>
      </c>
    </row>
    <row r="25" spans="1:2" x14ac:dyDescent="0.25">
      <c r="A25" s="2" t="s">
        <v>21</v>
      </c>
      <c r="B25" s="6">
        <v>404476</v>
      </c>
    </row>
    <row r="26" spans="1:2" x14ac:dyDescent="0.25">
      <c r="A26" s="2" t="s">
        <v>109</v>
      </c>
      <c r="B26" s="6">
        <v>415505</v>
      </c>
    </row>
    <row r="27" spans="1:2" x14ac:dyDescent="0.25">
      <c r="A27" s="2" t="s">
        <v>80</v>
      </c>
      <c r="B27" s="6">
        <v>451859</v>
      </c>
    </row>
    <row r="28" spans="1:2" x14ac:dyDescent="0.25">
      <c r="A28" s="2" t="s">
        <v>72</v>
      </c>
      <c r="B28" s="6">
        <v>457303</v>
      </c>
    </row>
    <row r="29" spans="1:2" x14ac:dyDescent="0.25">
      <c r="A29" s="2" t="s">
        <v>33</v>
      </c>
      <c r="B29" s="6">
        <v>468746</v>
      </c>
    </row>
    <row r="30" spans="1:2" x14ac:dyDescent="0.25">
      <c r="A30" s="2" t="s">
        <v>10</v>
      </c>
      <c r="B30" s="6">
        <v>575149</v>
      </c>
    </row>
    <row r="31" spans="1:2" x14ac:dyDescent="0.25">
      <c r="A31" s="2" t="s">
        <v>66</v>
      </c>
      <c r="B31" s="6">
        <v>781625</v>
      </c>
    </row>
    <row r="32" spans="1:2" x14ac:dyDescent="0.25">
      <c r="A32" s="2" t="s">
        <v>42</v>
      </c>
      <c r="B32" s="6">
        <v>788705</v>
      </c>
    </row>
    <row r="33" spans="1:3" x14ac:dyDescent="0.25">
      <c r="A33" s="2" t="s">
        <v>63</v>
      </c>
      <c r="B33" s="6">
        <v>828116</v>
      </c>
    </row>
    <row r="34" spans="1:3" x14ac:dyDescent="0.25">
      <c r="A34" s="2" t="s">
        <v>83</v>
      </c>
      <c r="B34" s="6">
        <v>1045097</v>
      </c>
    </row>
    <row r="35" spans="1:3" x14ac:dyDescent="0.25">
      <c r="A35" s="2" t="s">
        <v>69</v>
      </c>
      <c r="B35" s="6">
        <v>1204630</v>
      </c>
    </row>
    <row r="36" spans="1:3" x14ac:dyDescent="0.25">
      <c r="A36" s="2" t="s">
        <v>86</v>
      </c>
      <c r="B36" s="6">
        <v>1734775</v>
      </c>
    </row>
    <row r="37" spans="1:3" x14ac:dyDescent="0.25">
      <c r="A37" s="2" t="s">
        <v>77</v>
      </c>
      <c r="B37" s="6">
        <v>4558804</v>
      </c>
    </row>
    <row r="38" spans="1:3" x14ac:dyDescent="0.25">
      <c r="A38" s="2" t="s">
        <v>140</v>
      </c>
      <c r="B38" s="6">
        <v>17536554</v>
      </c>
    </row>
    <row r="40" spans="1:3" x14ac:dyDescent="0.25">
      <c r="A40" s="8" t="s">
        <v>176</v>
      </c>
      <c r="B40" s="6">
        <v>17536554</v>
      </c>
      <c r="C40" t="s">
        <v>169</v>
      </c>
    </row>
    <row r="41" spans="1:3" x14ac:dyDescent="0.25">
      <c r="A41" s="8" t="s">
        <v>165</v>
      </c>
      <c r="B41" s="7">
        <f>AVERAGE(B4:B37)</f>
        <v>515781</v>
      </c>
      <c r="C41" t="s">
        <v>169</v>
      </c>
    </row>
    <row r="42" spans="1:3" x14ac:dyDescent="0.25">
      <c r="A42" s="8" t="s">
        <v>166</v>
      </c>
      <c r="B42" s="7">
        <f>MEDIAN(B4:B37)</f>
        <v>337104</v>
      </c>
      <c r="C42" t="s">
        <v>169</v>
      </c>
    </row>
    <row r="43" spans="1:3" x14ac:dyDescent="0.25">
      <c r="A43" s="8" t="s">
        <v>167</v>
      </c>
      <c r="B43" s="7">
        <v>20787</v>
      </c>
      <c r="C43" t="s">
        <v>169</v>
      </c>
    </row>
    <row r="44" spans="1:3" x14ac:dyDescent="0.25">
      <c r="A44" s="8" t="s">
        <v>168</v>
      </c>
      <c r="B44" s="7">
        <v>4558804</v>
      </c>
      <c r="C44" t="s">
        <v>169</v>
      </c>
    </row>
  </sheetData>
  <pageMargins left="0.7" right="0.7" top="0.75" bottom="0.75" header="0.3" footer="0.3"/>
  <pageSetup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2F7A-5DE8-481A-A8A0-8E86DA266D43}">
  <dimension ref="A1:Y35"/>
  <sheetViews>
    <sheetView workbookViewId="0">
      <selection activeCell="G11" sqref="G11"/>
    </sheetView>
  </sheetViews>
  <sheetFormatPr defaultRowHeight="15" x14ac:dyDescent="0.25"/>
  <cols>
    <col min="3" max="3" width="10.5703125" bestFit="1" customWidth="1"/>
  </cols>
  <sheetData>
    <row r="1" spans="1:25" x14ac:dyDescent="0.25">
      <c r="A1" t="s">
        <v>0</v>
      </c>
      <c r="B1" t="s">
        <v>141</v>
      </c>
      <c r="C1" t="s">
        <v>163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</row>
    <row r="2" spans="1:25" x14ac:dyDescent="0.25">
      <c r="A2" t="s">
        <v>79</v>
      </c>
      <c r="B2" t="s">
        <v>80</v>
      </c>
      <c r="C2" s="7">
        <f t="shared" ref="C2:C35" si="0">SUM(N2:Y2)</f>
        <v>451795</v>
      </c>
      <c r="N2" s="3">
        <v>43391</v>
      </c>
      <c r="O2" s="3">
        <v>46662</v>
      </c>
      <c r="P2" s="3">
        <v>38129</v>
      </c>
      <c r="Q2" s="3">
        <v>32911</v>
      </c>
      <c r="R2" s="3">
        <v>38257</v>
      </c>
      <c r="S2" s="3">
        <v>36071</v>
      </c>
      <c r="T2" s="3">
        <v>37174</v>
      </c>
      <c r="U2" s="3">
        <v>36225</v>
      </c>
      <c r="V2" s="3">
        <v>34658</v>
      </c>
      <c r="W2" s="3">
        <v>27129</v>
      </c>
      <c r="X2" s="3">
        <v>38398</v>
      </c>
      <c r="Y2" s="3">
        <v>42790</v>
      </c>
    </row>
    <row r="3" spans="1:25" x14ac:dyDescent="0.25">
      <c r="A3" t="s">
        <v>76</v>
      </c>
      <c r="B3" t="s">
        <v>77</v>
      </c>
      <c r="C3" s="7">
        <f t="shared" si="0"/>
        <v>3646647</v>
      </c>
      <c r="N3" s="3">
        <v>555775</v>
      </c>
      <c r="O3" s="3">
        <v>189801</v>
      </c>
      <c r="P3" s="3">
        <v>311402</v>
      </c>
      <c r="Q3" s="3">
        <v>353195</v>
      </c>
      <c r="R3" s="3">
        <v>202895</v>
      </c>
      <c r="S3" s="3">
        <v>253860</v>
      </c>
      <c r="T3" s="3">
        <v>215103</v>
      </c>
      <c r="U3" s="3">
        <v>252170</v>
      </c>
      <c r="V3" s="3">
        <v>241572</v>
      </c>
      <c r="W3" s="3">
        <v>228621</v>
      </c>
      <c r="X3" s="3">
        <v>437486</v>
      </c>
      <c r="Y3" s="3">
        <v>404767</v>
      </c>
    </row>
    <row r="4" spans="1:25" x14ac:dyDescent="0.25">
      <c r="A4" t="s">
        <v>16</v>
      </c>
      <c r="B4" t="s">
        <v>17</v>
      </c>
      <c r="C4" s="7">
        <f t="shared" si="0"/>
        <v>89444</v>
      </c>
      <c r="N4" s="3">
        <v>9376</v>
      </c>
      <c r="O4" s="3">
        <v>10742</v>
      </c>
      <c r="P4" s="3">
        <v>7108</v>
      </c>
      <c r="Q4" s="3">
        <v>4532</v>
      </c>
      <c r="R4" s="3">
        <v>8129</v>
      </c>
      <c r="S4" s="3">
        <v>7301</v>
      </c>
      <c r="T4" s="3">
        <v>9348</v>
      </c>
      <c r="U4" s="3">
        <v>6020</v>
      </c>
      <c r="V4" s="3">
        <v>5129</v>
      </c>
      <c r="W4" s="3">
        <v>4377</v>
      </c>
      <c r="X4" s="3">
        <v>7594</v>
      </c>
      <c r="Y4" s="3">
        <v>9788</v>
      </c>
    </row>
    <row r="5" spans="1:25" x14ac:dyDescent="0.25">
      <c r="A5" t="s">
        <v>38</v>
      </c>
      <c r="B5" t="s">
        <v>39</v>
      </c>
      <c r="C5" s="7">
        <f t="shared" si="0"/>
        <v>120436</v>
      </c>
      <c r="N5" s="3">
        <v>11188</v>
      </c>
      <c r="O5" s="3">
        <v>10266</v>
      </c>
      <c r="P5" s="3">
        <v>10981</v>
      </c>
      <c r="Q5" s="3">
        <v>9549</v>
      </c>
      <c r="R5" s="3">
        <v>8929</v>
      </c>
      <c r="S5" s="3">
        <v>10084</v>
      </c>
      <c r="T5" s="3">
        <v>9849</v>
      </c>
      <c r="U5" s="3">
        <v>10117</v>
      </c>
      <c r="V5" s="3">
        <v>8988</v>
      </c>
      <c r="W5" s="3">
        <v>9023</v>
      </c>
      <c r="X5" s="3">
        <v>9566</v>
      </c>
      <c r="Y5" s="3">
        <v>11896</v>
      </c>
    </row>
    <row r="6" spans="1:25" x14ac:dyDescent="0.25">
      <c r="A6" t="s">
        <v>50</v>
      </c>
      <c r="B6" t="s">
        <v>51</v>
      </c>
      <c r="C6" s="7">
        <f t="shared" si="0"/>
        <v>300883</v>
      </c>
      <c r="N6" s="3">
        <v>32462</v>
      </c>
      <c r="O6" s="3">
        <v>30047</v>
      </c>
      <c r="P6" s="3">
        <v>29951</v>
      </c>
      <c r="Q6" s="3">
        <v>22268</v>
      </c>
      <c r="R6" s="3">
        <v>21608</v>
      </c>
      <c r="S6" s="3">
        <v>20585</v>
      </c>
      <c r="T6" s="3">
        <v>21990</v>
      </c>
      <c r="U6" s="3">
        <v>20074</v>
      </c>
      <c r="V6" s="3">
        <v>20265</v>
      </c>
      <c r="W6" s="3">
        <v>34840</v>
      </c>
      <c r="X6" s="3">
        <v>22281</v>
      </c>
      <c r="Y6" s="3">
        <v>24512</v>
      </c>
    </row>
    <row r="7" spans="1:25" x14ac:dyDescent="0.25">
      <c r="A7" t="s">
        <v>53</v>
      </c>
      <c r="B7" t="s">
        <v>54</v>
      </c>
      <c r="C7" s="7">
        <f t="shared" si="0"/>
        <v>311240</v>
      </c>
      <c r="N7" s="3">
        <v>33440</v>
      </c>
      <c r="O7" s="3">
        <v>33640</v>
      </c>
      <c r="P7" s="3">
        <v>28840</v>
      </c>
      <c r="Q7" s="3">
        <v>22480</v>
      </c>
      <c r="R7" s="3">
        <v>22880</v>
      </c>
      <c r="S7" s="3">
        <v>22480</v>
      </c>
      <c r="T7" s="3">
        <v>22520</v>
      </c>
      <c r="U7" s="3">
        <v>20440</v>
      </c>
      <c r="V7" s="3">
        <v>20280</v>
      </c>
      <c r="W7" s="3">
        <v>21440</v>
      </c>
      <c r="X7" s="3">
        <v>28840</v>
      </c>
      <c r="Y7" s="3">
        <v>33960</v>
      </c>
    </row>
    <row r="8" spans="1:25" x14ac:dyDescent="0.25">
      <c r="A8" t="s">
        <v>29</v>
      </c>
      <c r="B8" t="s">
        <v>142</v>
      </c>
      <c r="C8" s="7">
        <f t="shared" si="0"/>
        <v>260400</v>
      </c>
      <c r="N8" s="3">
        <v>28500</v>
      </c>
      <c r="O8" s="3">
        <v>26000</v>
      </c>
      <c r="P8" s="3">
        <v>28700</v>
      </c>
      <c r="Q8" s="3">
        <v>21200</v>
      </c>
      <c r="R8" s="3">
        <v>16500</v>
      </c>
      <c r="S8" s="3">
        <v>18400</v>
      </c>
      <c r="T8" s="3">
        <v>17800</v>
      </c>
      <c r="U8" s="3">
        <v>20800</v>
      </c>
      <c r="V8" s="3">
        <v>18800</v>
      </c>
      <c r="W8" s="3">
        <v>17800</v>
      </c>
      <c r="X8" s="3">
        <v>18700</v>
      </c>
      <c r="Y8" s="3">
        <v>27200</v>
      </c>
    </row>
    <row r="9" spans="1:25" x14ac:dyDescent="0.25">
      <c r="A9" t="s">
        <v>90</v>
      </c>
      <c r="B9" t="s">
        <v>91</v>
      </c>
      <c r="C9" s="7">
        <f t="shared" si="0"/>
        <v>442608</v>
      </c>
      <c r="N9" s="3">
        <v>31975</v>
      </c>
      <c r="O9" s="3">
        <v>33290</v>
      </c>
      <c r="P9" s="3">
        <v>30601</v>
      </c>
      <c r="Q9" s="3">
        <v>31609</v>
      </c>
      <c r="R9" s="3">
        <v>46455</v>
      </c>
      <c r="S9" s="3">
        <v>44591</v>
      </c>
      <c r="T9" s="3">
        <v>45552</v>
      </c>
      <c r="U9" s="3">
        <v>44215</v>
      </c>
      <c r="V9" s="3">
        <v>34810</v>
      </c>
      <c r="W9" s="3">
        <v>30635</v>
      </c>
      <c r="X9" s="3">
        <v>33655</v>
      </c>
      <c r="Y9" s="3">
        <v>35220</v>
      </c>
    </row>
    <row r="10" spans="1:25" x14ac:dyDescent="0.25">
      <c r="A10" t="s">
        <v>9</v>
      </c>
      <c r="B10" t="s">
        <v>10</v>
      </c>
      <c r="C10" s="7">
        <f t="shared" si="0"/>
        <v>464815</v>
      </c>
      <c r="N10" s="3">
        <v>49929</v>
      </c>
      <c r="O10" s="3">
        <v>54304</v>
      </c>
      <c r="P10" s="3">
        <v>45094</v>
      </c>
      <c r="Q10" s="3">
        <v>28886</v>
      </c>
      <c r="R10" s="3">
        <v>30033</v>
      </c>
      <c r="S10" s="3">
        <v>30488</v>
      </c>
      <c r="T10" s="3">
        <v>29863</v>
      </c>
      <c r="U10" s="3">
        <v>28690</v>
      </c>
      <c r="V10" s="3">
        <v>26673</v>
      </c>
      <c r="W10" s="3">
        <v>33231</v>
      </c>
      <c r="X10" s="3">
        <v>45476</v>
      </c>
      <c r="Y10" s="3">
        <v>62148</v>
      </c>
    </row>
    <row r="11" spans="1:25" x14ac:dyDescent="0.25">
      <c r="A11" t="s">
        <v>105</v>
      </c>
      <c r="B11" t="s">
        <v>106</v>
      </c>
      <c r="C11" s="7">
        <f t="shared" si="0"/>
        <v>385890</v>
      </c>
      <c r="N11" s="3">
        <v>47603</v>
      </c>
      <c r="O11" s="3">
        <v>46511</v>
      </c>
      <c r="P11" s="3">
        <v>36434</v>
      </c>
      <c r="Q11" s="3">
        <v>21506</v>
      </c>
      <c r="R11" s="3">
        <v>24038</v>
      </c>
      <c r="S11" s="3">
        <v>23928</v>
      </c>
      <c r="T11" s="3">
        <v>24840</v>
      </c>
      <c r="U11" s="3">
        <v>23494</v>
      </c>
      <c r="V11" s="3">
        <v>22340</v>
      </c>
      <c r="W11" s="3">
        <v>27064</v>
      </c>
      <c r="X11" s="3">
        <v>38439</v>
      </c>
      <c r="Y11" s="3">
        <v>49693</v>
      </c>
    </row>
    <row r="12" spans="1:25" x14ac:dyDescent="0.25">
      <c r="A12" t="s">
        <v>62</v>
      </c>
      <c r="B12" t="s">
        <v>63</v>
      </c>
      <c r="C12" s="7">
        <f t="shared" si="0"/>
        <v>801239</v>
      </c>
      <c r="N12" s="3">
        <v>87995</v>
      </c>
      <c r="O12" s="3">
        <v>89118</v>
      </c>
      <c r="P12" s="3">
        <v>70681</v>
      </c>
      <c r="Q12" s="3">
        <v>55966</v>
      </c>
      <c r="R12" s="3">
        <v>59338</v>
      </c>
      <c r="S12" s="3">
        <v>54956</v>
      </c>
      <c r="T12" s="3">
        <v>56147</v>
      </c>
      <c r="U12" s="3">
        <v>51005</v>
      </c>
      <c r="V12" s="3">
        <v>50248</v>
      </c>
      <c r="W12" s="3">
        <v>61634</v>
      </c>
      <c r="X12" s="3">
        <v>78080</v>
      </c>
      <c r="Y12" s="3">
        <v>86071</v>
      </c>
    </row>
    <row r="13" spans="1:25" x14ac:dyDescent="0.25">
      <c r="A13" t="s">
        <v>85</v>
      </c>
      <c r="B13" t="s">
        <v>86</v>
      </c>
      <c r="C13" s="7">
        <f t="shared" si="0"/>
        <v>1651098</v>
      </c>
      <c r="N13" s="3">
        <v>149831</v>
      </c>
      <c r="O13" s="3">
        <v>165010</v>
      </c>
      <c r="P13" s="3">
        <v>138393</v>
      </c>
      <c r="Q13" s="3">
        <v>130021</v>
      </c>
      <c r="R13" s="3">
        <v>128572</v>
      </c>
      <c r="S13" s="3">
        <v>123370</v>
      </c>
      <c r="T13" s="3">
        <v>129559</v>
      </c>
      <c r="U13" s="3">
        <v>118800</v>
      </c>
      <c r="V13" s="3">
        <v>123366</v>
      </c>
      <c r="W13" s="3">
        <v>123297</v>
      </c>
      <c r="X13" s="3">
        <v>164667</v>
      </c>
      <c r="Y13" s="3">
        <v>156212</v>
      </c>
    </row>
    <row r="14" spans="1:25" x14ac:dyDescent="0.25">
      <c r="A14" t="s">
        <v>59</v>
      </c>
      <c r="B14" t="s">
        <v>60</v>
      </c>
      <c r="C14" s="7">
        <f t="shared" si="0"/>
        <v>136838</v>
      </c>
      <c r="N14" s="3">
        <v>12742</v>
      </c>
      <c r="O14" s="3">
        <v>13822</v>
      </c>
      <c r="P14" s="3">
        <v>12033</v>
      </c>
      <c r="Q14" s="3">
        <v>10182</v>
      </c>
      <c r="R14" s="3">
        <v>10668</v>
      </c>
      <c r="S14" s="3">
        <v>12543</v>
      </c>
      <c r="T14" s="3">
        <v>12689</v>
      </c>
      <c r="U14" s="3">
        <v>10872</v>
      </c>
      <c r="V14" s="3">
        <v>10462</v>
      </c>
      <c r="W14" s="3">
        <v>8223</v>
      </c>
      <c r="X14" s="3">
        <v>10900</v>
      </c>
      <c r="Y14" s="3">
        <v>11702</v>
      </c>
    </row>
    <row r="15" spans="1:25" x14ac:dyDescent="0.25">
      <c r="A15" t="s">
        <v>56</v>
      </c>
      <c r="B15" t="s">
        <v>143</v>
      </c>
      <c r="C15" s="7">
        <f t="shared" si="0"/>
        <v>59600</v>
      </c>
      <c r="N15" s="3">
        <v>4900</v>
      </c>
      <c r="O15" s="3">
        <v>5100</v>
      </c>
      <c r="P15" s="3">
        <v>4600</v>
      </c>
      <c r="Q15" s="3">
        <v>4500</v>
      </c>
      <c r="R15" s="3">
        <v>5400</v>
      </c>
      <c r="S15" s="3">
        <v>4900</v>
      </c>
      <c r="T15" s="3">
        <v>5900</v>
      </c>
      <c r="U15" s="3">
        <v>4800</v>
      </c>
      <c r="V15" s="3">
        <v>4900</v>
      </c>
      <c r="W15" s="3">
        <v>4300</v>
      </c>
      <c r="X15" s="3">
        <v>4900</v>
      </c>
      <c r="Y15" s="3">
        <v>5400</v>
      </c>
    </row>
    <row r="16" spans="1:25" x14ac:dyDescent="0.25">
      <c r="A16" t="s">
        <v>96</v>
      </c>
      <c r="B16" t="s">
        <v>97</v>
      </c>
      <c r="C16" s="7">
        <f t="shared" si="0"/>
        <v>66479</v>
      </c>
      <c r="N16" s="3">
        <v>6731</v>
      </c>
      <c r="O16" s="3">
        <v>6294</v>
      </c>
      <c r="P16" s="3">
        <v>5123</v>
      </c>
      <c r="Q16" s="3">
        <v>4139</v>
      </c>
      <c r="R16" s="3">
        <v>4555</v>
      </c>
      <c r="S16" s="3">
        <v>4878</v>
      </c>
      <c r="T16" s="3">
        <v>6445</v>
      </c>
      <c r="U16" s="3">
        <v>6395</v>
      </c>
      <c r="V16" s="3">
        <v>5739</v>
      </c>
      <c r="W16" s="3">
        <v>4807</v>
      </c>
      <c r="X16" s="3">
        <v>5672</v>
      </c>
      <c r="Y16" s="3">
        <v>5701</v>
      </c>
    </row>
    <row r="17" spans="1:25" x14ac:dyDescent="0.25">
      <c r="A17" t="s">
        <v>44</v>
      </c>
      <c r="B17" t="s">
        <v>45</v>
      </c>
      <c r="C17" s="7">
        <f t="shared" si="0"/>
        <v>400923</v>
      </c>
      <c r="N17" s="3">
        <v>48078</v>
      </c>
      <c r="O17" s="3">
        <v>44611</v>
      </c>
      <c r="P17" s="3">
        <v>38628</v>
      </c>
      <c r="Q17" s="3">
        <v>29789</v>
      </c>
      <c r="R17" s="3">
        <v>27425</v>
      </c>
      <c r="S17" s="3">
        <v>30373</v>
      </c>
      <c r="T17" s="3">
        <v>26932</v>
      </c>
      <c r="U17" s="3">
        <v>26332</v>
      </c>
      <c r="V17" s="3">
        <v>25191</v>
      </c>
      <c r="W17" s="3">
        <v>27279</v>
      </c>
      <c r="X17" s="3">
        <v>34357</v>
      </c>
      <c r="Y17" s="3">
        <v>41928</v>
      </c>
    </row>
    <row r="18" spans="1:25" x14ac:dyDescent="0.25">
      <c r="A18" t="s">
        <v>102</v>
      </c>
      <c r="B18" t="s">
        <v>144</v>
      </c>
      <c r="C18" s="7">
        <f t="shared" si="0"/>
        <v>195812</v>
      </c>
      <c r="N18" s="3">
        <v>11663</v>
      </c>
      <c r="O18" s="3">
        <v>14828</v>
      </c>
      <c r="P18" s="3">
        <v>10094</v>
      </c>
      <c r="Q18" s="3">
        <v>10176</v>
      </c>
      <c r="R18" s="3">
        <v>22740</v>
      </c>
      <c r="S18" s="3">
        <v>19609</v>
      </c>
      <c r="T18" s="3">
        <v>28450</v>
      </c>
      <c r="U18" s="3">
        <v>25238</v>
      </c>
      <c r="V18" s="3">
        <v>14821</v>
      </c>
      <c r="W18" s="3">
        <v>9717</v>
      </c>
      <c r="X18" s="3">
        <v>15519</v>
      </c>
      <c r="Y18" s="3">
        <v>12957</v>
      </c>
    </row>
    <row r="19" spans="1:25" x14ac:dyDescent="0.25">
      <c r="A19" t="s">
        <v>32</v>
      </c>
      <c r="B19" t="s">
        <v>33</v>
      </c>
      <c r="C19" s="7">
        <f t="shared" si="0"/>
        <v>477597</v>
      </c>
      <c r="N19" s="3">
        <v>51192</v>
      </c>
      <c r="O19" s="3">
        <v>50061</v>
      </c>
      <c r="P19" s="3">
        <v>53249</v>
      </c>
      <c r="Q19" s="3">
        <v>36918</v>
      </c>
      <c r="R19" s="3">
        <v>33383</v>
      </c>
      <c r="S19" s="3">
        <v>30275</v>
      </c>
      <c r="T19" s="3">
        <v>38132</v>
      </c>
      <c r="U19" s="3">
        <v>31270</v>
      </c>
      <c r="V19" s="3">
        <v>33149</v>
      </c>
      <c r="W19" s="3">
        <v>32407</v>
      </c>
      <c r="X19" s="3">
        <v>35810</v>
      </c>
      <c r="Y19" s="3">
        <v>51751</v>
      </c>
    </row>
    <row r="20" spans="1:25" x14ac:dyDescent="0.25">
      <c r="A20" t="s">
        <v>108</v>
      </c>
      <c r="B20" t="s">
        <v>109</v>
      </c>
      <c r="C20" s="7">
        <f t="shared" si="0"/>
        <v>45702</v>
      </c>
      <c r="N20" s="3">
        <v>45702</v>
      </c>
      <c r="O20" s="3"/>
      <c r="P20" s="3"/>
      <c r="Q20" s="3"/>
      <c r="R20" s="3"/>
      <c r="S20" s="3"/>
    </row>
    <row r="21" spans="1:25" x14ac:dyDescent="0.25">
      <c r="A21" t="s">
        <v>41</v>
      </c>
      <c r="B21" t="s">
        <v>42</v>
      </c>
      <c r="C21" s="7">
        <f t="shared" si="0"/>
        <v>655298</v>
      </c>
      <c r="N21" s="3">
        <v>88035</v>
      </c>
      <c r="O21" s="3">
        <v>80293</v>
      </c>
      <c r="P21" s="3">
        <v>79155</v>
      </c>
      <c r="Q21" s="3">
        <v>42581</v>
      </c>
      <c r="R21" s="3">
        <v>33306</v>
      </c>
      <c r="S21" s="3">
        <v>41375</v>
      </c>
      <c r="T21" s="3">
        <v>35625</v>
      </c>
      <c r="U21" s="3">
        <v>38469</v>
      </c>
      <c r="V21" s="3">
        <v>37031</v>
      </c>
      <c r="W21" s="3">
        <v>35249</v>
      </c>
      <c r="X21" s="3">
        <v>64358</v>
      </c>
      <c r="Y21" s="3">
        <v>79821</v>
      </c>
    </row>
    <row r="22" spans="1:25" x14ac:dyDescent="0.25">
      <c r="A22" t="s">
        <v>68</v>
      </c>
      <c r="B22" t="s">
        <v>69</v>
      </c>
      <c r="C22" s="7">
        <f t="shared" si="0"/>
        <v>1248172</v>
      </c>
      <c r="N22" s="3">
        <v>126685</v>
      </c>
      <c r="O22" s="3">
        <v>125020</v>
      </c>
      <c r="P22" s="3">
        <v>108585</v>
      </c>
      <c r="Q22" s="3">
        <v>104122</v>
      </c>
      <c r="R22" s="3">
        <v>96562</v>
      </c>
      <c r="S22" s="3">
        <v>82676</v>
      </c>
      <c r="T22" s="3">
        <v>92365</v>
      </c>
      <c r="U22" s="3">
        <v>82130</v>
      </c>
      <c r="V22" s="3">
        <v>83576</v>
      </c>
      <c r="W22" s="3">
        <v>89853</v>
      </c>
      <c r="X22" s="3">
        <v>119774</v>
      </c>
      <c r="Y22" s="3">
        <v>136824</v>
      </c>
    </row>
    <row r="23" spans="1:25" x14ac:dyDescent="0.25">
      <c r="A23" t="s">
        <v>65</v>
      </c>
      <c r="B23" t="s">
        <v>66</v>
      </c>
      <c r="C23" s="7">
        <f t="shared" si="0"/>
        <v>732628</v>
      </c>
      <c r="N23" s="3">
        <v>49239</v>
      </c>
      <c r="O23" s="3">
        <v>50914</v>
      </c>
      <c r="P23" s="3">
        <v>48184</v>
      </c>
      <c r="Q23" s="3">
        <v>51383</v>
      </c>
      <c r="R23" s="3">
        <v>78421</v>
      </c>
      <c r="S23" s="3">
        <v>79843</v>
      </c>
      <c r="T23" s="3">
        <v>89401</v>
      </c>
      <c r="U23" s="3">
        <v>80687</v>
      </c>
      <c r="V23" s="3">
        <v>67642</v>
      </c>
      <c r="W23" s="3">
        <v>41604</v>
      </c>
      <c r="X23" s="3">
        <v>49307</v>
      </c>
      <c r="Y23" s="3">
        <v>46003</v>
      </c>
    </row>
    <row r="24" spans="1:25" x14ac:dyDescent="0.25">
      <c r="A24" t="s">
        <v>99</v>
      </c>
      <c r="B24" t="s">
        <v>100</v>
      </c>
      <c r="C24" s="7">
        <f t="shared" si="0"/>
        <v>171146</v>
      </c>
      <c r="N24" s="3">
        <v>14483</v>
      </c>
      <c r="O24" s="3">
        <v>15691</v>
      </c>
      <c r="P24" s="3">
        <v>10911</v>
      </c>
      <c r="Q24" s="3">
        <v>9424</v>
      </c>
      <c r="R24" s="3">
        <v>17053</v>
      </c>
      <c r="S24" s="3">
        <v>14744</v>
      </c>
      <c r="T24" s="3">
        <v>19554</v>
      </c>
      <c r="U24" s="3">
        <v>17005</v>
      </c>
      <c r="V24" s="3">
        <v>12596</v>
      </c>
      <c r="W24" s="3">
        <v>9176</v>
      </c>
      <c r="X24" s="3">
        <v>13486</v>
      </c>
      <c r="Y24" s="3">
        <v>17023</v>
      </c>
    </row>
    <row r="25" spans="1:25" x14ac:dyDescent="0.25">
      <c r="A25" t="s">
        <v>20</v>
      </c>
      <c r="B25" t="s">
        <v>21</v>
      </c>
      <c r="C25" s="7">
        <f t="shared" si="0"/>
        <v>439711</v>
      </c>
      <c r="N25" s="3">
        <v>53840</v>
      </c>
      <c r="O25" s="3">
        <v>52459</v>
      </c>
      <c r="P25" s="3">
        <v>55503</v>
      </c>
      <c r="Q25" s="3">
        <v>66826</v>
      </c>
      <c r="R25" s="3">
        <v>27528</v>
      </c>
      <c r="S25" s="3">
        <v>28251</v>
      </c>
      <c r="T25" s="3">
        <v>28152</v>
      </c>
      <c r="U25" s="3"/>
      <c r="V25" s="3">
        <v>28174</v>
      </c>
      <c r="W25" s="3">
        <v>27751</v>
      </c>
      <c r="X25" s="3">
        <v>28143</v>
      </c>
      <c r="Y25" s="3">
        <v>43084</v>
      </c>
    </row>
    <row r="26" spans="1:25" x14ac:dyDescent="0.25">
      <c r="A26" t="s">
        <v>23</v>
      </c>
      <c r="B26" t="s">
        <v>145</v>
      </c>
      <c r="C26" s="7">
        <f t="shared" si="0"/>
        <v>60100</v>
      </c>
      <c r="N26" s="3">
        <v>4700</v>
      </c>
      <c r="O26" s="3">
        <v>4300</v>
      </c>
      <c r="P26" s="3">
        <v>4400</v>
      </c>
      <c r="Q26" s="3">
        <v>4900</v>
      </c>
      <c r="R26" s="3">
        <v>5100</v>
      </c>
      <c r="S26" s="3">
        <v>5800</v>
      </c>
      <c r="T26" s="3">
        <v>5900</v>
      </c>
      <c r="U26" s="3">
        <v>6600</v>
      </c>
      <c r="V26" s="3">
        <v>5200</v>
      </c>
      <c r="W26" s="3">
        <v>4400</v>
      </c>
      <c r="X26" s="3">
        <v>4300</v>
      </c>
      <c r="Y26" s="3">
        <v>4500</v>
      </c>
    </row>
    <row r="27" spans="1:25" x14ac:dyDescent="0.25">
      <c r="A27" t="s">
        <v>93</v>
      </c>
      <c r="B27" t="s">
        <v>94</v>
      </c>
      <c r="C27" s="7">
        <f t="shared" si="0"/>
        <v>105000</v>
      </c>
      <c r="N27" s="3">
        <v>13100</v>
      </c>
      <c r="O27" s="3">
        <v>13900</v>
      </c>
      <c r="P27" s="3">
        <v>12600</v>
      </c>
      <c r="Q27" s="3">
        <v>8000</v>
      </c>
      <c r="R27" s="3">
        <v>5600</v>
      </c>
      <c r="S27" s="3">
        <v>5200</v>
      </c>
      <c r="T27" s="3">
        <v>5400</v>
      </c>
      <c r="U27" s="3">
        <v>5000</v>
      </c>
      <c r="V27" s="3">
        <v>4400</v>
      </c>
      <c r="W27" s="3">
        <v>4600</v>
      </c>
      <c r="X27" s="3">
        <v>13600</v>
      </c>
      <c r="Y27" s="3">
        <v>13600</v>
      </c>
    </row>
    <row r="28" spans="1:25" x14ac:dyDescent="0.25">
      <c r="A28" t="s">
        <v>35</v>
      </c>
      <c r="B28" t="s">
        <v>146</v>
      </c>
      <c r="C28" s="7">
        <f t="shared" si="0"/>
        <v>69080</v>
      </c>
      <c r="N28" s="3">
        <v>4880</v>
      </c>
      <c r="O28" s="3">
        <v>4400</v>
      </c>
      <c r="P28" s="3">
        <v>3440</v>
      </c>
      <c r="Q28" s="3">
        <v>3040</v>
      </c>
      <c r="R28" s="3">
        <v>6120</v>
      </c>
      <c r="S28" s="3">
        <v>8120</v>
      </c>
      <c r="T28" s="3">
        <v>7840</v>
      </c>
      <c r="U28" s="3">
        <v>7360</v>
      </c>
      <c r="V28" s="3">
        <v>6720</v>
      </c>
      <c r="W28" s="3">
        <v>9040</v>
      </c>
      <c r="X28" s="3">
        <v>3800</v>
      </c>
      <c r="Y28" s="3">
        <v>4320</v>
      </c>
    </row>
    <row r="29" spans="1:25" x14ac:dyDescent="0.25">
      <c r="A29" t="s">
        <v>47</v>
      </c>
      <c r="B29" t="s">
        <v>48</v>
      </c>
      <c r="C29" s="7">
        <f t="shared" si="0"/>
        <v>23823</v>
      </c>
      <c r="N29" s="3">
        <v>3970</v>
      </c>
      <c r="O29" s="3">
        <v>3709</v>
      </c>
      <c r="P29" s="3">
        <v>2972</v>
      </c>
      <c r="Q29" s="3">
        <v>1431</v>
      </c>
      <c r="R29" s="3">
        <v>1331</v>
      </c>
      <c r="S29" s="3">
        <v>1968</v>
      </c>
      <c r="T29" s="3">
        <v>1883</v>
      </c>
      <c r="U29" s="3">
        <v>1706</v>
      </c>
      <c r="V29" s="3">
        <v>1373</v>
      </c>
      <c r="W29" s="3">
        <v>518</v>
      </c>
      <c r="X29" s="3">
        <v>1108</v>
      </c>
      <c r="Y29" s="3">
        <v>1854</v>
      </c>
    </row>
    <row r="30" spans="1:25" x14ac:dyDescent="0.25">
      <c r="A30" t="s">
        <v>26</v>
      </c>
      <c r="B30" t="s">
        <v>27</v>
      </c>
      <c r="C30" s="7">
        <f t="shared" si="0"/>
        <v>51600</v>
      </c>
      <c r="N30" s="3">
        <v>2200</v>
      </c>
      <c r="O30" s="3">
        <v>1900</v>
      </c>
      <c r="P30" s="3">
        <v>1600</v>
      </c>
      <c r="Q30" s="3">
        <v>2100</v>
      </c>
      <c r="R30" s="3">
        <v>6600</v>
      </c>
      <c r="S30" s="3">
        <v>8200</v>
      </c>
      <c r="T30" s="3">
        <v>8400</v>
      </c>
      <c r="U30" s="3">
        <v>8800</v>
      </c>
      <c r="V30" s="3">
        <v>6400</v>
      </c>
      <c r="W30" s="3">
        <v>2400</v>
      </c>
      <c r="X30" s="3">
        <v>1400</v>
      </c>
      <c r="Y30" s="3">
        <v>1600</v>
      </c>
    </row>
    <row r="31" spans="1:25" x14ac:dyDescent="0.25">
      <c r="A31" t="s">
        <v>82</v>
      </c>
      <c r="B31" t="s">
        <v>83</v>
      </c>
      <c r="C31" s="7">
        <f t="shared" si="0"/>
        <v>1043209</v>
      </c>
      <c r="N31" s="3">
        <v>82799</v>
      </c>
      <c r="O31" s="3">
        <v>84375</v>
      </c>
      <c r="P31" s="3">
        <v>88342</v>
      </c>
      <c r="Q31" s="3">
        <v>74075</v>
      </c>
      <c r="R31" s="3">
        <v>85335</v>
      </c>
      <c r="S31" s="3">
        <v>81131</v>
      </c>
      <c r="T31" s="3">
        <v>122819</v>
      </c>
      <c r="U31" s="3">
        <v>102055</v>
      </c>
      <c r="V31" s="3">
        <v>85817</v>
      </c>
      <c r="W31" s="3">
        <v>70373</v>
      </c>
      <c r="X31" s="3">
        <v>85142</v>
      </c>
      <c r="Y31" s="3">
        <v>80946</v>
      </c>
    </row>
    <row r="32" spans="1:25" x14ac:dyDescent="0.25">
      <c r="A32" t="s">
        <v>71</v>
      </c>
      <c r="B32" t="s">
        <v>72</v>
      </c>
      <c r="C32" s="7">
        <f t="shared" si="0"/>
        <v>436451</v>
      </c>
      <c r="N32" s="3">
        <v>41739</v>
      </c>
      <c r="O32" s="3">
        <v>43288</v>
      </c>
      <c r="P32" s="3">
        <v>49925</v>
      </c>
      <c r="Q32" s="3">
        <v>28771</v>
      </c>
      <c r="R32" s="3">
        <v>31852</v>
      </c>
      <c r="S32" s="3">
        <v>32066</v>
      </c>
      <c r="T32" s="3">
        <v>39903</v>
      </c>
      <c r="U32" s="3">
        <v>34080</v>
      </c>
      <c r="V32" s="3">
        <v>20468</v>
      </c>
      <c r="W32" s="3">
        <v>27624</v>
      </c>
      <c r="X32" s="3">
        <v>41136</v>
      </c>
      <c r="Y32" s="3">
        <v>45599</v>
      </c>
    </row>
    <row r="33" spans="1:25" x14ac:dyDescent="0.25">
      <c r="A33" t="s">
        <v>88</v>
      </c>
      <c r="B33" t="s">
        <v>147</v>
      </c>
      <c r="C33" s="7">
        <f t="shared" si="0"/>
        <v>18046</v>
      </c>
      <c r="N33" s="3">
        <v>1491</v>
      </c>
      <c r="O33" s="3">
        <v>1483</v>
      </c>
      <c r="P33" s="3">
        <v>1367</v>
      </c>
      <c r="Q33" s="3">
        <v>1357</v>
      </c>
      <c r="R33" s="3">
        <v>1630</v>
      </c>
      <c r="S33" s="3">
        <v>1533</v>
      </c>
      <c r="T33" s="3">
        <v>2021</v>
      </c>
      <c r="U33" s="3">
        <v>1537</v>
      </c>
      <c r="V33" s="3">
        <v>1364</v>
      </c>
      <c r="W33" s="3">
        <v>1348</v>
      </c>
      <c r="X33" s="3">
        <v>1515</v>
      </c>
      <c r="Y33" s="3">
        <v>1400</v>
      </c>
    </row>
    <row r="34" spans="1:25" x14ac:dyDescent="0.25">
      <c r="A34" t="s">
        <v>73</v>
      </c>
      <c r="B34" t="s">
        <v>148</v>
      </c>
      <c r="C34" s="7">
        <f t="shared" si="0"/>
        <v>328767</v>
      </c>
      <c r="N34" s="3">
        <v>23416</v>
      </c>
      <c r="O34" s="3">
        <v>23294</v>
      </c>
      <c r="P34" s="3">
        <v>19069</v>
      </c>
      <c r="Q34" s="3">
        <v>19731</v>
      </c>
      <c r="R34" s="3">
        <v>33652</v>
      </c>
      <c r="S34" s="3">
        <v>31629</v>
      </c>
      <c r="T34" s="3">
        <v>45302</v>
      </c>
      <c r="U34" s="3">
        <v>37356</v>
      </c>
      <c r="V34" s="3">
        <v>26699</v>
      </c>
      <c r="W34" s="3">
        <v>18595</v>
      </c>
      <c r="X34" s="3">
        <v>23608</v>
      </c>
      <c r="Y34" s="3">
        <v>26416</v>
      </c>
    </row>
    <row r="35" spans="1:25" x14ac:dyDescent="0.25">
      <c r="A35" t="s">
        <v>13</v>
      </c>
      <c r="B35" t="s">
        <v>14</v>
      </c>
      <c r="C35" s="7">
        <f t="shared" si="0"/>
        <v>173360</v>
      </c>
      <c r="N35" s="3">
        <v>18240</v>
      </c>
      <c r="O35" s="3">
        <v>18300</v>
      </c>
      <c r="P35" s="3">
        <v>15740</v>
      </c>
      <c r="Q35" s="3">
        <v>12140</v>
      </c>
      <c r="R35" s="3">
        <v>12420</v>
      </c>
      <c r="S35" s="3">
        <v>12680</v>
      </c>
      <c r="T35" s="3">
        <v>12360</v>
      </c>
      <c r="U35" s="3">
        <v>12380</v>
      </c>
      <c r="V35" s="3">
        <v>12120</v>
      </c>
      <c r="W35" s="3">
        <v>12180</v>
      </c>
      <c r="X35" s="3">
        <v>15920</v>
      </c>
      <c r="Y35" s="3">
        <v>18880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D8AD-0F0C-44F2-AB7D-88AD4DB63111}">
  <dimension ref="A2:K39"/>
  <sheetViews>
    <sheetView workbookViewId="0">
      <selection activeCell="P28" sqref="P28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8" width="7" bestFit="1" customWidth="1"/>
    <col min="9" max="11" width="6" bestFit="1" customWidth="1"/>
    <col min="12" max="13" width="7" bestFit="1" customWidth="1"/>
    <col min="14" max="14" width="11.28515625" bestFit="1" customWidth="1"/>
  </cols>
  <sheetData>
    <row r="2" spans="1:11" x14ac:dyDescent="0.25">
      <c r="A2" s="1" t="s">
        <v>3</v>
      </c>
      <c r="B2" t="s">
        <v>12</v>
      </c>
    </row>
    <row r="3" spans="1:11" x14ac:dyDescent="0.25">
      <c r="A3" s="1" t="s">
        <v>6</v>
      </c>
      <c r="B3" s="2">
        <v>2019</v>
      </c>
    </row>
    <row r="5" spans="1:11" x14ac:dyDescent="0.25">
      <c r="A5" s="1" t="s">
        <v>174</v>
      </c>
      <c r="B5" s="1" t="s">
        <v>169</v>
      </c>
    </row>
    <row r="6" spans="1:11" x14ac:dyDescent="0.25">
      <c r="A6" s="1" t="s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10</v>
      </c>
      <c r="J6">
        <v>11</v>
      </c>
      <c r="K6">
        <v>12</v>
      </c>
    </row>
    <row r="7" spans="1:11" x14ac:dyDescent="0.25">
      <c r="A7" s="2" t="s">
        <v>79</v>
      </c>
      <c r="B7" s="3">
        <v>37174</v>
      </c>
      <c r="C7" s="3">
        <v>36225</v>
      </c>
      <c r="D7" s="3">
        <v>34658</v>
      </c>
      <c r="E7" s="3">
        <v>27129</v>
      </c>
      <c r="F7" s="3">
        <v>38398</v>
      </c>
      <c r="G7" s="3">
        <v>42790</v>
      </c>
      <c r="H7" s="3">
        <v>47862</v>
      </c>
      <c r="I7" s="3"/>
      <c r="J7" s="3"/>
      <c r="K7" s="3"/>
    </row>
    <row r="8" spans="1:11" x14ac:dyDescent="0.25">
      <c r="A8" s="2" t="s">
        <v>76</v>
      </c>
      <c r="B8" s="3">
        <v>215103</v>
      </c>
      <c r="C8" s="3">
        <v>252170</v>
      </c>
      <c r="D8" s="3">
        <v>241572</v>
      </c>
      <c r="E8" s="3">
        <v>228621</v>
      </c>
      <c r="F8" s="3">
        <v>437486</v>
      </c>
      <c r="G8" s="3">
        <v>404767</v>
      </c>
      <c r="H8" s="3">
        <v>486453</v>
      </c>
      <c r="I8" s="3"/>
      <c r="J8" s="3"/>
      <c r="K8" s="3"/>
    </row>
    <row r="9" spans="1:11" x14ac:dyDescent="0.25">
      <c r="A9" s="2" t="s">
        <v>16</v>
      </c>
      <c r="B9" s="3">
        <v>9348</v>
      </c>
      <c r="C9" s="3">
        <v>6020</v>
      </c>
      <c r="D9" s="3">
        <v>5129</v>
      </c>
      <c r="E9" s="3">
        <v>4377</v>
      </c>
      <c r="F9" s="3">
        <v>7594</v>
      </c>
      <c r="G9" s="3">
        <v>9788</v>
      </c>
      <c r="H9" s="3">
        <v>10756</v>
      </c>
      <c r="I9" s="3"/>
      <c r="J9" s="3"/>
      <c r="K9" s="3"/>
    </row>
    <row r="10" spans="1:11" x14ac:dyDescent="0.25">
      <c r="A10" s="2" t="s">
        <v>38</v>
      </c>
      <c r="B10" s="3">
        <v>9849</v>
      </c>
      <c r="C10" s="3">
        <v>10117</v>
      </c>
      <c r="D10" s="3">
        <v>8988</v>
      </c>
      <c r="E10" s="3">
        <v>9023</v>
      </c>
      <c r="F10" s="3">
        <v>9566</v>
      </c>
      <c r="G10" s="3">
        <v>11896</v>
      </c>
      <c r="H10" s="3">
        <v>11454</v>
      </c>
      <c r="I10" s="3"/>
      <c r="J10" s="3"/>
      <c r="K10" s="3"/>
    </row>
    <row r="11" spans="1:11" x14ac:dyDescent="0.25">
      <c r="A11" s="2" t="s">
        <v>50</v>
      </c>
      <c r="B11" s="3">
        <v>21990</v>
      </c>
      <c r="C11" s="3">
        <v>20074</v>
      </c>
      <c r="D11" s="3">
        <v>20265</v>
      </c>
      <c r="E11" s="3">
        <v>34840</v>
      </c>
      <c r="F11" s="3">
        <v>22281</v>
      </c>
      <c r="G11" s="3">
        <v>24512</v>
      </c>
      <c r="H11" s="3">
        <v>35505</v>
      </c>
      <c r="I11" s="3"/>
      <c r="J11" s="3"/>
      <c r="K11" s="3"/>
    </row>
    <row r="12" spans="1:11" x14ac:dyDescent="0.25">
      <c r="A12" s="2" t="s">
        <v>53</v>
      </c>
      <c r="B12" s="3">
        <v>22520</v>
      </c>
      <c r="C12" s="3">
        <v>20440</v>
      </c>
      <c r="D12" s="3">
        <v>20280</v>
      </c>
      <c r="E12" s="3">
        <v>21440</v>
      </c>
      <c r="F12" s="3">
        <v>28840</v>
      </c>
      <c r="G12" s="3">
        <v>33960</v>
      </c>
      <c r="H12" s="3">
        <v>35920</v>
      </c>
      <c r="I12" s="3"/>
      <c r="J12" s="3"/>
      <c r="K12" s="3"/>
    </row>
    <row r="13" spans="1:11" x14ac:dyDescent="0.25">
      <c r="A13" s="2" t="s">
        <v>29</v>
      </c>
      <c r="B13" s="3">
        <v>17800</v>
      </c>
      <c r="C13" s="3">
        <v>20800</v>
      </c>
      <c r="D13" s="3">
        <v>18800</v>
      </c>
      <c r="E13" s="3">
        <v>17800</v>
      </c>
      <c r="F13" s="3">
        <v>18700</v>
      </c>
      <c r="G13" s="3">
        <v>27200</v>
      </c>
      <c r="H13" s="3">
        <v>26900</v>
      </c>
      <c r="I13" s="3"/>
      <c r="J13" s="3"/>
      <c r="K13" s="3"/>
    </row>
    <row r="14" spans="1:11" x14ac:dyDescent="0.25">
      <c r="A14" s="2" t="s">
        <v>90</v>
      </c>
      <c r="B14" s="3">
        <v>45552</v>
      </c>
      <c r="C14" s="3">
        <v>44215</v>
      </c>
      <c r="D14" s="3">
        <v>34810</v>
      </c>
      <c r="E14" s="3">
        <v>30635</v>
      </c>
      <c r="F14" s="3">
        <v>33655</v>
      </c>
      <c r="G14" s="3">
        <v>35220</v>
      </c>
      <c r="H14" s="3">
        <v>31286</v>
      </c>
      <c r="I14" s="3"/>
      <c r="J14" s="3"/>
      <c r="K14" s="3"/>
    </row>
    <row r="15" spans="1:11" x14ac:dyDescent="0.25">
      <c r="A15" s="2" t="s">
        <v>9</v>
      </c>
      <c r="B15" s="3">
        <v>29863</v>
      </c>
      <c r="C15" s="3">
        <v>28690</v>
      </c>
      <c r="D15" s="3">
        <v>26673</v>
      </c>
      <c r="E15" s="3">
        <v>33231</v>
      </c>
      <c r="F15" s="3">
        <v>45476</v>
      </c>
      <c r="G15" s="3">
        <v>62148</v>
      </c>
      <c r="H15" s="3">
        <v>55065</v>
      </c>
      <c r="I15" s="3">
        <v>38840</v>
      </c>
      <c r="J15" s="3">
        <v>33586</v>
      </c>
      <c r="K15" s="3">
        <v>36551</v>
      </c>
    </row>
    <row r="16" spans="1:11" x14ac:dyDescent="0.25">
      <c r="A16" s="2" t="s">
        <v>105</v>
      </c>
      <c r="B16" s="3">
        <v>24840</v>
      </c>
      <c r="C16" s="3">
        <v>23494</v>
      </c>
      <c r="D16" s="3">
        <v>22340</v>
      </c>
      <c r="E16" s="3">
        <v>27064</v>
      </c>
      <c r="F16" s="3">
        <v>38439</v>
      </c>
      <c r="G16" s="3">
        <v>49693</v>
      </c>
      <c r="H16" s="3">
        <v>45673</v>
      </c>
      <c r="I16" s="3"/>
      <c r="J16" s="3"/>
      <c r="K16" s="3"/>
    </row>
    <row r="17" spans="1:11" x14ac:dyDescent="0.25">
      <c r="A17" s="2" t="s">
        <v>62</v>
      </c>
      <c r="B17" s="3">
        <v>56147</v>
      </c>
      <c r="C17" s="3">
        <v>51005</v>
      </c>
      <c r="D17" s="3">
        <v>50248</v>
      </c>
      <c r="E17" s="3">
        <v>61634</v>
      </c>
      <c r="F17" s="3">
        <v>78080</v>
      </c>
      <c r="G17" s="3">
        <v>86071</v>
      </c>
      <c r="H17" s="3">
        <v>82928</v>
      </c>
      <c r="I17" s="3"/>
      <c r="J17" s="3"/>
      <c r="K17" s="3"/>
    </row>
    <row r="18" spans="1:11" x14ac:dyDescent="0.25">
      <c r="A18" s="2" t="s">
        <v>85</v>
      </c>
      <c r="B18" s="3">
        <v>129559</v>
      </c>
      <c r="C18" s="3">
        <v>118800</v>
      </c>
      <c r="D18" s="3">
        <v>123366</v>
      </c>
      <c r="E18" s="3">
        <v>123297</v>
      </c>
      <c r="F18" s="3">
        <v>164667</v>
      </c>
      <c r="G18" s="3">
        <v>156212</v>
      </c>
      <c r="H18" s="3">
        <v>172986</v>
      </c>
      <c r="I18" s="3"/>
      <c r="J18" s="3"/>
      <c r="K18" s="3"/>
    </row>
    <row r="19" spans="1:11" x14ac:dyDescent="0.25">
      <c r="A19" s="2" t="s">
        <v>59</v>
      </c>
      <c r="B19" s="3">
        <v>12689</v>
      </c>
      <c r="C19" s="3">
        <v>10872</v>
      </c>
      <c r="D19" s="3">
        <v>10462</v>
      </c>
      <c r="E19" s="3">
        <v>8223</v>
      </c>
      <c r="F19" s="3">
        <v>10900</v>
      </c>
      <c r="G19" s="3">
        <v>11702</v>
      </c>
      <c r="H19" s="3">
        <v>13239</v>
      </c>
      <c r="I19" s="3"/>
      <c r="J19" s="3"/>
      <c r="K19" s="3"/>
    </row>
    <row r="20" spans="1:11" x14ac:dyDescent="0.25">
      <c r="A20" s="2" t="s">
        <v>56</v>
      </c>
      <c r="B20" s="3">
        <v>5900</v>
      </c>
      <c r="C20" s="3">
        <v>4800</v>
      </c>
      <c r="D20" s="3">
        <v>4900</v>
      </c>
      <c r="E20" s="3">
        <v>4300</v>
      </c>
      <c r="F20" s="3">
        <v>4900</v>
      </c>
      <c r="G20" s="3">
        <v>5400</v>
      </c>
      <c r="H20" s="3">
        <v>5500</v>
      </c>
      <c r="I20" s="3"/>
      <c r="J20" s="3"/>
      <c r="K20" s="3"/>
    </row>
    <row r="21" spans="1:11" x14ac:dyDescent="0.25">
      <c r="A21" s="2" t="s">
        <v>96</v>
      </c>
      <c r="B21" s="3">
        <v>6445</v>
      </c>
      <c r="C21" s="3">
        <v>6395</v>
      </c>
      <c r="D21" s="3">
        <v>5739</v>
      </c>
      <c r="E21" s="3">
        <v>4807</v>
      </c>
      <c r="F21" s="3">
        <v>5672</v>
      </c>
      <c r="G21" s="3">
        <v>5701</v>
      </c>
      <c r="H21" s="3">
        <v>5838</v>
      </c>
      <c r="I21" s="3"/>
      <c r="J21" s="3"/>
      <c r="K21" s="3"/>
    </row>
    <row r="22" spans="1:11" x14ac:dyDescent="0.25">
      <c r="A22" s="2" t="s">
        <v>44</v>
      </c>
      <c r="B22" s="3">
        <v>26932</v>
      </c>
      <c r="C22" s="3">
        <v>26332</v>
      </c>
      <c r="D22" s="3">
        <v>25191</v>
      </c>
      <c r="E22" s="3">
        <v>27279</v>
      </c>
      <c r="F22" s="3">
        <v>34357</v>
      </c>
      <c r="G22" s="3">
        <v>41928</v>
      </c>
      <c r="H22" s="3">
        <v>52797</v>
      </c>
      <c r="I22" s="3"/>
      <c r="J22" s="3"/>
      <c r="K22" s="3"/>
    </row>
    <row r="23" spans="1:11" x14ac:dyDescent="0.25">
      <c r="A23" s="2" t="s">
        <v>102</v>
      </c>
      <c r="B23" s="3">
        <v>28450</v>
      </c>
      <c r="C23" s="3">
        <v>25238</v>
      </c>
      <c r="D23" s="3">
        <v>14821</v>
      </c>
      <c r="E23" s="3">
        <v>9717</v>
      </c>
      <c r="F23" s="3">
        <v>15519</v>
      </c>
      <c r="G23" s="3">
        <v>12957</v>
      </c>
      <c r="H23" s="3">
        <v>12969</v>
      </c>
      <c r="I23" s="3"/>
      <c r="J23" s="3"/>
      <c r="K23" s="3"/>
    </row>
    <row r="24" spans="1:11" x14ac:dyDescent="0.25">
      <c r="A24" s="2" t="s">
        <v>32</v>
      </c>
      <c r="B24" s="3">
        <v>38132</v>
      </c>
      <c r="C24" s="3">
        <v>31270</v>
      </c>
      <c r="D24" s="3">
        <v>33149</v>
      </c>
      <c r="E24" s="3">
        <v>32407</v>
      </c>
      <c r="F24" s="3">
        <v>35810</v>
      </c>
      <c r="G24" s="3">
        <v>51751</v>
      </c>
      <c r="H24" s="3">
        <v>57972</v>
      </c>
      <c r="I24" s="3"/>
      <c r="J24" s="3"/>
      <c r="K24" s="3"/>
    </row>
    <row r="25" spans="1:11" x14ac:dyDescent="0.25">
      <c r="A25" s="2" t="s">
        <v>41</v>
      </c>
      <c r="B25" s="3">
        <v>35625</v>
      </c>
      <c r="C25" s="3">
        <v>38469</v>
      </c>
      <c r="D25" s="3">
        <v>37031</v>
      </c>
      <c r="E25" s="3">
        <v>35249</v>
      </c>
      <c r="F25" s="3">
        <v>64358</v>
      </c>
      <c r="G25" s="3">
        <v>79821</v>
      </c>
      <c r="H25" s="3">
        <v>83960</v>
      </c>
      <c r="I25" s="3"/>
      <c r="J25" s="3"/>
      <c r="K25" s="3"/>
    </row>
    <row r="26" spans="1:11" x14ac:dyDescent="0.25">
      <c r="A26" s="2" t="s">
        <v>68</v>
      </c>
      <c r="B26" s="3">
        <v>92365</v>
      </c>
      <c r="C26" s="3">
        <v>82130</v>
      </c>
      <c r="D26" s="3">
        <v>83576</v>
      </c>
      <c r="E26" s="3">
        <v>89853</v>
      </c>
      <c r="F26" s="3">
        <v>119774</v>
      </c>
      <c r="G26" s="3">
        <v>136824</v>
      </c>
      <c r="H26" s="3">
        <v>108367</v>
      </c>
      <c r="I26" s="3"/>
      <c r="J26" s="3"/>
      <c r="K26" s="3"/>
    </row>
    <row r="27" spans="1:11" x14ac:dyDescent="0.25">
      <c r="A27" s="2" t="s">
        <v>65</v>
      </c>
      <c r="B27" s="3">
        <v>89401</v>
      </c>
      <c r="C27" s="3">
        <v>80687</v>
      </c>
      <c r="D27" s="3">
        <v>67642</v>
      </c>
      <c r="E27" s="3">
        <v>41604</v>
      </c>
      <c r="F27" s="3">
        <v>49307</v>
      </c>
      <c r="G27" s="3">
        <v>46003</v>
      </c>
      <c r="H27" s="3">
        <v>47725</v>
      </c>
      <c r="I27" s="3"/>
      <c r="J27" s="3"/>
      <c r="K27" s="3"/>
    </row>
    <row r="28" spans="1:11" x14ac:dyDescent="0.25">
      <c r="A28" s="2" t="s">
        <v>99</v>
      </c>
      <c r="B28" s="3">
        <v>19554</v>
      </c>
      <c r="C28" s="3">
        <v>17005</v>
      </c>
      <c r="D28" s="3">
        <v>12596</v>
      </c>
      <c r="E28" s="3">
        <v>9176</v>
      </c>
      <c r="F28" s="3">
        <v>13486</v>
      </c>
      <c r="G28" s="3">
        <v>17023</v>
      </c>
      <c r="H28" s="3">
        <v>20221</v>
      </c>
      <c r="I28" s="3"/>
      <c r="J28" s="3"/>
      <c r="K28" s="3"/>
    </row>
    <row r="29" spans="1:11" x14ac:dyDescent="0.25">
      <c r="A29" s="2" t="s">
        <v>20</v>
      </c>
      <c r="B29" s="3">
        <v>28152</v>
      </c>
      <c r="C29" s="3"/>
      <c r="D29" s="3">
        <v>28174</v>
      </c>
      <c r="E29" s="3">
        <v>27751</v>
      </c>
      <c r="F29" s="3">
        <v>28143</v>
      </c>
      <c r="G29" s="3">
        <v>43084</v>
      </c>
      <c r="H29" s="3">
        <v>42814</v>
      </c>
      <c r="I29" s="3"/>
      <c r="J29" s="3"/>
      <c r="K29" s="3"/>
    </row>
    <row r="30" spans="1:11" x14ac:dyDescent="0.25">
      <c r="A30" s="2" t="s">
        <v>23</v>
      </c>
      <c r="B30" s="3">
        <v>5900</v>
      </c>
      <c r="C30" s="3">
        <v>6600</v>
      </c>
      <c r="D30" s="3">
        <v>5200</v>
      </c>
      <c r="E30" s="3">
        <v>4400</v>
      </c>
      <c r="F30" s="3">
        <v>4300</v>
      </c>
      <c r="G30" s="3">
        <v>4500</v>
      </c>
      <c r="H30" s="3">
        <v>4200</v>
      </c>
      <c r="I30" s="3"/>
      <c r="J30" s="3"/>
      <c r="K30" s="3"/>
    </row>
    <row r="31" spans="1:11" x14ac:dyDescent="0.25">
      <c r="A31" s="2" t="s">
        <v>93</v>
      </c>
      <c r="B31" s="3">
        <v>5400</v>
      </c>
      <c r="C31" s="3">
        <v>5000</v>
      </c>
      <c r="D31" s="3">
        <v>4400</v>
      </c>
      <c r="E31" s="3">
        <v>4600</v>
      </c>
      <c r="F31" s="3">
        <v>13600</v>
      </c>
      <c r="G31" s="3">
        <v>13600</v>
      </c>
      <c r="H31" s="3">
        <v>15000</v>
      </c>
      <c r="I31" s="3"/>
      <c r="J31" s="3"/>
      <c r="K31" s="3"/>
    </row>
    <row r="32" spans="1:11" x14ac:dyDescent="0.25">
      <c r="A32" s="2" t="s">
        <v>35</v>
      </c>
      <c r="B32" s="3">
        <v>7840</v>
      </c>
      <c r="C32" s="3">
        <v>7360</v>
      </c>
      <c r="D32" s="3">
        <v>6720</v>
      </c>
      <c r="E32" s="3">
        <v>9040</v>
      </c>
      <c r="F32" s="3">
        <v>3800</v>
      </c>
      <c r="G32" s="3">
        <v>4320</v>
      </c>
      <c r="H32" s="3">
        <v>5440</v>
      </c>
      <c r="I32" s="3"/>
      <c r="J32" s="3"/>
      <c r="K32" s="3"/>
    </row>
    <row r="33" spans="1:11" x14ac:dyDescent="0.25">
      <c r="A33" s="2" t="s">
        <v>47</v>
      </c>
      <c r="B33" s="3">
        <v>1883</v>
      </c>
      <c r="C33" s="3">
        <v>1706</v>
      </c>
      <c r="D33" s="3">
        <v>1373</v>
      </c>
      <c r="E33" s="3">
        <v>518</v>
      </c>
      <c r="F33" s="3">
        <v>1108</v>
      </c>
      <c r="G33" s="3">
        <v>1854</v>
      </c>
      <c r="H33" s="3">
        <v>3620</v>
      </c>
      <c r="I33" s="3"/>
      <c r="J33" s="3"/>
      <c r="K33" s="3"/>
    </row>
    <row r="34" spans="1:11" x14ac:dyDescent="0.25">
      <c r="A34" s="2" t="s">
        <v>26</v>
      </c>
      <c r="B34" s="3">
        <v>8400</v>
      </c>
      <c r="C34" s="3">
        <v>8800</v>
      </c>
      <c r="D34" s="3">
        <v>6400</v>
      </c>
      <c r="E34" s="3">
        <v>2400</v>
      </c>
      <c r="F34" s="3">
        <v>1400</v>
      </c>
      <c r="G34" s="3">
        <v>1600</v>
      </c>
      <c r="H34" s="3">
        <v>2600</v>
      </c>
      <c r="I34" s="3"/>
      <c r="J34" s="3"/>
      <c r="K34" s="3"/>
    </row>
    <row r="35" spans="1:11" x14ac:dyDescent="0.25">
      <c r="A35" s="2" t="s">
        <v>82</v>
      </c>
      <c r="B35" s="3">
        <v>122819</v>
      </c>
      <c r="C35" s="3">
        <v>102055</v>
      </c>
      <c r="D35" s="3">
        <v>85817</v>
      </c>
      <c r="E35" s="3">
        <v>70373</v>
      </c>
      <c r="F35" s="3">
        <v>85142</v>
      </c>
      <c r="G35" s="3">
        <v>80946</v>
      </c>
      <c r="H35" s="3">
        <v>91786</v>
      </c>
      <c r="I35" s="3"/>
      <c r="J35" s="3"/>
      <c r="K35" s="3"/>
    </row>
    <row r="36" spans="1:11" x14ac:dyDescent="0.25">
      <c r="A36" s="2" t="s">
        <v>71</v>
      </c>
      <c r="B36" s="3">
        <v>39903</v>
      </c>
      <c r="C36" s="3">
        <v>34080</v>
      </c>
      <c r="D36" s="3">
        <v>20468</v>
      </c>
      <c r="E36" s="3">
        <v>27624</v>
      </c>
      <c r="F36" s="3">
        <v>41136</v>
      </c>
      <c r="G36" s="3">
        <v>45599</v>
      </c>
      <c r="H36" s="3">
        <v>38322</v>
      </c>
      <c r="I36" s="3"/>
      <c r="J36" s="3"/>
      <c r="K36" s="3"/>
    </row>
    <row r="37" spans="1:11" x14ac:dyDescent="0.25">
      <c r="A37" s="2" t="s">
        <v>88</v>
      </c>
      <c r="B37" s="3">
        <v>2021</v>
      </c>
      <c r="C37" s="3">
        <v>1537</v>
      </c>
      <c r="D37" s="3">
        <v>1364</v>
      </c>
      <c r="E37" s="3">
        <v>1348</v>
      </c>
      <c r="F37" s="3">
        <v>1515</v>
      </c>
      <c r="G37" s="3">
        <v>1400</v>
      </c>
      <c r="H37" s="3">
        <v>1485</v>
      </c>
      <c r="I37" s="3"/>
      <c r="J37" s="3"/>
      <c r="K37" s="3"/>
    </row>
    <row r="38" spans="1:11" x14ac:dyDescent="0.25">
      <c r="A38" s="2" t="s">
        <v>73</v>
      </c>
      <c r="B38" s="3">
        <v>45302</v>
      </c>
      <c r="C38" s="3">
        <v>37356</v>
      </c>
      <c r="D38" s="3">
        <v>26699</v>
      </c>
      <c r="E38" s="3">
        <v>18595</v>
      </c>
      <c r="F38" s="3">
        <v>23608</v>
      </c>
      <c r="G38" s="3">
        <v>26416</v>
      </c>
      <c r="H38" s="3">
        <v>26872</v>
      </c>
      <c r="I38" s="3"/>
      <c r="J38" s="3"/>
      <c r="K38" s="3"/>
    </row>
    <row r="39" spans="1:11" x14ac:dyDescent="0.25">
      <c r="A39" s="2" t="s">
        <v>13</v>
      </c>
      <c r="B39" s="3">
        <v>12360</v>
      </c>
      <c r="C39" s="3">
        <v>12380</v>
      </c>
      <c r="D39" s="3">
        <v>12120</v>
      </c>
      <c r="E39" s="3">
        <v>12180</v>
      </c>
      <c r="F39" s="3">
        <v>15920</v>
      </c>
      <c r="G39" s="3">
        <v>18880</v>
      </c>
      <c r="H39" s="3">
        <v>21240</v>
      </c>
      <c r="I39" s="3">
        <v>9040</v>
      </c>
      <c r="J39" s="3">
        <v>11420</v>
      </c>
      <c r="K39" s="3">
        <v>11780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Data</vt:lpstr>
      <vt:lpstr>bge pivot</vt:lpstr>
      <vt:lpstr>Total KWH FY2017 Data</vt:lpstr>
      <vt:lpstr>Total KWH FY 2017 Visual</vt:lpstr>
      <vt:lpstr>Total KWH FY2018 Data</vt:lpstr>
      <vt:lpstr>Total KWH FY2018 pivot</vt:lpstr>
      <vt:lpstr>Total KWH FY2018 Visual</vt:lpstr>
      <vt:lpstr>Total KWH FY2019 Data</vt:lpstr>
      <vt:lpstr>Total KWH FY2019 pivot</vt:lpstr>
      <vt:lpstr>KWH FY2019 Data visual</vt:lpstr>
      <vt:lpstr>Average and Median KWH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2020-05-04T06:13:18Z</dcterms:created>
  <dcterms:modified xsi:type="dcterms:W3CDTF">2020-05-16T06:13:37Z</dcterms:modified>
</cp:coreProperties>
</file>