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bas_compare" sheetId="1" r:id="rId3"/>
    <sheet state="visible" name="dscf_ridft compare" sheetId="2" r:id="rId4"/>
  </sheets>
  <definedNames/>
  <calcPr/>
</workbook>
</file>

<file path=xl/sharedStrings.xml><?xml version="1.0" encoding="utf-8"?>
<sst xmlns="http://schemas.openxmlformats.org/spreadsheetml/2006/main" count="102" uniqueCount="27">
  <si>
    <t>jbas - computed with corresponding dunning basis</t>
  </si>
  <si>
    <t>Structures</t>
  </si>
  <si>
    <t>HXX Energy - TPSS/def2-QZVP (Hartree)</t>
  </si>
  <si>
    <t>Correlation Energy - TPSS/cc-pVTZ (Hartree)</t>
  </si>
  <si>
    <t>Correlation Energy - TPSS/cc-pVQZ (Hartree)</t>
  </si>
  <si>
    <t>Complex</t>
  </si>
  <si>
    <t>Interaction Energy cc-pVTZ (kcal/mol)</t>
  </si>
  <si>
    <t>Interaction Energy w/ cc-pVQZ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</si>
  <si>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</si>
  <si>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</si>
  <si>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</si>
  <si>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</si>
  <si>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</si>
  <si>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</si>
  <si>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Reference (kcal/mol)</t>
  </si>
  <si>
    <t>Comp7a</t>
  </si>
  <si>
    <t>Supermol</t>
  </si>
  <si>
    <t>monomerA</t>
  </si>
  <si>
    <t>monomerB</t>
  </si>
  <si>
    <t>GhostA</t>
  </si>
  <si>
    <t>GhostB</t>
  </si>
  <si>
    <t>FragA</t>
  </si>
  <si>
    <t>FragB1</t>
  </si>
  <si>
    <t>HXX Energy - PBE/def2-QZVP (Hartree)</t>
  </si>
  <si>
    <t>Correlation Energy - PBE/cc-pVTZ (Hartree)</t>
  </si>
  <si>
    <t>Correlation Energy - PBE/cc-pVQZ (Hartree)</t>
  </si>
  <si>
    <t>jbas - computed with def2-TZVPP &amp; def2-QZVPP to correspond with dunning's basis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</si>
</sst>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</font>
    <font>
      <b/>
      <name val="Arial"/>
    </font>
    <font>
      <b/>
    </font>
    <font/>
    <font>
      <name val="Arial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vertical="bottom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</row>
    <row r="2">
      <c r="A2" s="1" t="s">
        <v>0</v>
      </c>
      <c r="B2" s="1"/>
      <c r="C2" s="1"/>
      <c r="D2" s="1"/>
    </row>
    <row r="3">
      <c r="A3" s="1" t="s">
        <v>1</v>
      </c>
      <c r="B3" s="2" t="s">
        <v>2</v>
      </c>
      <c r="C3" s="2" t="s">
        <v>3</v>
      </c>
      <c r="D3" s="2" t="s">
        <v>4</v>
      </c>
      <c r="F3" s="3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5"/>
      <c r="L3" s="6" t="s">
        <v>5</v>
      </c>
      <c r="M3" s="4" t="s">
        <v>10</v>
      </c>
      <c r="N3" s="4" t="s">
        <v>11</v>
      </c>
      <c r="O3" s="4" t="s">
        <v>12</v>
      </c>
      <c r="P3" s="4" t="s">
        <v>13</v>
      </c>
      <c r="R3" s="7" t="s">
        <v>14</v>
      </c>
    </row>
    <row r="4">
      <c r="A4" s="1" t="s">
        <v>15</v>
      </c>
      <c r="B4" s="8"/>
      <c r="C4" s="9"/>
      <c r="D4" s="9"/>
      <c r="F4" s="10" t="s">
        <v>15</v>
      </c>
      <c r="G4" s="11">
        <f t="shared" ref="G4:H4" si="1">627.509*($B5-$B10-$B11+C5-C10-C11)</f>
        <v>-141.3580918</v>
      </c>
      <c r="H4" s="11">
        <f t="shared" si="1"/>
        <v>-138.1257265</v>
      </c>
      <c r="I4" s="12">
        <f>627.509*(B5-B10-B11+((D5-D10-D11)*4^3-(C5-C10-C11)*3^3)/(4^3-3^3))</f>
        <v>-135.7669735</v>
      </c>
      <c r="J4" s="12">
        <f>627.509*(B5-B10-B11+((D5-D10-D11+0.5*((D6+D7)-(D8+D9)))*4^3-(C5-C10-C11+0.5*((C6+C7)-(C8+C9)))*3^3)/(4^3-3^3))</f>
        <v>-132.8929633</v>
      </c>
      <c r="K4" s="13"/>
      <c r="L4" s="10" t="s">
        <v>15</v>
      </c>
      <c r="M4" s="11">
        <f>G4-R4</f>
        <v>-9.858091752</v>
      </c>
      <c r="N4" s="11">
        <f>H4-R4</f>
        <v>-6.625726527</v>
      </c>
      <c r="O4" s="11">
        <f>I4-R4</f>
        <v>-4.266973526</v>
      </c>
      <c r="P4" s="11">
        <f>J4-R4</f>
        <v>-1.392963252</v>
      </c>
      <c r="R4" s="14">
        <v>-131.5</v>
      </c>
    </row>
    <row r="5">
      <c r="A5" s="15" t="s">
        <v>16</v>
      </c>
      <c r="B5" s="13">
        <v>-6258.8294153477</v>
      </c>
      <c r="C5" s="13">
        <v>-29.77971211256</v>
      </c>
      <c r="D5" s="13">
        <v>-32.11763127957</v>
      </c>
    </row>
    <row r="6">
      <c r="A6" s="15" t="s">
        <v>17</v>
      </c>
      <c r="B6" s="13">
        <v>-4188.8529554409</v>
      </c>
      <c r="C6" s="13">
        <v>-23.2157414883</v>
      </c>
      <c r="D6" s="13">
        <v>-25.0771356155</v>
      </c>
    </row>
    <row r="7">
      <c r="A7" s="15" t="s">
        <v>18</v>
      </c>
      <c r="B7" s="13">
        <v>-2069.8361643287</v>
      </c>
      <c r="C7" s="13">
        <v>-6.470181475</v>
      </c>
      <c r="D7" s="13">
        <v>-6.951104568</v>
      </c>
    </row>
    <row r="8">
      <c r="A8" s="15" t="s">
        <v>19</v>
      </c>
      <c r="B8" s="13">
        <v>-4188.8532016307</v>
      </c>
      <c r="C8" s="13">
        <v>-23.2378558292</v>
      </c>
      <c r="D8" s="13">
        <v>-25.0894248472</v>
      </c>
    </row>
    <row r="9">
      <c r="A9" s="15" t="s">
        <v>20</v>
      </c>
      <c r="B9" s="13">
        <v>-2069.8362461409</v>
      </c>
      <c r="C9" s="13">
        <v>-6.4797874318</v>
      </c>
      <c r="D9" s="13">
        <v>-6.957492997</v>
      </c>
    </row>
    <row r="10">
      <c r="A10" s="15" t="s">
        <v>21</v>
      </c>
      <c r="B10" s="13">
        <v>-4188.8656839103</v>
      </c>
      <c r="C10" s="13">
        <v>-23.2101295874</v>
      </c>
      <c r="D10" s="13">
        <v>-25.0720695996</v>
      </c>
    </row>
    <row r="11">
      <c r="A11" s="15" t="s">
        <v>22</v>
      </c>
      <c r="B11" s="13">
        <v>-2069.8409543678</v>
      </c>
      <c r="C11" s="13">
        <v>-6.46709096634</v>
      </c>
      <c r="D11" s="13">
        <v>-6.94822122691</v>
      </c>
    </row>
    <row r="12">
      <c r="A12" s="1"/>
      <c r="B12" s="1"/>
      <c r="C12" s="1"/>
      <c r="D12" s="1"/>
    </row>
    <row r="13">
      <c r="A13" s="1" t="s">
        <v>1</v>
      </c>
      <c r="B13" s="2" t="s">
        <v>23</v>
      </c>
      <c r="C13" s="2" t="s">
        <v>24</v>
      </c>
      <c r="D13" s="2" t="s">
        <v>25</v>
      </c>
      <c r="F13" s="3" t="s">
        <v>5</v>
      </c>
      <c r="G13" s="4" t="s">
        <v>6</v>
      </c>
      <c r="H13" s="4" t="s">
        <v>7</v>
      </c>
      <c r="I13" s="4" t="s">
        <v>8</v>
      </c>
      <c r="J13" s="5" t="s">
        <v>9</v>
      </c>
      <c r="K13" s="5"/>
      <c r="L13" s="6" t="s">
        <v>5</v>
      </c>
      <c r="M13" s="4" t="s">
        <v>10</v>
      </c>
      <c r="N13" s="4" t="s">
        <v>11</v>
      </c>
      <c r="O13" s="4" t="s">
        <v>12</v>
      </c>
      <c r="P13" s="4" t="s">
        <v>13</v>
      </c>
      <c r="R13" s="7" t="s">
        <v>14</v>
      </c>
    </row>
    <row r="14">
      <c r="A14" s="1" t="s">
        <v>15</v>
      </c>
      <c r="F14" s="10" t="s">
        <v>15</v>
      </c>
      <c r="G14" s="11">
        <f t="shared" ref="G14:H14" si="2">627.509*($B15-$B20-$B21+C15-C20-C21)</f>
        <v>14771.79742</v>
      </c>
      <c r="H14" s="11">
        <f t="shared" si="2"/>
        <v>15953.71188</v>
      </c>
      <c r="I14" s="12">
        <f>627.509*(B15-B20-B21+((D15-D20-D21)*4^3-(C15-C20-C21)*3^3)/(4^3-3^3))</f>
        <v>16816.19</v>
      </c>
      <c r="J14" s="12">
        <f>627.509*(B15-B20-B21+((D15-D20-D21+0.5*((D16+D17)-(D18+D19)))*4^3-(C15-C20-C21+0.5*((C16+C17)-(C18+C19)))*3^3)/(4^3-3^3))</f>
        <v>16819.125</v>
      </c>
      <c r="K14" s="13"/>
      <c r="L14" s="10" t="s">
        <v>15</v>
      </c>
      <c r="M14" s="11">
        <f>G14-R14</f>
        <v>14903.29742</v>
      </c>
      <c r="N14" s="11">
        <f>H14-R14</f>
        <v>16085.21188</v>
      </c>
      <c r="O14" s="11">
        <f>I14-R14</f>
        <v>16947.69</v>
      </c>
      <c r="P14" s="11">
        <f>J14-R14</f>
        <v>16950.625</v>
      </c>
      <c r="R14" s="14">
        <v>-131.5</v>
      </c>
    </row>
    <row r="15">
      <c r="A15" s="15" t="s">
        <v>16</v>
      </c>
      <c r="B15" s="13">
        <v>-6258.4967629765</v>
      </c>
      <c r="C15" s="13"/>
      <c r="D15" s="13"/>
    </row>
    <row r="16">
      <c r="A16" s="15" t="s">
        <v>17</v>
      </c>
      <c r="B16" s="13">
        <v>-4188.5974499906</v>
      </c>
      <c r="C16" s="13">
        <v>-23.6735215606</v>
      </c>
      <c r="D16" s="13">
        <v>-25.5565595197</v>
      </c>
    </row>
    <row r="17">
      <c r="A17" s="15" t="s">
        <v>18</v>
      </c>
      <c r="B17" s="13">
        <v>-2069.7618082743</v>
      </c>
      <c r="C17" s="13">
        <v>-6.6195246048</v>
      </c>
      <c r="D17" s="13">
        <v>-7.1062193969</v>
      </c>
    </row>
    <row r="18">
      <c r="A18" s="15" t="s">
        <v>19</v>
      </c>
      <c r="B18" s="13">
        <v>-4188.5976800854</v>
      </c>
      <c r="C18" s="13">
        <v>-23.6966258695</v>
      </c>
      <c r="D18" s="13">
        <v>-25.5693363537</v>
      </c>
    </row>
    <row r="19">
      <c r="A19" s="15" t="s">
        <v>20</v>
      </c>
      <c r="B19" s="13">
        <v>-2069.7617723915</v>
      </c>
      <c r="C19" s="13">
        <v>-6.6293256719</v>
      </c>
      <c r="D19" s="13">
        <v>-7.1127325588</v>
      </c>
    </row>
    <row r="20">
      <c r="A20" s="15" t="s">
        <v>21</v>
      </c>
      <c r="B20" s="13">
        <v>-4188.6034104021</v>
      </c>
      <c r="C20" s="13">
        <v>-23.6675517833</v>
      </c>
      <c r="D20" s="13">
        <v>-25.5510537883</v>
      </c>
    </row>
    <row r="21">
      <c r="A21" s="15" t="s">
        <v>22</v>
      </c>
      <c r="B21" s="13">
        <v>-2069.7661761838</v>
      </c>
      <c r="C21" s="13"/>
      <c r="D21" s="13"/>
    </row>
    <row r="22">
      <c r="A22" s="1"/>
      <c r="B22" s="1"/>
      <c r="C22" s="1"/>
      <c r="D22" s="1"/>
    </row>
    <row r="23">
      <c r="A23" s="1" t="s">
        <v>26</v>
      </c>
      <c r="B23" s="1"/>
      <c r="C23" s="1"/>
      <c r="D23" s="1"/>
    </row>
    <row r="24">
      <c r="A24" s="1" t="s">
        <v>1</v>
      </c>
      <c r="B24" s="2" t="s">
        <v>2</v>
      </c>
      <c r="C24" s="2" t="s">
        <v>3</v>
      </c>
      <c r="D24" s="2" t="s">
        <v>4</v>
      </c>
      <c r="E24" s="16"/>
      <c r="F24" s="3" t="s">
        <v>5</v>
      </c>
      <c r="G24" s="4" t="s">
        <v>6</v>
      </c>
      <c r="H24" s="4" t="s">
        <v>7</v>
      </c>
      <c r="I24" s="4" t="s">
        <v>8</v>
      </c>
      <c r="J24" s="5" t="s">
        <v>9</v>
      </c>
      <c r="K24" s="5"/>
      <c r="L24" s="6" t="s">
        <v>5</v>
      </c>
      <c r="M24" s="4" t="s">
        <v>10</v>
      </c>
      <c r="N24" s="4" t="s">
        <v>11</v>
      </c>
      <c r="O24" s="4" t="s">
        <v>12</v>
      </c>
      <c r="P24" s="4" t="s">
        <v>13</v>
      </c>
      <c r="R24" s="7" t="s">
        <v>14</v>
      </c>
    </row>
    <row r="25">
      <c r="A25" s="1" t="s">
        <v>15</v>
      </c>
      <c r="B25" s="8"/>
      <c r="C25" s="9"/>
      <c r="D25" s="9"/>
      <c r="F25" s="10" t="s">
        <v>15</v>
      </c>
      <c r="G25" s="11">
        <f t="shared" ref="G25:H25" si="3">627.509*($B26-$B31-$B32+C26-C31-C32)</f>
        <v>-150.266196</v>
      </c>
      <c r="H25" s="11">
        <f t="shared" si="3"/>
        <v>-178.1858498</v>
      </c>
      <c r="I25" s="12">
        <f>627.509*(B26-B31-B32+((D26-D31-D32)*4^3-(C26-C31-C32)*3^3)/(4^3-3^3))</f>
        <v>-198.5596512</v>
      </c>
      <c r="J25" s="12">
        <f>627.509*(B26-B31-B32+((D26-D31-D32+0.5*((D27+D28)-(D29+D30)))*4^3-(C26-C31-C32+0.5*((C27+C28)-(C29+C30)))*3^3)/(4^3-3^3))</f>
        <v>-195.6856409</v>
      </c>
      <c r="K25" s="13"/>
      <c r="L25" s="10" t="s">
        <v>15</v>
      </c>
      <c r="M25" s="11">
        <f>G25-R25</f>
        <v>-18.76619601</v>
      </c>
      <c r="N25" s="11">
        <f>H25-R25</f>
        <v>-46.68584978</v>
      </c>
      <c r="O25" s="11">
        <f>I25-R25</f>
        <v>-67.05965118</v>
      </c>
      <c r="P25" s="11">
        <f>J25-R25</f>
        <v>-64.18564091</v>
      </c>
      <c r="R25" s="14">
        <v>-131.5</v>
      </c>
    </row>
    <row r="26">
      <c r="A26" s="15" t="s">
        <v>16</v>
      </c>
      <c r="B26" s="13">
        <v>-6258.8294153477</v>
      </c>
      <c r="C26" s="13">
        <v>-29.7796769226</v>
      </c>
      <c r="D26" s="13">
        <v>-32.1173669834</v>
      </c>
    </row>
    <row r="27">
      <c r="A27" s="15" t="s">
        <v>17</v>
      </c>
      <c r="B27" s="13">
        <v>-4188.8529554409</v>
      </c>
      <c r="C27" s="13">
        <v>-23.2157414883</v>
      </c>
      <c r="D27" s="13">
        <v>-25.0771356155</v>
      </c>
    </row>
    <row r="28">
      <c r="A28" s="15" t="s">
        <v>18</v>
      </c>
      <c r="B28" s="13">
        <v>-2069.8361643287</v>
      </c>
      <c r="C28" s="13">
        <v>-6.470181475</v>
      </c>
      <c r="D28" s="13">
        <v>-6.951104568</v>
      </c>
    </row>
    <row r="29">
      <c r="A29" s="15" t="s">
        <v>19</v>
      </c>
      <c r="B29" s="13">
        <v>-4188.8532016307</v>
      </c>
      <c r="C29" s="13">
        <v>-23.2378558292</v>
      </c>
      <c r="D29" s="13">
        <v>-25.0894248472</v>
      </c>
    </row>
    <row r="30">
      <c r="A30" s="15" t="s">
        <v>20</v>
      </c>
      <c r="B30" s="13">
        <v>-2069.8362461409</v>
      </c>
      <c r="C30" s="13">
        <v>-6.4797874318</v>
      </c>
      <c r="D30" s="13">
        <v>-6.957492997</v>
      </c>
    </row>
    <row r="31">
      <c r="A31" s="15" t="s">
        <v>21</v>
      </c>
      <c r="B31" s="13">
        <v>-4188.8656839103</v>
      </c>
      <c r="C31" s="13">
        <v>-23.2101295874</v>
      </c>
      <c r="D31" s="13">
        <v>-25.0720695996</v>
      </c>
    </row>
    <row r="32">
      <c r="A32" s="15" t="s">
        <v>22</v>
      </c>
      <c r="B32" s="13">
        <v>-2069.8409543678</v>
      </c>
      <c r="C32" s="13">
        <v>-6.4528597979</v>
      </c>
      <c r="D32" s="13">
        <v>-6.8841170125</v>
      </c>
    </row>
    <row r="33">
      <c r="A33" s="1"/>
    </row>
    <row r="34">
      <c r="A34" s="1" t="s">
        <v>1</v>
      </c>
      <c r="B34" s="2" t="s">
        <v>23</v>
      </c>
      <c r="C34" s="2" t="s">
        <v>24</v>
      </c>
      <c r="D34" s="2" t="s">
        <v>25</v>
      </c>
      <c r="F34" s="3" t="s">
        <v>5</v>
      </c>
      <c r="G34" s="4" t="s">
        <v>6</v>
      </c>
      <c r="H34" s="4" t="s">
        <v>7</v>
      </c>
      <c r="I34" s="4" t="s">
        <v>8</v>
      </c>
      <c r="J34" s="5" t="s">
        <v>9</v>
      </c>
      <c r="K34" s="5"/>
      <c r="L34" s="6" t="s">
        <v>5</v>
      </c>
      <c r="M34" s="4" t="s">
        <v>10</v>
      </c>
      <c r="N34" s="4" t="s">
        <v>11</v>
      </c>
      <c r="O34" s="4" t="s">
        <v>12</v>
      </c>
      <c r="P34" s="4" t="s">
        <v>13</v>
      </c>
      <c r="R34" s="7" t="s">
        <v>14</v>
      </c>
    </row>
    <row r="35">
      <c r="A35" s="1" t="s">
        <v>15</v>
      </c>
      <c r="F35" s="10" t="s">
        <v>15</v>
      </c>
      <c r="G35" s="11">
        <f t="shared" ref="G35:H35" si="4">627.509*($B36-$B41-$B42+C36-C41-C42)</f>
        <v>-147.5277799</v>
      </c>
      <c r="H35" s="11">
        <f t="shared" si="4"/>
        <v>-144.2075922</v>
      </c>
      <c r="I35" s="12">
        <f>627.509*(B36-B41-B42+((D36-D41-D42)*4^3-(C36-C41-C42)*3^3)/(4^3-3^3))</f>
        <v>-141.7847526</v>
      </c>
      <c r="J35" s="12">
        <f>627.509*(B36-B41-B42+((D36-D41-D42+0.5*((D37+D38)-(D39+D40)))*4^3-(C36-C41-C42+0.5*((C37+C38)-(C39+C40)))*3^3)/(4^3-3^3))</f>
        <v>-138.8497524</v>
      </c>
      <c r="K35" s="13"/>
      <c r="L35" s="10" t="s">
        <v>15</v>
      </c>
      <c r="M35" s="11">
        <f>G35-R35</f>
        <v>-16.02777987</v>
      </c>
      <c r="N35" s="11">
        <f>H35-R35</f>
        <v>-12.70759222</v>
      </c>
      <c r="O35" s="11">
        <f>I35-R35</f>
        <v>-10.28475259</v>
      </c>
      <c r="P35" s="11">
        <f>J35-R35</f>
        <v>-7.349752355</v>
      </c>
      <c r="R35" s="14">
        <v>-131.5</v>
      </c>
    </row>
    <row r="36">
      <c r="A36" s="15" t="s">
        <v>16</v>
      </c>
      <c r="B36" s="13">
        <v>-6258.4967629765</v>
      </c>
      <c r="C36" s="13">
        <v>-30.3925418831</v>
      </c>
      <c r="D36" s="13">
        <v>-32.7574629417</v>
      </c>
    </row>
    <row r="37">
      <c r="A37" s="15" t="s">
        <v>17</v>
      </c>
      <c r="B37" s="13">
        <v>-4188.5974499906</v>
      </c>
      <c r="C37" s="13">
        <v>-23.6735215606</v>
      </c>
      <c r="D37" s="13">
        <v>-25.5565595197</v>
      </c>
    </row>
    <row r="38">
      <c r="A38" s="15" t="s">
        <v>18</v>
      </c>
      <c r="B38" s="13">
        <v>-2069.7618082743</v>
      </c>
      <c r="C38" s="13">
        <v>-6.6195246048</v>
      </c>
      <c r="D38" s="13">
        <v>-7.1062193969</v>
      </c>
    </row>
    <row r="39">
      <c r="A39" s="15" t="s">
        <v>19</v>
      </c>
      <c r="B39" s="13">
        <v>-4188.5976800854</v>
      </c>
      <c r="C39" s="13">
        <v>-23.6966258695</v>
      </c>
      <c r="D39" s="13">
        <v>-25.5693363537</v>
      </c>
    </row>
    <row r="40">
      <c r="A40" s="15" t="s">
        <v>20</v>
      </c>
      <c r="B40" s="13">
        <v>-2069.7617723915</v>
      </c>
      <c r="C40" s="13">
        <v>-6.6293256719</v>
      </c>
      <c r="D40" s="13">
        <v>-7.1127325588</v>
      </c>
    </row>
    <row r="41">
      <c r="A41" s="15" t="s">
        <v>21</v>
      </c>
      <c r="B41" s="13">
        <v>-4188.6034104021</v>
      </c>
      <c r="C41" s="13">
        <v>-23.6675517833</v>
      </c>
      <c r="D41" s="13">
        <v>-25.5510537883</v>
      </c>
    </row>
    <row r="42">
      <c r="A42" s="15" t="s">
        <v>22</v>
      </c>
      <c r="B42" s="13">
        <v>-2069.7661761838</v>
      </c>
      <c r="C42" s="13">
        <v>-6.6170658307</v>
      </c>
      <c r="D42" s="13">
        <v>-7.1037759441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