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Электротех\Лаб 3\"/>
    </mc:Choice>
  </mc:AlternateContent>
  <xr:revisionPtr revIDLastSave="0" documentId="13_ncr:1_{F9E32C8A-0871-4E0C-8188-5C8B1301E1D0}" xr6:coauthVersionLast="47" xr6:coauthVersionMax="47" xr10:uidLastSave="{00000000-0000-0000-0000-000000000000}"/>
  <bookViews>
    <workbookView xWindow="-108" yWindow="-108" windowWidth="23256" windowHeight="12456" xr2:uid="{7ADF3746-C935-43C7-AAA9-0376B05257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G20" i="1"/>
  <c r="H18" i="1"/>
  <c r="G19" i="1"/>
  <c r="G18" i="1"/>
  <c r="G17" i="1"/>
</calcChain>
</file>

<file path=xl/sharedStrings.xml><?xml version="1.0" encoding="utf-8"?>
<sst xmlns="http://schemas.openxmlformats.org/spreadsheetml/2006/main" count="30" uniqueCount="30">
  <si>
    <t>Положение ключа S</t>
  </si>
  <si>
    <t>Ток, напряжение, угол ф</t>
  </si>
  <si>
    <t>Рассчитано</t>
  </si>
  <si>
    <t>Измерено</t>
  </si>
  <si>
    <t>Частота</t>
  </si>
  <si>
    <t>Частота f, Гц</t>
  </si>
  <si>
    <t>fРН, Гц</t>
  </si>
  <si>
    <t>fРТ, Гц</t>
  </si>
  <si>
    <t>fp</t>
  </si>
  <si>
    <t>Нижнее</t>
  </si>
  <si>
    <t>I0, A</t>
  </si>
  <si>
    <t>UR, B</t>
  </si>
  <si>
    <t>UL, B</t>
  </si>
  <si>
    <t>UC, B</t>
  </si>
  <si>
    <t>Верхнее</t>
  </si>
  <si>
    <t>I1, A</t>
  </si>
  <si>
    <t>I2, A</t>
  </si>
  <si>
    <t>I, A</t>
  </si>
  <si>
    <t>Ф1, град;</t>
  </si>
  <si>
    <t>Ф2, град</t>
  </si>
  <si>
    <t>Ф1= arctg(XL2/R2)</t>
  </si>
  <si>
    <t>Ф2= -arctg(Xc2/R3)</t>
  </si>
  <si>
    <t>fрн</t>
  </si>
  <si>
    <t>fрт</t>
  </si>
  <si>
    <t>последов</t>
  </si>
  <si>
    <t>параллел</t>
  </si>
  <si>
    <t>Q</t>
  </si>
  <si>
    <t>p</t>
  </si>
  <si>
    <t>1/p</t>
  </si>
  <si>
    <t>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</si>
</sst>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15" xfId="0" applyBorder="1"/>
    <xf numFmtId="2" fontId="0" fillId="0" borderId="1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резонанс</a:t>
            </a:r>
            <a:r>
              <a:rPr lang="ru-RU" baseline="0"/>
              <a:t> напряжений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I0,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Лист1!$E$4:$N$4</c:f>
              <c:numCache>
                <c:formatCode>General</c:formatCode>
                <c:ptCount val="10"/>
                <c:pt idx="0">
                  <c:v>0.31</c:v>
                </c:pt>
                <c:pt idx="1">
                  <c:v>0.54</c:v>
                </c:pt>
                <c:pt idx="2">
                  <c:v>1.04</c:v>
                </c:pt>
                <c:pt idx="3">
                  <c:v>2.3199999999999998</c:v>
                </c:pt>
                <c:pt idx="4">
                  <c:v>1.66</c:v>
                </c:pt>
                <c:pt idx="5">
                  <c:v>0.94</c:v>
                </c:pt>
                <c:pt idx="6">
                  <c:v>0.66</c:v>
                </c:pt>
                <c:pt idx="7">
                  <c:v>0.42</c:v>
                </c:pt>
                <c:pt idx="8">
                  <c:v>0.32</c:v>
                </c:pt>
                <c:pt idx="9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F-4EFA-BD55-1FC0576A6786}"/>
            </c:ext>
          </c:extLst>
        </c:ser>
        <c:ser>
          <c:idx val="1"/>
          <c:order val="1"/>
          <c:tx>
            <c:strRef>
              <c:f>Лист1!$B$5</c:f>
              <c:strCache>
                <c:ptCount val="1"/>
                <c:pt idx="0">
                  <c:v>UR,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Лист1!$E$5:$N$5</c:f>
              <c:numCache>
                <c:formatCode>General</c:formatCode>
                <c:ptCount val="10"/>
                <c:pt idx="0">
                  <c:v>0.63</c:v>
                </c:pt>
                <c:pt idx="1">
                  <c:v>1.08</c:v>
                </c:pt>
                <c:pt idx="2">
                  <c:v>2.0699999999999998</c:v>
                </c:pt>
                <c:pt idx="3">
                  <c:v>4.6399999999999997</c:v>
                </c:pt>
                <c:pt idx="4">
                  <c:v>3.31</c:v>
                </c:pt>
                <c:pt idx="5">
                  <c:v>1.88</c:v>
                </c:pt>
                <c:pt idx="6">
                  <c:v>1.32</c:v>
                </c:pt>
                <c:pt idx="7">
                  <c:v>0.84</c:v>
                </c:pt>
                <c:pt idx="8">
                  <c:v>0.63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F-4EFA-BD55-1FC0576A6786}"/>
            </c:ext>
          </c:extLst>
        </c:ser>
        <c:ser>
          <c:idx val="2"/>
          <c:order val="2"/>
          <c:tx>
            <c:strRef>
              <c:f>Лист1!$B$6</c:f>
              <c:strCache>
                <c:ptCount val="1"/>
                <c:pt idx="0">
                  <c:v>UL,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Лист1!$E$6:$N$6</c:f>
              <c:numCache>
                <c:formatCode>General</c:formatCode>
                <c:ptCount val="10"/>
                <c:pt idx="0">
                  <c:v>1.49</c:v>
                </c:pt>
                <c:pt idx="1">
                  <c:v>3.4</c:v>
                </c:pt>
                <c:pt idx="2">
                  <c:v>8.14</c:v>
                </c:pt>
                <c:pt idx="3">
                  <c:v>21.87</c:v>
                </c:pt>
                <c:pt idx="4">
                  <c:v>18.22</c:v>
                </c:pt>
                <c:pt idx="5">
                  <c:v>11.83</c:v>
                </c:pt>
                <c:pt idx="6">
                  <c:v>9.2899999999999991</c:v>
                </c:pt>
                <c:pt idx="7">
                  <c:v>7.27</c:v>
                </c:pt>
                <c:pt idx="8">
                  <c:v>6.45</c:v>
                </c:pt>
                <c:pt idx="9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F-4EFA-BD55-1FC0576A6786}"/>
            </c:ext>
          </c:extLst>
        </c:ser>
        <c:ser>
          <c:idx val="3"/>
          <c:order val="3"/>
          <c:tx>
            <c:strRef>
              <c:f>Лист1!$B$7</c:f>
              <c:strCache>
                <c:ptCount val="1"/>
                <c:pt idx="0">
                  <c:v>UC,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Лист1!$E$7:$N$7</c:f>
              <c:numCache>
                <c:formatCode>General</c:formatCode>
                <c:ptCount val="10"/>
                <c:pt idx="0">
                  <c:v>6.45</c:v>
                </c:pt>
                <c:pt idx="1">
                  <c:v>8.2799999999999994</c:v>
                </c:pt>
                <c:pt idx="2">
                  <c:v>12.68</c:v>
                </c:pt>
                <c:pt idx="3">
                  <c:v>23.66</c:v>
                </c:pt>
                <c:pt idx="4">
                  <c:v>14.49</c:v>
                </c:pt>
                <c:pt idx="5">
                  <c:v>7.2</c:v>
                </c:pt>
                <c:pt idx="6">
                  <c:v>4.47</c:v>
                </c:pt>
                <c:pt idx="7">
                  <c:v>2.34</c:v>
                </c:pt>
                <c:pt idx="8">
                  <c:v>1.49</c:v>
                </c:pt>
                <c:pt idx="9">
                  <c:v>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F-4EFA-BD55-1FC0576A6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259599"/>
        <c:axId val="513239631"/>
      </c:lineChart>
      <c:catAx>
        <c:axId val="51325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39631"/>
        <c:crosses val="autoZero"/>
        <c:auto val="1"/>
        <c:lblAlgn val="ctr"/>
        <c:lblOffset val="100"/>
        <c:noMultiLvlLbl val="0"/>
      </c:catAx>
      <c:valAx>
        <c:axId val="5132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5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резонанс токов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Лист1!$B$8</c:f>
              <c:strCache>
                <c:ptCount val="1"/>
                <c:pt idx="0">
                  <c:v>I1,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Лист1!$E$8:$O$8</c:f>
              <c:numCache>
                <c:formatCode>General</c:formatCode>
                <c:ptCount val="11"/>
                <c:pt idx="0">
                  <c:v>4.3499999999999996</c:v>
                </c:pt>
                <c:pt idx="1">
                  <c:v>3.28</c:v>
                </c:pt>
                <c:pt idx="2">
                  <c:v>2.64</c:v>
                </c:pt>
                <c:pt idx="3">
                  <c:v>2.2000000000000002</c:v>
                </c:pt>
                <c:pt idx="4">
                  <c:v>1.89</c:v>
                </c:pt>
                <c:pt idx="5">
                  <c:v>1.65</c:v>
                </c:pt>
                <c:pt idx="6">
                  <c:v>1.47</c:v>
                </c:pt>
                <c:pt idx="7">
                  <c:v>1.2</c:v>
                </c:pt>
                <c:pt idx="8">
                  <c:v>1.02</c:v>
                </c:pt>
                <c:pt idx="9">
                  <c:v>0.95</c:v>
                </c:pt>
                <c:pt idx="10">
                  <c:v>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C-4905-8D68-814D561176C1}"/>
            </c:ext>
          </c:extLst>
        </c:ser>
        <c:ser>
          <c:idx val="1"/>
          <c:order val="1"/>
          <c:tx>
            <c:strRef>
              <c:f>Лист1!$B$9</c:f>
              <c:strCache>
                <c:ptCount val="1"/>
                <c:pt idx="0">
                  <c:v>I2,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Лист1!$E$9:$O$9</c:f>
              <c:numCache>
                <c:formatCode>General</c:formatCode>
                <c:ptCount val="11"/>
                <c:pt idx="0">
                  <c:v>0.25</c:v>
                </c:pt>
                <c:pt idx="1">
                  <c:v>0.33</c:v>
                </c:pt>
                <c:pt idx="2">
                  <c:v>0.41</c:v>
                </c:pt>
                <c:pt idx="3">
                  <c:v>0.5</c:v>
                </c:pt>
                <c:pt idx="4">
                  <c:v>0.56999999999999995</c:v>
                </c:pt>
                <c:pt idx="5">
                  <c:v>0.65</c:v>
                </c:pt>
                <c:pt idx="6">
                  <c:v>0.74</c:v>
                </c:pt>
                <c:pt idx="7">
                  <c:v>0.9</c:v>
                </c:pt>
                <c:pt idx="8">
                  <c:v>1.06</c:v>
                </c:pt>
                <c:pt idx="9">
                  <c:v>1.1399999999999999</c:v>
                </c:pt>
                <c:pt idx="10">
                  <c:v>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C-4905-8D68-814D561176C1}"/>
            </c:ext>
          </c:extLst>
        </c:ser>
        <c:ser>
          <c:idx val="2"/>
          <c:order val="2"/>
          <c:tx>
            <c:strRef>
              <c:f>Лист1!$B$10</c:f>
              <c:strCache>
                <c:ptCount val="1"/>
                <c:pt idx="0">
                  <c:v>I,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Лист1!$E$3:$N$3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110</c:v>
                </c:pt>
                <c:pt idx="8">
                  <c:v>130</c:v>
                </c:pt>
                <c:pt idx="9">
                  <c:v>140</c:v>
                </c:pt>
              </c:numCache>
            </c:numRef>
          </c:cat>
          <c:val>
            <c:numRef>
              <c:f>Лист1!$E$10:$O$10</c:f>
              <c:numCache>
                <c:formatCode>General</c:formatCode>
                <c:ptCount val="11"/>
                <c:pt idx="0">
                  <c:v>4.0999999999999996</c:v>
                </c:pt>
                <c:pt idx="1">
                  <c:v>2.96</c:v>
                </c:pt>
                <c:pt idx="2">
                  <c:v>2.23</c:v>
                </c:pt>
                <c:pt idx="3">
                  <c:v>1.72</c:v>
                </c:pt>
                <c:pt idx="4">
                  <c:v>1.32</c:v>
                </c:pt>
                <c:pt idx="5">
                  <c:v>1</c:v>
                </c:pt>
                <c:pt idx="6">
                  <c:v>0.74</c:v>
                </c:pt>
                <c:pt idx="7">
                  <c:v>0.32</c:v>
                </c:pt>
                <c:pt idx="8">
                  <c:v>0.1</c:v>
                </c:pt>
                <c:pt idx="9">
                  <c:v>0.21</c:v>
                </c:pt>
                <c:pt idx="10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C-4905-8D68-814D56117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378783"/>
        <c:axId val="416384191"/>
      </c:lineChart>
      <c:catAx>
        <c:axId val="41637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84191"/>
        <c:crosses val="autoZero"/>
        <c:auto val="1"/>
        <c:lblAlgn val="ctr"/>
        <c:lblOffset val="100"/>
        <c:noMultiLvlLbl val="0"/>
      </c:catAx>
      <c:valAx>
        <c:axId val="4163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7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167640</xdr:colOff>
      <xdr:row>3</xdr:row>
      <xdr:rowOff>26670</xdr:rowOff>
    </xdr:from>
    <xdr:to>
      <xdr:col>22</xdr:col>
      <xdr:colOff>472440</xdr:colOff>
      <xdr:row>14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8F1C93A-E1B8-446F-A26B-2C9F2A65B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594360</xdr:colOff>
      <xdr:row>15</xdr:row>
      <xdr:rowOff>110490</xdr:rowOff>
    </xdr:from>
    <xdr:to>
      <xdr:col>22</xdr:col>
      <xdr:colOff>289560</xdr:colOff>
      <xdr:row>30</xdr:row>
      <xdr:rowOff>64770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8817DC4-5755-4278-92F2-F0943DA11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B257-C568-4360-96F2-D94EA65FED5A}">
  <dimension ref="A1:O20"/>
  <sheetViews>
    <sheetView tabSelected="1" workbookViewId="0">
      <selection activeCell="Q19" sqref="Q19"/>
    </sheetView>
  </sheetViews>
  <sheetFormatPr defaultRowHeight="14.4" x14ac:dyDescent="0.3"/>
  <sheetData>
    <row r="1" spans="1:15" ht="30" customHeight="1" thickBot="1" x14ac:dyDescent="0.35">
      <c r="A1" s="6" t="s">
        <v>0</v>
      </c>
      <c r="B1" s="6" t="s">
        <v>1</v>
      </c>
      <c r="C1" s="15" t="s">
        <v>2</v>
      </c>
      <c r="D1" s="16"/>
      <c r="E1" s="15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6"/>
    </row>
    <row r="2" spans="1:15" ht="16.2" thickBot="1" x14ac:dyDescent="0.35">
      <c r="A2" s="7"/>
      <c r="B2" s="7"/>
      <c r="C2" s="15" t="s">
        <v>4</v>
      </c>
      <c r="D2" s="16"/>
      <c r="E2" s="15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6"/>
    </row>
    <row r="3" spans="1:15" ht="16.2" thickBot="1" x14ac:dyDescent="0.35">
      <c r="A3" s="8"/>
      <c r="B3" s="8"/>
      <c r="C3" s="2" t="s">
        <v>6</v>
      </c>
      <c r="D3" s="2" t="s">
        <v>7</v>
      </c>
      <c r="E3" s="2">
        <v>30</v>
      </c>
      <c r="F3" s="2">
        <v>40</v>
      </c>
      <c r="G3" s="2">
        <v>50</v>
      </c>
      <c r="H3" s="2">
        <v>60</v>
      </c>
      <c r="I3" s="2">
        <v>70</v>
      </c>
      <c r="J3" s="2">
        <v>80</v>
      </c>
      <c r="K3" s="2">
        <v>90</v>
      </c>
      <c r="L3" s="2">
        <v>110</v>
      </c>
      <c r="M3" s="2">
        <v>130</v>
      </c>
      <c r="N3" s="2">
        <v>140</v>
      </c>
      <c r="O3" s="3" t="s">
        <v>8</v>
      </c>
    </row>
    <row r="4" spans="1:15" ht="16.2" thickBot="1" x14ac:dyDescent="0.35">
      <c r="A4" s="6" t="s">
        <v>9</v>
      </c>
      <c r="B4" s="2" t="s">
        <v>10</v>
      </c>
      <c r="C4" s="2">
        <v>2.4900000000000002</v>
      </c>
      <c r="D4" s="2">
        <v>0.33</v>
      </c>
      <c r="E4" s="2">
        <v>0.31</v>
      </c>
      <c r="F4" s="2">
        <v>0.54</v>
      </c>
      <c r="G4" s="2">
        <v>1.04</v>
      </c>
      <c r="H4" s="2">
        <v>2.3199999999999998</v>
      </c>
      <c r="I4" s="2">
        <v>1.66</v>
      </c>
      <c r="J4" s="2">
        <v>0.94</v>
      </c>
      <c r="K4" s="2">
        <v>0.66</v>
      </c>
      <c r="L4" s="2">
        <v>0.42</v>
      </c>
      <c r="M4" s="2">
        <v>0.32</v>
      </c>
      <c r="N4" s="2">
        <v>0.28000000000000003</v>
      </c>
      <c r="O4" s="3">
        <v>2.4900000000000002</v>
      </c>
    </row>
    <row r="5" spans="1:15" ht="16.2" thickBot="1" x14ac:dyDescent="0.35">
      <c r="A5" s="7"/>
      <c r="B5" s="2" t="s">
        <v>11</v>
      </c>
      <c r="C5" s="2">
        <v>4.97</v>
      </c>
      <c r="D5" s="2">
        <v>0.65</v>
      </c>
      <c r="E5" s="2">
        <v>0.63</v>
      </c>
      <c r="F5" s="2">
        <v>1.08</v>
      </c>
      <c r="G5" s="2">
        <v>2.0699999999999998</v>
      </c>
      <c r="H5" s="2">
        <v>4.6399999999999997</v>
      </c>
      <c r="I5" s="2">
        <v>3.31</v>
      </c>
      <c r="J5" s="2">
        <v>1.88</v>
      </c>
      <c r="K5" s="2">
        <v>1.32</v>
      </c>
      <c r="L5" s="2">
        <v>0.84</v>
      </c>
      <c r="M5" s="2">
        <v>0.63</v>
      </c>
      <c r="N5" s="2">
        <v>0.56000000000000005</v>
      </c>
      <c r="O5" s="3">
        <v>4.97</v>
      </c>
    </row>
    <row r="6" spans="1:15" ht="16.2" thickBot="1" x14ac:dyDescent="0.35">
      <c r="A6" s="7"/>
      <c r="B6" s="2" t="s">
        <v>12</v>
      </c>
      <c r="C6" s="2">
        <v>24.39</v>
      </c>
      <c r="D6" s="2">
        <v>6.52</v>
      </c>
      <c r="E6" s="2">
        <v>1.49</v>
      </c>
      <c r="F6" s="2">
        <v>3.4</v>
      </c>
      <c r="G6" s="2">
        <v>8.14</v>
      </c>
      <c r="H6" s="2">
        <v>21.87</v>
      </c>
      <c r="I6" s="2">
        <v>18.22</v>
      </c>
      <c r="J6" s="2">
        <v>11.83</v>
      </c>
      <c r="K6" s="2">
        <v>9.2899999999999991</v>
      </c>
      <c r="L6" s="2">
        <v>7.27</v>
      </c>
      <c r="M6" s="2">
        <v>6.45</v>
      </c>
      <c r="N6" s="2">
        <v>6.2</v>
      </c>
      <c r="O6" s="3">
        <v>24.39</v>
      </c>
    </row>
    <row r="7" spans="1:15" ht="16.2" thickBot="1" x14ac:dyDescent="0.35">
      <c r="A7" s="8"/>
      <c r="B7" s="2" t="s">
        <v>13</v>
      </c>
      <c r="C7" s="2">
        <v>24.38</v>
      </c>
      <c r="D7" s="2">
        <v>1.56</v>
      </c>
      <c r="E7" s="2">
        <v>6.45</v>
      </c>
      <c r="F7" s="2">
        <v>8.2799999999999994</v>
      </c>
      <c r="G7" s="2">
        <v>12.68</v>
      </c>
      <c r="H7" s="2">
        <v>23.66</v>
      </c>
      <c r="I7" s="2">
        <v>14.49</v>
      </c>
      <c r="J7" s="2">
        <v>7.2</v>
      </c>
      <c r="K7" s="2">
        <v>4.47</v>
      </c>
      <c r="L7" s="2">
        <v>2.34</v>
      </c>
      <c r="M7" s="2">
        <v>1.49</v>
      </c>
      <c r="N7" s="2">
        <v>1.23</v>
      </c>
      <c r="O7" s="3">
        <v>24.38</v>
      </c>
    </row>
    <row r="8" spans="1:15" ht="16.2" thickBot="1" x14ac:dyDescent="0.35">
      <c r="A8" s="6" t="s">
        <v>14</v>
      </c>
      <c r="B8" s="2" t="s">
        <v>15</v>
      </c>
      <c r="C8" s="2">
        <v>2.12</v>
      </c>
      <c r="D8" s="2">
        <v>1.04</v>
      </c>
      <c r="E8" s="2">
        <v>4.3499999999999996</v>
      </c>
      <c r="F8" s="2">
        <v>3.28</v>
      </c>
      <c r="G8" s="2">
        <v>2.64</v>
      </c>
      <c r="H8" s="2">
        <v>2.2000000000000002</v>
      </c>
      <c r="I8" s="2">
        <v>1.89</v>
      </c>
      <c r="J8" s="2">
        <v>1.65</v>
      </c>
      <c r="K8" s="2">
        <v>1.47</v>
      </c>
      <c r="L8" s="2">
        <v>1.2</v>
      </c>
      <c r="M8" s="2">
        <v>1.02</v>
      </c>
      <c r="N8" s="2">
        <v>0.95</v>
      </c>
      <c r="O8" s="3">
        <v>1.04</v>
      </c>
    </row>
    <row r="9" spans="1:15" ht="16.2" thickBot="1" x14ac:dyDescent="0.35">
      <c r="A9" s="7"/>
      <c r="B9" s="2" t="s">
        <v>16</v>
      </c>
      <c r="C9" s="2">
        <v>0.51</v>
      </c>
      <c r="D9" s="2">
        <v>1.04</v>
      </c>
      <c r="E9" s="2">
        <v>0.25</v>
      </c>
      <c r="F9" s="2">
        <v>0.33</v>
      </c>
      <c r="G9" s="2">
        <v>0.41</v>
      </c>
      <c r="H9" s="2">
        <v>0.5</v>
      </c>
      <c r="I9" s="2">
        <v>0.56999999999999995</v>
      </c>
      <c r="J9" s="2">
        <v>0.65</v>
      </c>
      <c r="K9" s="2">
        <v>0.74</v>
      </c>
      <c r="L9" s="2">
        <v>0.9</v>
      </c>
      <c r="M9" s="2">
        <v>1.06</v>
      </c>
      <c r="N9" s="2">
        <v>1.1399999999999999</v>
      </c>
      <c r="O9" s="3">
        <v>1.04</v>
      </c>
    </row>
    <row r="10" spans="1:15" ht="16.2" thickBot="1" x14ac:dyDescent="0.35">
      <c r="A10" s="7"/>
      <c r="B10" s="2" t="s">
        <v>17</v>
      </c>
      <c r="C10" s="2">
        <v>1.61</v>
      </c>
      <c r="D10" s="2">
        <v>0.09</v>
      </c>
      <c r="E10" s="2">
        <v>4.0999999999999996</v>
      </c>
      <c r="F10" s="2">
        <v>2.96</v>
      </c>
      <c r="G10" s="2">
        <v>2.23</v>
      </c>
      <c r="H10" s="2">
        <v>1.72</v>
      </c>
      <c r="I10" s="2">
        <v>1.32</v>
      </c>
      <c r="J10" s="2">
        <v>1</v>
      </c>
      <c r="K10" s="2">
        <v>0.74</v>
      </c>
      <c r="L10" s="2">
        <v>0.32</v>
      </c>
      <c r="M10" s="2">
        <v>0.1</v>
      </c>
      <c r="N10" s="2">
        <v>0.21</v>
      </c>
      <c r="O10" s="3">
        <v>0.09</v>
      </c>
    </row>
    <row r="11" spans="1:15" ht="31.2" x14ac:dyDescent="0.3">
      <c r="A11" s="7"/>
      <c r="B11" s="4" t="s">
        <v>18</v>
      </c>
      <c r="C11" s="6"/>
      <c r="D11" s="6"/>
      <c r="E11" s="9" t="s">
        <v>20</v>
      </c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ht="31.8" thickBot="1" x14ac:dyDescent="0.35">
      <c r="A12" s="8"/>
      <c r="B12" s="2" t="s">
        <v>19</v>
      </c>
      <c r="C12" s="8"/>
      <c r="D12" s="8"/>
      <c r="E12" s="12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5" spans="1:15" ht="15" thickBot="1" x14ac:dyDescent="0.35"/>
    <row r="16" spans="1:15" ht="16.2" thickBot="1" x14ac:dyDescent="0.35">
      <c r="A16" s="1" t="s">
        <v>22</v>
      </c>
      <c r="B16" s="5" t="s">
        <v>23</v>
      </c>
      <c r="F16" s="18"/>
      <c r="G16" s="18" t="s">
        <v>24</v>
      </c>
      <c r="H16" s="18" t="s">
        <v>25</v>
      </c>
    </row>
    <row r="17" spans="1:8" ht="16.2" thickBot="1" x14ac:dyDescent="0.35">
      <c r="A17" s="2">
        <v>62.43</v>
      </c>
      <c r="B17" s="3">
        <v>127.43</v>
      </c>
      <c r="F17" s="18" t="s">
        <v>26</v>
      </c>
      <c r="G17" s="18">
        <f>C7/5</f>
        <v>4.8759999999999994</v>
      </c>
      <c r="H17" s="19">
        <v>11.545601851851853</v>
      </c>
    </row>
    <row r="18" spans="1:8" x14ac:dyDescent="0.3">
      <c r="F18" s="18" t="s">
        <v>27</v>
      </c>
      <c r="G18" s="18">
        <f>C7/C4</f>
        <v>9.7911646586345373</v>
      </c>
      <c r="H18" s="18">
        <f>1/H19</f>
        <v>4.8123195380173245</v>
      </c>
    </row>
    <row r="19" spans="1:8" x14ac:dyDescent="0.3">
      <c r="F19" s="18" t="s">
        <v>28</v>
      </c>
      <c r="G19" s="18">
        <f>1/G18</f>
        <v>0.10213289581624282</v>
      </c>
      <c r="H19" s="18">
        <v>0.20780000000000001</v>
      </c>
    </row>
    <row r="20" spans="1:8" x14ac:dyDescent="0.3">
      <c r="F20" s="18" t="s">
        <v>29</v>
      </c>
      <c r="G20" s="18">
        <f>A17/G17</f>
        <v>12.803527481542249</v>
      </c>
      <c r="H20" s="18">
        <f>B17/H17</f>
        <v>11.037103274054173</v>
      </c>
    </row>
  </sheetData>
  <mergeCells count="12">
    <mergeCell ref="A1:A3"/>
    <mergeCell ref="B1:B3"/>
    <mergeCell ref="C1:D1"/>
    <mergeCell ref="E1:O1"/>
    <mergeCell ref="C2:D2"/>
    <mergeCell ref="E2:O2"/>
    <mergeCell ref="A4:A7"/>
    <mergeCell ref="A8:A12"/>
    <mergeCell ref="C11:C12"/>
    <mergeCell ref="D11:D12"/>
    <mergeCell ref="E11:O11"/>
    <mergeCell ref="E12:O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vdmoi</dc:creator>
  <cp:lastModifiedBy>vdmoi</cp:lastModifiedBy>
  <dcterms:created xsi:type="dcterms:W3CDTF">2023-04-25T19:00:27Z</dcterms:created>
  <dcterms:modified xsi:type="dcterms:W3CDTF">2023-05-25T19:27:56Z</dcterms:modified>
</cp:coreProperties>
</file>