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3"/>
  </bookViews>
  <sheets>
    <sheet name="Ex2" sheetId="1" state="hidden" r:id="rId2"/>
    <sheet name="0" sheetId="2" state="visible" r:id="rId3"/>
    <sheet name="Step1" sheetId="3" state="visible" r:id="rId4"/>
    <sheet name="Step2(Spam)" sheetId="4" state="visible" r:id="rId5"/>
    <sheet name="Step2(Ham)" sheetId="5" state="visible" r:id="rId6"/>
    <sheet name="Step3Classif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<sst xmlns="http://schemas.openxmlformats.org/spreadsheetml/2006/main" count="203" uniqueCount="82">
  <si>
    <t xml:space="preserve">FREQUENCY COUNT</t>
  </si>
  <si>
    <t xml:space="preserve">ANALYSIS</t>
  </si>
  <si>
    <t xml:space="preserve">TEST</t>
  </si>
  <si>
    <t xml:space="preserve">ID</t>
  </si>
  <si>
    <t xml:space="preserve">Word</t>
  </si>
  <si>
    <t xml:space="preserve">Language</t>
  </si>
  <si>
    <t xml:space="preserve">Count</t>
  </si>
  <si>
    <t xml:space="preserve">Language: Casual</t>
  </si>
  <si>
    <t xml:space="preserve">Letter 1: Hi Sir, I love you</t>
  </si>
  <si>
    <t xml:space="preserve">Hi</t>
  </si>
  <si>
    <t xml:space="preserve">Casual</t>
  </si>
  <si>
    <t xml:space="preserve">P(word|casual)</t>
  </si>
  <si>
    <t xml:space="preserve">P(word|formal)</t>
  </si>
  <si>
    <t xml:space="preserve">Sir</t>
  </si>
  <si>
    <t xml:space="preserve">Formal</t>
  </si>
  <si>
    <t xml:space="preserve">Are</t>
  </si>
  <si>
    <t xml:space="preserve">Dear</t>
  </si>
  <si>
    <t xml:space="preserve">How</t>
  </si>
  <si>
    <t xml:space="preserve">I</t>
  </si>
  <si>
    <t xml:space="preserve">Love</t>
  </si>
  <si>
    <t xml:space="preserve">You</t>
  </si>
  <si>
    <t xml:space="preserve">P(casual|word)</t>
  </si>
  <si>
    <t xml:space="preserve">P(casual) * Product(P(word|casual))</t>
  </si>
  <si>
    <t xml:space="preserve">CASUAL</t>
  </si>
  <si>
    <t xml:space="preserve">P(formal|word)</t>
  </si>
  <si>
    <t xml:space="preserve">P(formal) * Product(P(word|formal))</t>
  </si>
  <si>
    <t xml:space="preserve">Total</t>
  </si>
  <si>
    <t xml:space="preserve">Language: Formal</t>
  </si>
  <si>
    <t xml:space="preserve">Letter 1: Dear Sir, how are you</t>
  </si>
  <si>
    <t xml:space="preserve">FORMAL</t>
  </si>
  <si>
    <t xml:space="preserve">Summary</t>
  </si>
  <si>
    <t xml:space="preserve">Total Count</t>
  </si>
  <si>
    <t xml:space="preserve">P(Language)</t>
  </si>
  <si>
    <t xml:space="preserve">DATASET</t>
  </si>
  <si>
    <t xml:space="preserve">TASK: Classify Category</t>
  </si>
  <si>
    <t xml:space="preserve">Document</t>
  </si>
  <si>
    <t xml:space="preserve">Content</t>
  </si>
  <si>
    <t xml:space="preserve">Category</t>
  </si>
  <si>
    <t xml:space="preserve">D1</t>
  </si>
  <si>
    <t xml:space="preserve">Affordable medicines</t>
  </si>
  <si>
    <t xml:space="preserve">Spam</t>
  </si>
  <si>
    <t xml:space="preserve">D7</t>
  </si>
  <si>
    <t xml:space="preserve">You see affordable products</t>
  </si>
  <si>
    <t xml:space="preserve">?</t>
  </si>
  <si>
    <t xml:space="preserve">D2</t>
  </si>
  <si>
    <t xml:space="preserve">See you later</t>
  </si>
  <si>
    <t xml:space="preserve">Ham</t>
  </si>
  <si>
    <t xml:space="preserve">D8</t>
  </si>
  <si>
    <t xml:space="preserve">Let's meet soon</t>
  </si>
  <si>
    <t xml:space="preserve">D3</t>
  </si>
  <si>
    <t xml:space="preserve">Affordable and cheap products</t>
  </si>
  <si>
    <t xml:space="preserve">D4</t>
  </si>
  <si>
    <t xml:space="preserve">Let's meet later</t>
  </si>
  <si>
    <t xml:space="preserve">D5</t>
  </si>
  <si>
    <t xml:space="preserve">Deposit on account</t>
  </si>
  <si>
    <t xml:space="preserve">D6</t>
  </si>
  <si>
    <t xml:space="preserve">Meet us soon</t>
  </si>
  <si>
    <t xml:space="preserve">Vocabulary (V)</t>
  </si>
  <si>
    <t xml:space="preserve">{Affordable, Medicines, See, You, Later, And, Cheap, Products, Let's, Meet, Deposit, On, Account, Us, Soon}</t>
  </si>
  <si>
    <t xml:space="preserve">|V|</t>
  </si>
  <si>
    <t xml:space="preserve">Step 1: Convert documents to feature sets. Where the attributes are the possible words and the values are the frequency the word occurs in the document.</t>
  </si>
  <si>
    <t xml:space="preserve">Words</t>
  </si>
  <si>
    <t xml:space="preserve">Step 2(Spam): Looking at documents classified as "Spam"</t>
  </si>
  <si>
    <t xml:space="preserve">Prior Computation</t>
  </si>
  <si>
    <t xml:space="preserve">P(Spam)</t>
  </si>
  <si>
    <t xml:space="preserve">Likelihood Computation</t>
  </si>
  <si>
    <t xml:space="preserve">P(wk|Auto)</t>
  </si>
  <si>
    <t xml:space="preserve">(nk+1)/(n+|V|)</t>
  </si>
  <si>
    <t xml:space="preserve">where</t>
  </si>
  <si>
    <t xml:space="preserve">n</t>
  </si>
  <si>
    <t xml:space="preserve">P(word|Spam)</t>
  </si>
  <si>
    <t xml:space="preserve">Step 2(Ham): Looking at documents classified as "Ham"</t>
  </si>
  <si>
    <t xml:space="preserve">P(Ham)</t>
  </si>
  <si>
    <t xml:space="preserve">P(word|Ham)</t>
  </si>
  <si>
    <t xml:space="preserve">Step 3: Classification</t>
  </si>
  <si>
    <t xml:space="preserve">Highlight the answer of your classification</t>
  </si>
  <si>
    <t xml:space="preserve">Classifying D8: You see affordable products</t>
  </si>
  <si>
    <r>
      <rPr>
        <sz val="10"/>
        <rFont val="Arial"/>
        <family val="0"/>
        <charset val="1"/>
      </rPr>
      <t xml:space="preserve">if </t>
    </r>
    <r>
      <rPr>
        <b val="true"/>
        <sz val="10"/>
        <rFont val="Arial"/>
        <family val="0"/>
        <charset val="1"/>
      </rPr>
      <t xml:space="preserve">Ham</t>
    </r>
    <r>
      <rPr>
        <sz val="10"/>
        <color rgb="FF000000"/>
        <rFont val="Arial"/>
        <family val="0"/>
        <charset val="1"/>
      </rPr>
      <t xml:space="preserve">:</t>
    </r>
  </si>
  <si>
    <t xml:space="preserve">(Specify the equation here)</t>
  </si>
  <si>
    <t xml:space="preserve">(Specify Probability here)</t>
  </si>
  <si>
    <r>
      <rPr>
        <sz val="10"/>
        <rFont val="Arial"/>
        <family val="0"/>
        <charset val="1"/>
      </rPr>
      <t xml:space="preserve">if </t>
    </r>
    <r>
      <rPr>
        <b val="true"/>
        <sz val="10"/>
        <rFont val="Arial"/>
        <family val="0"/>
        <charset val="1"/>
      </rPr>
      <t xml:space="preserve">Spam</t>
    </r>
    <r>
      <rPr>
        <sz val="10"/>
        <color rgb="FF000000"/>
        <rFont val="Arial"/>
        <family val="0"/>
        <charset val="1"/>
      </rPr>
      <t xml:space="preserve">:</t>
    </r>
  </si>
  <si>
    <t xml:space="preserve">Classifying D8: Let's Meet soon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</si>
</sst>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u val="single"/>
      <sz val="10"/>
      <name val="Arial"/>
      <family val="0"/>
      <charset val="1"/>
    </font>
    <font>
      <sz val="1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D9EAD3"/>
      </patternFill>
    </fill>
    <fill>
      <patternFill patternType="solid">
        <fgColor rgb="FFD9EAD3"/>
        <bgColor rgb="FFFCE5CD"/>
      </patternFill>
    </fill>
    <fill>
      <patternFill patternType="solid">
        <fgColor rgb="FFF4CCCC"/>
        <bgColor rgb="FFFCE5CD"/>
      </patternFill>
    </fill>
    <fill>
      <patternFill patternType="solid">
        <fgColor rgb="FFFFFFFF"/>
        <bgColor rgb="FFFCE5CD"/>
      </patternFill>
    </fill>
    <fill>
      <patternFill patternType="solid">
        <fgColor rgb="FFFF9D98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D98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R5:R10 A1"/>
    </sheetView>
  </sheetViews>
  <sheetFormatPr defaultRowHeight="15.75"/>
  <cols>
    <col collapsed="false" hidden="false" max="1" min="1" style="0" width="8.23469387755102"/>
    <col collapsed="false" hidden="false" max="4" min="2" style="0" width="15.3163265306122"/>
    <col collapsed="false" hidden="false" max="5" min="5" style="0" width="3.64285714285714"/>
    <col collapsed="false" hidden="false" max="9" min="6" style="0" width="15.3163265306122"/>
    <col collapsed="false" hidden="false" max="10" min="10" style="0" width="4.59183673469388"/>
    <col collapsed="false" hidden="false" max="11" min="11" style="0" width="15.3163265306122"/>
    <col collapsed="false" hidden="false" max="12" min="12" style="0" width="34.3622448979592"/>
    <col collapsed="false" hidden="false" max="1025" min="13" style="0" width="15.3163265306122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2"/>
      <c r="F1" s="1" t="s">
        <v>1</v>
      </c>
      <c r="G1" s="1"/>
      <c r="H1" s="1"/>
      <c r="I1" s="1"/>
      <c r="K1" s="2"/>
      <c r="L1" s="1" t="s">
        <v>2</v>
      </c>
      <c r="M1" s="1"/>
      <c r="N1" s="1"/>
    </row>
    <row r="2" customFormat="false" ht="15.7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2"/>
      <c r="F2" s="4" t="s">
        <v>7</v>
      </c>
      <c r="G2" s="4"/>
      <c r="H2" s="4"/>
      <c r="I2" s="4"/>
      <c r="K2" s="2"/>
      <c r="L2" s="5" t="s">
        <v>8</v>
      </c>
      <c r="M2" s="5"/>
      <c r="N2" s="5"/>
    </row>
    <row r="3" customFormat="false" ht="15.75" hidden="false" customHeight="true" outlineLevel="0" collapsed="false">
      <c r="A3" s="6" t="n">
        <v>1</v>
      </c>
      <c r="B3" s="6" t="s">
        <v>9</v>
      </c>
      <c r="C3" s="6" t="s">
        <v>10</v>
      </c>
      <c r="D3" s="6" t="n">
        <v>100</v>
      </c>
      <c r="E3" s="2"/>
      <c r="F3" s="7" t="s">
        <v>4</v>
      </c>
      <c r="G3" s="7" t="s">
        <v>5</v>
      </c>
      <c r="H3" s="7" t="s">
        <v>6</v>
      </c>
      <c r="I3" s="7" t="s">
        <v>11</v>
      </c>
      <c r="K3" s="2"/>
      <c r="L3" s="7" t="s">
        <v>4</v>
      </c>
      <c r="M3" s="3" t="s">
        <v>11</v>
      </c>
      <c r="N3" s="3" t="s">
        <v>12</v>
      </c>
    </row>
    <row r="4" customFormat="false" ht="15.75" hidden="false" customHeight="true" outlineLevel="0" collapsed="false">
      <c r="A4" s="6" t="n">
        <v>2</v>
      </c>
      <c r="B4" s="6" t="s">
        <v>13</v>
      </c>
      <c r="C4" s="6" t="s">
        <v>14</v>
      </c>
      <c r="D4" s="6" t="n">
        <v>200</v>
      </c>
      <c r="E4" s="2"/>
      <c r="F4" s="8" t="s">
        <v>15</v>
      </c>
      <c r="G4" s="8" t="s">
        <v>10</v>
      </c>
      <c r="H4" s="9" t="n">
        <v>500</v>
      </c>
      <c r="I4" s="8" t="n">
        <f aca="false">H4/SUM(H$4:H$11)</f>
        <v>0.114942528735632</v>
      </c>
      <c r="K4" s="2"/>
      <c r="L4" s="6" t="s">
        <v>9</v>
      </c>
      <c r="M4" s="0" t="n">
        <f aca="false">H6/H12</f>
        <v>0.0229885057471264</v>
      </c>
      <c r="N4" s="0" t="n">
        <f aca="false">H18/H24</f>
        <v>0</v>
      </c>
    </row>
    <row r="5" customFormat="false" ht="15.75" hidden="false" customHeight="true" outlineLevel="0" collapsed="false">
      <c r="A5" s="6" t="n">
        <v>3</v>
      </c>
      <c r="B5" s="6" t="s">
        <v>13</v>
      </c>
      <c r="C5" s="6" t="s">
        <v>10</v>
      </c>
      <c r="D5" s="6" t="n">
        <v>100</v>
      </c>
      <c r="E5" s="2"/>
      <c r="F5" s="8" t="s">
        <v>16</v>
      </c>
      <c r="G5" s="8" t="s">
        <v>10</v>
      </c>
      <c r="H5" s="9" t="n">
        <v>800</v>
      </c>
      <c r="I5" s="8" t="n">
        <f aca="false">H5/SUM(H$4:H$11)</f>
        <v>0.183908045977011</v>
      </c>
      <c r="K5" s="2"/>
      <c r="L5" s="6" t="s">
        <v>13</v>
      </c>
      <c r="M5" s="0" t="n">
        <f aca="false">H10/H12</f>
        <v>0.0229885057471264</v>
      </c>
      <c r="N5" s="0" t="n">
        <f aca="false">H22/H24</f>
        <v>0.0701754385964912</v>
      </c>
    </row>
    <row r="6" customFormat="false" ht="15.75" hidden="false" customHeight="true" outlineLevel="0" collapsed="false">
      <c r="A6" s="6" t="n">
        <v>4</v>
      </c>
      <c r="B6" s="6" t="s">
        <v>17</v>
      </c>
      <c r="C6" s="6" t="s">
        <v>10</v>
      </c>
      <c r="D6" s="6" t="n">
        <v>400</v>
      </c>
      <c r="E6" s="2"/>
      <c r="F6" s="8" t="s">
        <v>9</v>
      </c>
      <c r="G6" s="8" t="s">
        <v>10</v>
      </c>
      <c r="H6" s="9" t="n">
        <v>100</v>
      </c>
      <c r="I6" s="8" t="n">
        <f aca="false">H6/SUM(H$4:H$11)</f>
        <v>0.0229885057471264</v>
      </c>
      <c r="K6" s="2"/>
      <c r="L6" s="6" t="s">
        <v>18</v>
      </c>
      <c r="M6" s="0" t="n">
        <f aca="false">H8/H12</f>
        <v>0.275862068965517</v>
      </c>
      <c r="N6" s="0" t="n">
        <f aca="false">H20/H24</f>
        <v>0.280701754385965</v>
      </c>
    </row>
    <row r="7" customFormat="false" ht="15.75" hidden="false" customHeight="true" outlineLevel="0" collapsed="false">
      <c r="A7" s="6" t="n">
        <v>5</v>
      </c>
      <c r="B7" s="6" t="s">
        <v>17</v>
      </c>
      <c r="C7" s="6" t="s">
        <v>14</v>
      </c>
      <c r="D7" s="6" t="n">
        <v>250</v>
      </c>
      <c r="E7" s="2"/>
      <c r="F7" s="8" t="s">
        <v>17</v>
      </c>
      <c r="G7" s="8" t="s">
        <v>10</v>
      </c>
      <c r="H7" s="9" t="n">
        <v>400</v>
      </c>
      <c r="I7" s="8" t="n">
        <f aca="false">H7/SUM(H$4:H$11)</f>
        <v>0.0919540229885057</v>
      </c>
      <c r="K7" s="2"/>
      <c r="L7" s="6" t="s">
        <v>19</v>
      </c>
      <c r="M7" s="0" t="n">
        <f aca="false">H9/H12</f>
        <v>0.103448275862069</v>
      </c>
      <c r="N7" s="0" t="n">
        <f aca="false">H21/H24</f>
        <v>0</v>
      </c>
    </row>
    <row r="8" customFormat="false" ht="15.75" hidden="false" customHeight="true" outlineLevel="0" collapsed="false">
      <c r="A8" s="6" t="n">
        <v>6</v>
      </c>
      <c r="B8" s="6" t="s">
        <v>19</v>
      </c>
      <c r="C8" s="6" t="s">
        <v>10</v>
      </c>
      <c r="D8" s="6" t="n">
        <v>450</v>
      </c>
      <c r="E8" s="2"/>
      <c r="F8" s="8" t="s">
        <v>18</v>
      </c>
      <c r="G8" s="8" t="s">
        <v>10</v>
      </c>
      <c r="H8" s="9" t="n">
        <v>1200</v>
      </c>
      <c r="I8" s="8" t="n">
        <f aca="false">H8/SUM(H$4:H$11)</f>
        <v>0.275862068965517</v>
      </c>
      <c r="K8" s="2"/>
      <c r="L8" s="6" t="s">
        <v>20</v>
      </c>
      <c r="M8" s="0" t="n">
        <f aca="false">H11/H12</f>
        <v>0.183908045977011</v>
      </c>
      <c r="N8" s="0" t="n">
        <f aca="false">H23/H24</f>
        <v>0.175438596491228</v>
      </c>
    </row>
    <row r="9" customFormat="false" ht="15.75" hidden="false" customHeight="true" outlineLevel="0" collapsed="false">
      <c r="A9" s="6" t="n">
        <v>7</v>
      </c>
      <c r="B9" s="6" t="s">
        <v>20</v>
      </c>
      <c r="C9" s="6" t="s">
        <v>10</v>
      </c>
      <c r="D9" s="6" t="n">
        <v>800</v>
      </c>
      <c r="E9" s="2"/>
      <c r="F9" s="8" t="s">
        <v>19</v>
      </c>
      <c r="G9" s="8" t="s">
        <v>10</v>
      </c>
      <c r="H9" s="9" t="n">
        <v>450</v>
      </c>
      <c r="I9" s="8" t="n">
        <f aca="false">H9/SUM(H$4:H$11)</f>
        <v>0.103448275862069</v>
      </c>
    </row>
    <row r="10" customFormat="false" ht="15.75" hidden="false" customHeight="true" outlineLevel="0" collapsed="false">
      <c r="A10" s="6" t="n">
        <v>8</v>
      </c>
      <c r="B10" s="6" t="s">
        <v>20</v>
      </c>
      <c r="C10" s="6" t="s">
        <v>14</v>
      </c>
      <c r="D10" s="6" t="n">
        <v>500</v>
      </c>
      <c r="E10" s="2"/>
      <c r="F10" s="8" t="s">
        <v>13</v>
      </c>
      <c r="G10" s="8" t="s">
        <v>10</v>
      </c>
      <c r="H10" s="9" t="n">
        <v>100</v>
      </c>
      <c r="I10" s="8" t="n">
        <f aca="false">H10/SUM(H$4:H$11)</f>
        <v>0.0229885057471264</v>
      </c>
      <c r="K10" s="6" t="s">
        <v>21</v>
      </c>
      <c r="L10" s="6" t="s">
        <v>22</v>
      </c>
      <c r="M10" s="0" t="n">
        <f aca="false">H28*PRODUCT(M4:M8)</f>
        <v>1.67569210142105E-006</v>
      </c>
      <c r="N10" s="10" t="s">
        <v>23</v>
      </c>
    </row>
    <row r="11" customFormat="false" ht="15.75" hidden="false" customHeight="true" outlineLevel="0" collapsed="false">
      <c r="A11" s="6" t="n">
        <v>9</v>
      </c>
      <c r="B11" s="6" t="s">
        <v>15</v>
      </c>
      <c r="C11" s="6" t="s">
        <v>14</v>
      </c>
      <c r="D11" s="6" t="n">
        <v>500</v>
      </c>
      <c r="E11" s="2"/>
      <c r="F11" s="8" t="s">
        <v>20</v>
      </c>
      <c r="G11" s="8" t="s">
        <v>10</v>
      </c>
      <c r="H11" s="9" t="n">
        <v>800</v>
      </c>
      <c r="I11" s="8" t="n">
        <f aca="false">H11/SUM(H$4:H$11)</f>
        <v>0.183908045977011</v>
      </c>
      <c r="K11" s="11" t="s">
        <v>24</v>
      </c>
      <c r="L11" s="6" t="s">
        <v>25</v>
      </c>
      <c r="M11" s="0" t="n">
        <f aca="false">H29*PRODUCT(N4:N8)</f>
        <v>0</v>
      </c>
    </row>
    <row r="12" customFormat="false" ht="15.75" hidden="false" customHeight="true" outlineLevel="0" collapsed="false">
      <c r="A12" s="6" t="n">
        <v>10</v>
      </c>
      <c r="B12" s="6" t="s">
        <v>15</v>
      </c>
      <c r="C12" s="6" t="s">
        <v>10</v>
      </c>
      <c r="D12" s="6" t="n">
        <v>500</v>
      </c>
      <c r="E12" s="2"/>
      <c r="F12" s="8"/>
      <c r="G12" s="7" t="s">
        <v>26</v>
      </c>
      <c r="H12" s="12" t="n">
        <f aca="false">SUM(H4:H11)</f>
        <v>4350</v>
      </c>
      <c r="I12" s="7" t="n">
        <f aca="false">SUM(I4:I11)</f>
        <v>1</v>
      </c>
    </row>
    <row r="13" customFormat="false" ht="15.75" hidden="false" customHeight="true" outlineLevel="0" collapsed="false">
      <c r="A13" s="6" t="n">
        <v>11</v>
      </c>
      <c r="B13" s="6" t="s">
        <v>18</v>
      </c>
      <c r="C13" s="6" t="s">
        <v>10</v>
      </c>
      <c r="D13" s="6" t="n">
        <v>1200</v>
      </c>
      <c r="E13" s="2"/>
      <c r="F13" s="2"/>
      <c r="G13" s="2"/>
      <c r="H13" s="2"/>
      <c r="I13" s="2"/>
    </row>
    <row r="14" customFormat="false" ht="15.75" hidden="false" customHeight="true" outlineLevel="0" collapsed="false">
      <c r="A14" s="6" t="n">
        <v>12</v>
      </c>
      <c r="B14" s="6" t="s">
        <v>18</v>
      </c>
      <c r="C14" s="6" t="s">
        <v>14</v>
      </c>
      <c r="D14" s="6" t="n">
        <v>800</v>
      </c>
      <c r="E14" s="2"/>
      <c r="F14" s="4" t="s">
        <v>27</v>
      </c>
      <c r="G14" s="4"/>
      <c r="H14" s="4"/>
      <c r="I14" s="4"/>
      <c r="K14" s="2"/>
      <c r="L14" s="5" t="s">
        <v>28</v>
      </c>
      <c r="M14" s="5"/>
      <c r="N14" s="5"/>
    </row>
    <row r="15" customFormat="false" ht="15.75" hidden="false" customHeight="true" outlineLevel="0" collapsed="false">
      <c r="A15" s="6" t="n">
        <v>13</v>
      </c>
      <c r="B15" s="6" t="s">
        <v>16</v>
      </c>
      <c r="C15" s="6" t="s">
        <v>14</v>
      </c>
      <c r="D15" s="6" t="n">
        <v>600</v>
      </c>
      <c r="E15" s="2"/>
      <c r="F15" s="7" t="s">
        <v>4</v>
      </c>
      <c r="G15" s="7" t="s">
        <v>5</v>
      </c>
      <c r="H15" s="7" t="s">
        <v>6</v>
      </c>
      <c r="I15" s="7" t="s">
        <v>12</v>
      </c>
      <c r="K15" s="2"/>
      <c r="L15" s="7" t="s">
        <v>4</v>
      </c>
      <c r="M15" s="3" t="s">
        <v>11</v>
      </c>
      <c r="N15" s="3" t="s">
        <v>12</v>
      </c>
    </row>
    <row r="16" customFormat="false" ht="15.75" hidden="false" customHeight="true" outlineLevel="0" collapsed="false">
      <c r="A16" s="6" t="n">
        <v>14</v>
      </c>
      <c r="B16" s="6" t="s">
        <v>16</v>
      </c>
      <c r="C16" s="6" t="s">
        <v>10</v>
      </c>
      <c r="D16" s="6" t="n">
        <v>800</v>
      </c>
      <c r="E16" s="2"/>
      <c r="F16" s="8" t="s">
        <v>15</v>
      </c>
      <c r="G16" s="8" t="s">
        <v>14</v>
      </c>
      <c r="H16" s="9" t="n">
        <v>500</v>
      </c>
      <c r="I16" s="8" t="n">
        <f aca="false">H16/SUM(H$16:H$23)</f>
        <v>0.175438596491228</v>
      </c>
      <c r="K16" s="2"/>
      <c r="L16" s="6" t="s">
        <v>16</v>
      </c>
      <c r="M16" s="0" t="n">
        <f aca="false">I5</f>
        <v>0.183908045977011</v>
      </c>
      <c r="N16" s="0" t="n">
        <f aca="false">I17</f>
        <v>0.210526315789474</v>
      </c>
    </row>
    <row r="17" customFormat="false" ht="15.75" hidden="false" customHeight="true" outlineLevel="0" collapsed="false">
      <c r="A17" s="2"/>
      <c r="B17" s="2"/>
      <c r="C17" s="2"/>
      <c r="D17" s="2"/>
      <c r="E17" s="2"/>
      <c r="F17" s="8" t="s">
        <v>16</v>
      </c>
      <c r="G17" s="8" t="s">
        <v>14</v>
      </c>
      <c r="H17" s="9" t="n">
        <v>600</v>
      </c>
      <c r="I17" s="8" t="n">
        <f aca="false">H17/SUM(H$16:H$23)</f>
        <v>0.210526315789474</v>
      </c>
      <c r="K17" s="2"/>
      <c r="L17" s="6" t="s">
        <v>13</v>
      </c>
      <c r="M17" s="0" t="n">
        <f aca="false">I10</f>
        <v>0.0229885057471264</v>
      </c>
      <c r="N17" s="0" t="n">
        <f aca="false">I22</f>
        <v>0.0701754385964912</v>
      </c>
    </row>
    <row r="18" customFormat="false" ht="15.75" hidden="false" customHeight="true" outlineLevel="0" collapsed="false">
      <c r="A18" s="2"/>
      <c r="B18" s="2"/>
      <c r="C18" s="2"/>
      <c r="D18" s="2"/>
      <c r="E18" s="2"/>
      <c r="F18" s="8" t="s">
        <v>9</v>
      </c>
      <c r="G18" s="8" t="s">
        <v>14</v>
      </c>
      <c r="H18" s="9" t="n">
        <v>0</v>
      </c>
      <c r="I18" s="8" t="n">
        <f aca="false">H18/SUM(H$16:H$23)</f>
        <v>0</v>
      </c>
      <c r="K18" s="2"/>
      <c r="L18" s="6" t="s">
        <v>17</v>
      </c>
      <c r="M18" s="0" t="n">
        <f aca="false">I7</f>
        <v>0.0919540229885057</v>
      </c>
      <c r="N18" s="0" t="n">
        <f aca="false">I19</f>
        <v>0.087719298245614</v>
      </c>
    </row>
    <row r="19" customFormat="false" ht="15.75" hidden="false" customHeight="true" outlineLevel="0" collapsed="false">
      <c r="D19" s="2"/>
      <c r="E19" s="2"/>
      <c r="F19" s="8" t="s">
        <v>17</v>
      </c>
      <c r="G19" s="8" t="s">
        <v>14</v>
      </c>
      <c r="H19" s="9" t="n">
        <v>250</v>
      </c>
      <c r="I19" s="8" t="n">
        <f aca="false">H19/SUM(H$16:H$23)</f>
        <v>0.087719298245614</v>
      </c>
      <c r="K19" s="2"/>
      <c r="L19" s="6" t="s">
        <v>15</v>
      </c>
      <c r="M19" s="0" t="n">
        <f aca="false">I4</f>
        <v>0.114942528735632</v>
      </c>
      <c r="N19" s="0" t="n">
        <f aca="false">I16</f>
        <v>0.175438596491228</v>
      </c>
    </row>
    <row r="20" customFormat="false" ht="15.75" hidden="false" customHeight="true" outlineLevel="0" collapsed="false">
      <c r="D20" s="2"/>
      <c r="E20" s="2"/>
      <c r="F20" s="8" t="s">
        <v>18</v>
      </c>
      <c r="G20" s="8" t="s">
        <v>14</v>
      </c>
      <c r="H20" s="9" t="n">
        <v>800</v>
      </c>
      <c r="I20" s="8" t="n">
        <f aca="false">H20/SUM(H$16:H$23)</f>
        <v>0.280701754385965</v>
      </c>
      <c r="K20" s="2"/>
      <c r="L20" s="6" t="s">
        <v>20</v>
      </c>
      <c r="M20" s="0" t="n">
        <f aca="false">I11</f>
        <v>0.183908045977011</v>
      </c>
      <c r="N20" s="0" t="n">
        <f aca="false">I23</f>
        <v>0.175438596491228</v>
      </c>
    </row>
    <row r="21" customFormat="false" ht="15.75" hidden="false" customHeight="true" outlineLevel="0" collapsed="false">
      <c r="D21" s="2"/>
      <c r="E21" s="2"/>
      <c r="F21" s="8" t="s">
        <v>19</v>
      </c>
      <c r="G21" s="8" t="s">
        <v>14</v>
      </c>
      <c r="H21" s="9" t="n">
        <v>0</v>
      </c>
      <c r="I21" s="8" t="n">
        <f aca="false">H21/SUM(H$16:H$23)</f>
        <v>0</v>
      </c>
    </row>
    <row r="22" customFormat="false" ht="15.75" hidden="false" customHeight="true" outlineLevel="0" collapsed="false">
      <c r="D22" s="2"/>
      <c r="E22" s="2"/>
      <c r="F22" s="8" t="s">
        <v>13</v>
      </c>
      <c r="G22" s="8" t="s">
        <v>14</v>
      </c>
      <c r="H22" s="9" t="n">
        <v>200</v>
      </c>
      <c r="I22" s="8" t="n">
        <f aca="false">H22/SUM(H$16:H$23)</f>
        <v>0.0701754385964912</v>
      </c>
      <c r="K22" s="6" t="s">
        <v>21</v>
      </c>
      <c r="L22" s="6" t="s">
        <v>22</v>
      </c>
      <c r="M22" s="0" t="n">
        <f aca="false">H28*PRODUCT(M16:M20)</f>
        <v>4.96501363384016E-006</v>
      </c>
    </row>
    <row r="23" customFormat="false" ht="15.75" hidden="false" customHeight="true" outlineLevel="0" collapsed="false">
      <c r="E23" s="2"/>
      <c r="F23" s="8" t="s">
        <v>20</v>
      </c>
      <c r="G23" s="8" t="s">
        <v>14</v>
      </c>
      <c r="H23" s="9" t="n">
        <v>500</v>
      </c>
      <c r="I23" s="8" t="n">
        <f aca="false">H23/SUM(H$16:H$23)</f>
        <v>0.175438596491228</v>
      </c>
      <c r="K23" s="11" t="s">
        <v>24</v>
      </c>
      <c r="L23" s="6" t="s">
        <v>25</v>
      </c>
      <c r="M23" s="0" t="n">
        <f aca="false">H29*PRODUCT(N16:N20)</f>
        <v>1.57888073965384E-005</v>
      </c>
      <c r="N23" s="10" t="s">
        <v>29</v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8"/>
      <c r="G24" s="7" t="s">
        <v>26</v>
      </c>
      <c r="H24" s="12" t="n">
        <f aca="false">SUM(H16:H23)</f>
        <v>2850</v>
      </c>
      <c r="I24" s="7" t="n">
        <f aca="false">SUM(I16:I23)</f>
        <v>1</v>
      </c>
    </row>
    <row r="25" customFormat="false" ht="15.75" hidden="false" customHeight="true" outlineLevel="0" collapsed="false">
      <c r="F25" s="2"/>
      <c r="G25" s="2"/>
      <c r="H25" s="2"/>
      <c r="I25" s="2"/>
    </row>
    <row r="26" customFormat="false" ht="15.75" hidden="false" customHeight="true" outlineLevel="0" collapsed="false">
      <c r="F26" s="4" t="s">
        <v>30</v>
      </c>
      <c r="G26" s="4"/>
      <c r="H26" s="4"/>
      <c r="I26" s="2"/>
    </row>
    <row r="27" customFormat="false" ht="15.75" hidden="false" customHeight="true" outlineLevel="0" collapsed="false">
      <c r="F27" s="13" t="s">
        <v>5</v>
      </c>
      <c r="G27" s="13" t="s">
        <v>31</v>
      </c>
      <c r="H27" s="13" t="s">
        <v>32</v>
      </c>
    </row>
    <row r="28" customFormat="false" ht="15.75" hidden="false" customHeight="true" outlineLevel="0" collapsed="false">
      <c r="F28" s="6" t="s">
        <v>10</v>
      </c>
      <c r="G28" s="6" t="n">
        <v>4350</v>
      </c>
      <c r="H28" s="2" t="n">
        <f aca="false">H12/SUM(H12+H24)</f>
        <v>0.604166666666667</v>
      </c>
    </row>
    <row r="29" customFormat="false" ht="15.75" hidden="false" customHeight="true" outlineLevel="0" collapsed="false">
      <c r="F29" s="6" t="s">
        <v>14</v>
      </c>
      <c r="G29" s="6" t="n">
        <v>2850</v>
      </c>
      <c r="H29" s="2" t="n">
        <f aca="false">H24/SUM(H24,H12)</f>
        <v>0.395833333333333</v>
      </c>
    </row>
    <row r="30" customFormat="false" ht="15.75" hidden="false" customHeight="true" outlineLevel="0" collapsed="false">
      <c r="F30" s="6" t="s">
        <v>26</v>
      </c>
      <c r="G30" s="2" t="n">
        <f aca="false">SUM(G28:G29)</f>
        <v>7200</v>
      </c>
      <c r="H30" s="2" t="n">
        <f aca="false">SUM(H28:H29)</f>
        <v>1</v>
      </c>
    </row>
  </sheetData>
  <mergeCells count="8">
    <mergeCell ref="A1:D1"/>
    <mergeCell ref="F1:I1"/>
    <mergeCell ref="L1:N1"/>
    <mergeCell ref="F2:I2"/>
    <mergeCell ref="L2:N2"/>
    <mergeCell ref="F14:I14"/>
    <mergeCell ref="L14:N14"/>
    <mergeCell ref="F26:H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R5:R10 A1"/>
    </sheetView>
  </sheetViews>
  <sheetFormatPr defaultRowHeight="15.75"/>
  <cols>
    <col collapsed="false" hidden="false" max="1" min="1" style="0" width="15.6581632653061"/>
    <col collapsed="false" hidden="false" max="2" min="2" style="0" width="30.1683673469388"/>
    <col collapsed="false" hidden="false" max="3" min="3" style="0" width="15.3163265306122"/>
    <col collapsed="false" hidden="false" max="4" min="4" style="0" width="5.73469387755102"/>
    <col collapsed="false" hidden="false" max="5" min="5" style="0" width="14.1122448979592"/>
    <col collapsed="false" hidden="false" max="6" min="6" style="0" width="30.1683673469388"/>
    <col collapsed="false" hidden="false" max="1025" min="7" style="0" width="15.3163265306122"/>
  </cols>
  <sheetData>
    <row r="1" customFormat="false" ht="15.75" hidden="false" customHeight="true" outlineLevel="0" collapsed="false">
      <c r="A1" s="1" t="s">
        <v>33</v>
      </c>
      <c r="B1" s="1"/>
      <c r="C1" s="1"/>
      <c r="E1" s="1" t="s">
        <v>34</v>
      </c>
      <c r="F1" s="1"/>
      <c r="G1" s="1"/>
    </row>
    <row r="2" customFormat="false" ht="15.75" hidden="false" customHeight="true" outlineLevel="0" collapsed="false">
      <c r="A2" s="3" t="s">
        <v>35</v>
      </c>
      <c r="B2" s="3" t="s">
        <v>36</v>
      </c>
      <c r="C2" s="3" t="s">
        <v>37</v>
      </c>
      <c r="E2" s="3" t="s">
        <v>35</v>
      </c>
      <c r="F2" s="3" t="s">
        <v>36</v>
      </c>
      <c r="G2" s="3" t="s">
        <v>37</v>
      </c>
    </row>
    <row r="3" customFormat="false" ht="15.75" hidden="false" customHeight="true" outlineLevel="0" collapsed="false">
      <c r="A3" s="6" t="s">
        <v>38</v>
      </c>
      <c r="B3" s="6" t="s">
        <v>39</v>
      </c>
      <c r="C3" s="6" t="s">
        <v>40</v>
      </c>
      <c r="E3" s="6" t="s">
        <v>41</v>
      </c>
      <c r="F3" s="6" t="s">
        <v>42</v>
      </c>
      <c r="G3" s="6" t="s">
        <v>43</v>
      </c>
    </row>
    <row r="4" customFormat="false" ht="15.75" hidden="false" customHeight="true" outlineLevel="0" collapsed="false">
      <c r="A4" s="6" t="s">
        <v>44</v>
      </c>
      <c r="B4" s="6" t="s">
        <v>45</v>
      </c>
      <c r="C4" s="6" t="s">
        <v>46</v>
      </c>
      <c r="E4" s="6" t="s">
        <v>47</v>
      </c>
      <c r="F4" s="6" t="s">
        <v>48</v>
      </c>
      <c r="G4" s="6" t="s">
        <v>43</v>
      </c>
    </row>
    <row r="5" customFormat="false" ht="15.75" hidden="false" customHeight="true" outlineLevel="0" collapsed="false">
      <c r="A5" s="6" t="s">
        <v>49</v>
      </c>
      <c r="B5" s="6" t="s">
        <v>50</v>
      </c>
      <c r="C5" s="6" t="s">
        <v>40</v>
      </c>
    </row>
    <row r="6" customFormat="false" ht="15.75" hidden="false" customHeight="true" outlineLevel="0" collapsed="false">
      <c r="A6" s="6" t="s">
        <v>51</v>
      </c>
      <c r="B6" s="6" t="s">
        <v>52</v>
      </c>
      <c r="C6" s="6" t="s">
        <v>46</v>
      </c>
      <c r="E6" s="6"/>
      <c r="F6" s="6"/>
    </row>
    <row r="7" customFormat="false" ht="15.75" hidden="false" customHeight="true" outlineLevel="0" collapsed="false">
      <c r="A7" s="6" t="s">
        <v>53</v>
      </c>
      <c r="B7" s="6" t="s">
        <v>54</v>
      </c>
      <c r="C7" s="6" t="s">
        <v>40</v>
      </c>
      <c r="E7" s="6"/>
    </row>
    <row r="8" customFormat="false" ht="15.75" hidden="false" customHeight="true" outlineLevel="0" collapsed="false">
      <c r="A8" s="6" t="s">
        <v>55</v>
      </c>
      <c r="B8" s="6" t="s">
        <v>56</v>
      </c>
      <c r="C8" s="6" t="s">
        <v>46</v>
      </c>
      <c r="E8" s="6"/>
    </row>
    <row r="9" customFormat="false" ht="15.75" hidden="false" customHeight="true" outlineLevel="0" collapsed="false">
      <c r="A9" s="6"/>
      <c r="E9" s="6"/>
    </row>
    <row r="10" customFormat="false" ht="38.6" hidden="false" customHeight="true" outlineLevel="0" collapsed="false">
      <c r="A10" s="6" t="s">
        <v>57</v>
      </c>
      <c r="B10" s="14" t="s">
        <v>58</v>
      </c>
      <c r="C10" s="14"/>
    </row>
    <row r="11" customFormat="false" ht="15.75" hidden="false" customHeight="true" outlineLevel="0" collapsed="false">
      <c r="A11" s="6" t="s">
        <v>59</v>
      </c>
      <c r="B11" s="6" t="n">
        <v>15</v>
      </c>
    </row>
  </sheetData>
  <mergeCells count="3">
    <mergeCell ref="A1:C1"/>
    <mergeCell ref="E1:G1"/>
    <mergeCell ref="B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R5:R10 A5"/>
    </sheetView>
  </sheetViews>
  <sheetFormatPr defaultRowHeight="15.75"/>
  <cols>
    <col collapsed="false" hidden="false" max="1" min="1" style="0" width="10.9336734693878"/>
    <col collapsed="false" hidden="false" max="2" min="2" style="0" width="25.9183673469388"/>
    <col collapsed="false" hidden="false" max="3" min="3" style="0" width="10.9336734693878"/>
    <col collapsed="false" hidden="false" max="4" min="4" style="0" width="11.0714285714286"/>
    <col collapsed="false" hidden="false" max="7" min="5" style="0" width="7.75510204081633"/>
    <col collapsed="false" hidden="false" max="8" min="8" style="0" width="9.31632653061224"/>
    <col collapsed="false" hidden="false" max="9" min="9" style="0" width="7.75510204081633"/>
    <col collapsed="false" hidden="false" max="10" min="10" style="0" width="9.85204081632653"/>
    <col collapsed="false" hidden="false" max="17" min="11" style="0" width="7.75510204081633"/>
    <col collapsed="false" hidden="false" max="1025" min="18" style="0" width="15.3163265306122"/>
  </cols>
  <sheetData>
    <row r="1" customFormat="false" ht="15.75" hidden="false" customHeight="true" outlineLevel="0" collapsed="false">
      <c r="A1" s="15" t="s">
        <v>60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6"/>
      <c r="S1" s="3"/>
      <c r="T1" s="3"/>
      <c r="U1" s="3"/>
      <c r="V1" s="13"/>
      <c r="W1" s="13"/>
      <c r="X1" s="13"/>
      <c r="Y1" s="13"/>
      <c r="Z1" s="13"/>
      <c r="AA1" s="13"/>
      <c r="AB1" s="13"/>
      <c r="AC1" s="13"/>
    </row>
    <row r="2" customFormat="false" ht="15.75" hidden="false" customHeight="true" outlineLevel="0" collapsed="false">
      <c r="A2" s="16"/>
      <c r="B2" s="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6"/>
      <c r="S2" s="3"/>
      <c r="T2" s="3"/>
      <c r="U2" s="3"/>
      <c r="V2" s="13"/>
      <c r="W2" s="13"/>
      <c r="X2" s="13"/>
      <c r="Y2" s="13"/>
      <c r="Z2" s="13"/>
      <c r="AA2" s="13"/>
      <c r="AB2" s="13"/>
      <c r="AC2" s="13"/>
    </row>
    <row r="3" customFormat="false" ht="15.75" hidden="false" customHeight="true" outlineLevel="0" collapsed="false">
      <c r="A3" s="18" t="s">
        <v>35</v>
      </c>
      <c r="B3" s="18" t="s">
        <v>36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8" t="s">
        <v>37</v>
      </c>
      <c r="S3" s="3"/>
      <c r="T3" s="3"/>
      <c r="U3" s="3"/>
      <c r="V3" s="13"/>
      <c r="W3" s="13"/>
      <c r="X3" s="13"/>
      <c r="Y3" s="13"/>
      <c r="Z3" s="13"/>
      <c r="AA3" s="13"/>
      <c r="AB3" s="13"/>
      <c r="AC3" s="13"/>
    </row>
  </sheetData>
  <mergeCells count="4">
    <mergeCell ref="A3:A4"/>
    <mergeCell ref="B3:B4"/>
    <mergeCell ref="C3:Q3"/>
    <mergeCell ref="R3:R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0" activeCellId="0" sqref="R5:R10"/>
    </sheetView>
  </sheetViews>
  <sheetFormatPr defaultRowHeight="15.75"/>
  <cols>
    <col collapsed="false" hidden="false" max="1" min="1" style="0" width="10.9336734693878"/>
    <col collapsed="false" hidden="false" max="2" min="2" style="0" width="25.9183673469388"/>
    <col collapsed="false" hidden="false" max="3" min="3" style="0" width="10.9336734693878"/>
    <col collapsed="false" hidden="false" max="4" min="4" style="0" width="11.0714285714286"/>
    <col collapsed="false" hidden="false" max="7" min="5" style="0" width="7.75510204081633"/>
    <col collapsed="false" hidden="false" max="8" min="8" style="0" width="9.31632653061224"/>
    <col collapsed="false" hidden="false" max="9" min="9" style="0" width="7.75510204081633"/>
    <col collapsed="false" hidden="false" max="10" min="10" style="0" width="9.85204081632653"/>
    <col collapsed="false" hidden="false" max="17" min="11" style="0" width="7.75510204081633"/>
    <col collapsed="false" hidden="false" max="1025" min="18" style="0" width="15.3163265306122"/>
  </cols>
  <sheetData>
    <row r="1" customFormat="false" ht="15.75" hidden="false" customHeight="true" outlineLevel="0" collapsed="false">
      <c r="A1" s="16" t="s">
        <v>62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6"/>
      <c r="S1" s="3"/>
      <c r="T1" s="3"/>
      <c r="U1" s="3"/>
      <c r="V1" s="13"/>
      <c r="W1" s="13"/>
      <c r="X1" s="13"/>
      <c r="Y1" s="13"/>
      <c r="Z1" s="13"/>
      <c r="AA1" s="13"/>
      <c r="AB1" s="13"/>
      <c r="AC1" s="13"/>
    </row>
    <row r="2" customFormat="false" ht="15.75" hidden="false" customHeight="true" outlineLevel="0" collapsed="false">
      <c r="A2" s="16"/>
      <c r="B2" s="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6"/>
      <c r="S2" s="3"/>
      <c r="T2" s="3"/>
      <c r="U2" s="3"/>
      <c r="V2" s="13"/>
      <c r="W2" s="13"/>
      <c r="X2" s="13"/>
      <c r="Y2" s="13"/>
      <c r="Z2" s="13"/>
      <c r="AA2" s="13"/>
      <c r="AB2" s="13"/>
      <c r="AC2" s="13"/>
    </row>
    <row r="3" customFormat="false" ht="15.75" hidden="false" customHeight="true" outlineLevel="0" collapsed="false">
      <c r="A3" s="18" t="s">
        <v>35</v>
      </c>
      <c r="B3" s="18" t="s">
        <v>36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8" t="s">
        <v>37</v>
      </c>
      <c r="S3" s="3"/>
      <c r="T3" s="3"/>
      <c r="U3" s="3"/>
      <c r="V3" s="13"/>
      <c r="W3" s="13"/>
      <c r="X3" s="13"/>
      <c r="Y3" s="13"/>
      <c r="Z3" s="13"/>
      <c r="AA3" s="13"/>
      <c r="AB3" s="13"/>
      <c r="AC3" s="13"/>
    </row>
    <row r="4" customFormat="false" ht="15.75" hidden="false" customHeight="true" outlineLevel="0" collapsed="false">
      <c r="A4" s="18"/>
      <c r="B4" s="1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8"/>
      <c r="S4" s="3"/>
      <c r="T4" s="3"/>
      <c r="U4" s="3"/>
      <c r="V4" s="13"/>
      <c r="W4" s="13"/>
      <c r="X4" s="13"/>
      <c r="Y4" s="20"/>
      <c r="Z4" s="20"/>
      <c r="AA4" s="20"/>
      <c r="AB4" s="20"/>
      <c r="AC4" s="20"/>
    </row>
    <row r="5" customFormat="false" ht="15.75" hidden="false" customHeight="true" outlineLevel="0" collapsed="false">
      <c r="A5" s="21"/>
      <c r="B5" s="21"/>
      <c r="C5" s="21"/>
      <c r="D5" s="21"/>
      <c r="E5" s="21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1"/>
    </row>
    <row r="6" customFormat="false" ht="15.75" hidden="false" customHeight="true" outlineLevel="0" collapsed="false">
      <c r="A6" s="21"/>
      <c r="B6" s="21"/>
      <c r="C6" s="21"/>
      <c r="D6" s="22"/>
      <c r="E6" s="22"/>
      <c r="F6" s="22"/>
      <c r="G6" s="22"/>
      <c r="H6" s="21"/>
      <c r="I6" s="21"/>
      <c r="J6" s="21"/>
      <c r="K6" s="22"/>
      <c r="L6" s="22"/>
      <c r="M6" s="22"/>
      <c r="N6" s="22"/>
      <c r="O6" s="22"/>
      <c r="P6" s="22"/>
      <c r="Q6" s="22"/>
      <c r="R6" s="21"/>
    </row>
    <row r="7" customFormat="false" ht="15.75" hidden="false" customHeight="true" outlineLevel="0" collapsed="false">
      <c r="A7" s="21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1"/>
      <c r="N7" s="21"/>
      <c r="O7" s="21"/>
      <c r="P7" s="21"/>
      <c r="Q7" s="21"/>
      <c r="R7" s="21"/>
    </row>
    <row r="8" customFormat="false" ht="15.75" hidden="false" customHeight="true" outlineLevel="0" collapsed="false">
      <c r="A8" s="6"/>
      <c r="B8" s="6"/>
      <c r="E8" s="6"/>
      <c r="F8" s="6"/>
      <c r="G8" s="6"/>
      <c r="R8" s="6"/>
    </row>
    <row r="9" customFormat="false" ht="15.75" hidden="false" customHeight="true" outlineLevel="0" collapsed="false">
      <c r="A9" s="6"/>
      <c r="B9" s="6"/>
      <c r="G9" s="6"/>
      <c r="I9" s="6"/>
      <c r="K9" s="6"/>
      <c r="L9" s="6"/>
      <c r="R9" s="6"/>
    </row>
    <row r="10" customFormat="false" ht="15.75" hidden="false" customHeight="true" outlineLevel="0" collapsed="false">
      <c r="A10" s="6"/>
      <c r="B10" s="6"/>
      <c r="L10" s="6"/>
      <c r="P10" s="6"/>
      <c r="Q10" s="6"/>
      <c r="R10" s="6"/>
    </row>
    <row r="12" customFormat="false" ht="15.75" hidden="false" customHeight="true" outlineLevel="0" collapsed="false">
      <c r="B12" s="23" t="s">
        <v>63</v>
      </c>
    </row>
    <row r="13" customFormat="false" ht="15.75" hidden="false" customHeight="true" outlineLevel="0" collapsed="false">
      <c r="B13" s="10" t="s">
        <v>64</v>
      </c>
      <c r="C13" s="22"/>
      <c r="D13" s="24"/>
      <c r="H13" s="25"/>
      <c r="I13" s="25"/>
    </row>
    <row r="15" customFormat="false" ht="15.75" hidden="false" customHeight="true" outlineLevel="0" collapsed="false">
      <c r="B15" s="23" t="s">
        <v>65</v>
      </c>
    </row>
    <row r="16" customFormat="false" ht="15.75" hidden="false" customHeight="true" outlineLevel="0" collapsed="false">
      <c r="B16" s="25" t="s">
        <v>66</v>
      </c>
      <c r="C16" s="25" t="s">
        <v>67</v>
      </c>
      <c r="E16" s="2"/>
      <c r="F16" s="2"/>
      <c r="G16" s="2"/>
      <c r="H16" s="2"/>
      <c r="I16" s="2"/>
    </row>
    <row r="17" customFormat="false" ht="15.75" hidden="false" customHeight="true" outlineLevel="0" collapsed="false">
      <c r="A17" s="6" t="s">
        <v>68</v>
      </c>
      <c r="B17" s="6" t="s">
        <v>69</v>
      </c>
      <c r="C17" s="2"/>
      <c r="D17" s="2"/>
      <c r="E17" s="2"/>
      <c r="F17" s="2"/>
      <c r="G17" s="2"/>
      <c r="H17" s="2"/>
      <c r="I17" s="2"/>
    </row>
    <row r="18" customFormat="false" ht="15.75" hidden="false" customHeight="true" outlineLevel="0" collapsed="false">
      <c r="B18" s="6" t="s">
        <v>59</v>
      </c>
      <c r="C18" s="9"/>
      <c r="D18" s="17"/>
      <c r="E18" s="17"/>
      <c r="F18" s="17"/>
      <c r="G18" s="17"/>
      <c r="H18" s="17"/>
      <c r="I18" s="17"/>
    </row>
    <row r="19" customFormat="false" ht="15.75" hidden="false" customHeight="true" outlineLevel="0" collapsed="false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customFormat="false" ht="15.75" hidden="false" customHeight="true" outlineLevel="0" collapsed="false">
      <c r="B20" s="19" t="s">
        <v>61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customFormat="false" ht="15.75" hidden="false" customHeight="true" outlineLevel="0" collapsed="false">
      <c r="B21" s="26" t="s">
        <v>61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customFormat="false" ht="15.75" hidden="false" customHeight="true" outlineLevel="0" collapsed="false">
      <c r="B22" s="10" t="s">
        <v>70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</sheetData>
  <mergeCells count="6">
    <mergeCell ref="A3:A4"/>
    <mergeCell ref="B3:B4"/>
    <mergeCell ref="C3:Q3"/>
    <mergeCell ref="R3:R4"/>
    <mergeCell ref="Y4:AC4"/>
    <mergeCell ref="B20:Q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1" sqref="R5:R10 B23"/>
    </sheetView>
  </sheetViews>
  <sheetFormatPr defaultRowHeight="15.75"/>
  <cols>
    <col collapsed="false" hidden="false" max="1" min="1" style="0" width="10.9336734693878"/>
    <col collapsed="false" hidden="false" max="2" min="2" style="0" width="25.9183673469388"/>
    <col collapsed="false" hidden="false" max="3" min="3" style="0" width="10.9336734693878"/>
    <col collapsed="false" hidden="false" max="4" min="4" style="0" width="11.0714285714286"/>
    <col collapsed="false" hidden="false" max="7" min="5" style="0" width="7.75510204081633"/>
    <col collapsed="false" hidden="false" max="8" min="8" style="0" width="9.31632653061224"/>
    <col collapsed="false" hidden="false" max="9" min="9" style="0" width="7.75510204081633"/>
    <col collapsed="false" hidden="false" max="10" min="10" style="0" width="9.85204081632653"/>
    <col collapsed="false" hidden="false" max="17" min="11" style="0" width="7.75510204081633"/>
    <col collapsed="false" hidden="false" max="1025" min="18" style="0" width="15.3163265306122"/>
  </cols>
  <sheetData>
    <row r="1" customFormat="false" ht="15.75" hidden="false" customHeight="true" outlineLevel="0" collapsed="false">
      <c r="A1" s="16" t="s">
        <v>71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6"/>
      <c r="S1" s="3"/>
      <c r="T1" s="3"/>
      <c r="U1" s="3"/>
      <c r="V1" s="13"/>
      <c r="W1" s="13"/>
      <c r="X1" s="13"/>
      <c r="Y1" s="13"/>
      <c r="Z1" s="13"/>
      <c r="AA1" s="13"/>
      <c r="AB1" s="13"/>
      <c r="AC1" s="13"/>
    </row>
    <row r="2" customFormat="false" ht="15.75" hidden="false" customHeight="true" outlineLevel="0" collapsed="false">
      <c r="A2" s="16"/>
      <c r="B2" s="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6"/>
      <c r="S2" s="3"/>
      <c r="T2" s="3"/>
      <c r="U2" s="3"/>
      <c r="V2" s="13"/>
      <c r="W2" s="13"/>
      <c r="X2" s="13"/>
      <c r="Y2" s="13"/>
      <c r="Z2" s="13"/>
      <c r="AA2" s="13"/>
      <c r="AB2" s="13"/>
      <c r="AC2" s="13"/>
    </row>
    <row r="3" customFormat="false" ht="15.75" hidden="false" customHeight="true" outlineLevel="0" collapsed="false">
      <c r="A3" s="18" t="s">
        <v>35</v>
      </c>
      <c r="B3" s="18" t="s">
        <v>36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8" t="s">
        <v>37</v>
      </c>
      <c r="S3" s="3"/>
      <c r="T3" s="3"/>
      <c r="U3" s="3"/>
      <c r="V3" s="13"/>
      <c r="W3" s="13"/>
      <c r="X3" s="13"/>
      <c r="Y3" s="13"/>
      <c r="Z3" s="13"/>
      <c r="AA3" s="13"/>
      <c r="AB3" s="13"/>
      <c r="AC3" s="13"/>
    </row>
    <row r="4" customFormat="false" ht="15.75" hidden="false" customHeight="true" outlineLevel="0" collapsed="false">
      <c r="A4" s="18"/>
      <c r="B4" s="1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8"/>
      <c r="S4" s="3"/>
      <c r="T4" s="3"/>
      <c r="U4" s="3"/>
      <c r="V4" s="13"/>
      <c r="W4" s="13"/>
      <c r="X4" s="13"/>
      <c r="Y4" s="20"/>
      <c r="Z4" s="20"/>
      <c r="AA4" s="20"/>
      <c r="AB4" s="20"/>
      <c r="AC4" s="20"/>
    </row>
    <row r="5" customFormat="false" ht="15.75" hidden="false" customHeight="true" outlineLevel="0" collapsed="false">
      <c r="A5" s="2"/>
      <c r="B5" s="2"/>
      <c r="C5" s="2"/>
      <c r="D5" s="2"/>
      <c r="E5" s="2"/>
      <c r="R5" s="2"/>
    </row>
    <row r="6" customFormat="false" ht="15.75" hidden="false" customHeight="true" outlineLevel="0" collapsed="false">
      <c r="A6" s="2"/>
      <c r="B6" s="2"/>
      <c r="C6" s="2"/>
      <c r="H6" s="2"/>
      <c r="I6" s="2"/>
      <c r="J6" s="2"/>
      <c r="R6" s="2"/>
    </row>
    <row r="7" customFormat="false" ht="15.75" hidden="false" customHeight="true" outlineLevel="0" collapsed="false">
      <c r="A7" s="2"/>
      <c r="B7" s="2"/>
      <c r="M7" s="2"/>
      <c r="N7" s="2"/>
      <c r="O7" s="2"/>
      <c r="P7" s="2"/>
      <c r="Q7" s="2"/>
      <c r="R7" s="2"/>
    </row>
    <row r="8" customFormat="false" ht="15.75" hidden="false" customHeight="true" outlineLevel="0" collapsed="false">
      <c r="A8" s="21"/>
      <c r="B8" s="21"/>
      <c r="C8" s="22"/>
      <c r="D8" s="22"/>
      <c r="E8" s="21"/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1"/>
    </row>
    <row r="9" customFormat="false" ht="15.75" hidden="false" customHeight="true" outlineLevel="0" collapsed="false">
      <c r="A9" s="21"/>
      <c r="B9" s="21"/>
      <c r="C9" s="22"/>
      <c r="D9" s="22"/>
      <c r="E9" s="22"/>
      <c r="F9" s="22"/>
      <c r="G9" s="21"/>
      <c r="H9" s="22"/>
      <c r="I9" s="21"/>
      <c r="J9" s="22"/>
      <c r="K9" s="21"/>
      <c r="L9" s="21"/>
      <c r="M9" s="22"/>
      <c r="N9" s="22"/>
      <c r="O9" s="22"/>
      <c r="P9" s="22"/>
      <c r="Q9" s="22"/>
      <c r="R9" s="21"/>
    </row>
    <row r="10" customFormat="false" ht="15.75" hidden="false" customHeight="true" outlineLevel="0" collapsed="false">
      <c r="A10" s="21"/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1"/>
      <c r="M10" s="22"/>
      <c r="N10" s="22"/>
      <c r="O10" s="22"/>
      <c r="P10" s="21"/>
      <c r="Q10" s="21"/>
      <c r="R10" s="21"/>
    </row>
    <row r="12" customFormat="false" ht="15.75" hidden="false" customHeight="true" outlineLevel="0" collapsed="false">
      <c r="B12" s="23" t="s">
        <v>63</v>
      </c>
    </row>
    <row r="13" customFormat="false" ht="15.75" hidden="false" customHeight="true" outlineLevel="0" collapsed="false">
      <c r="B13" s="28" t="s">
        <v>64</v>
      </c>
      <c r="C13" s="29"/>
      <c r="I13" s="2"/>
      <c r="J13" s="2"/>
    </row>
    <row r="14" customFormat="false" ht="15.75" hidden="false" customHeight="true" outlineLevel="0" collapsed="false">
      <c r="B14" s="30" t="s">
        <v>72</v>
      </c>
      <c r="C14" s="31"/>
    </row>
    <row r="15" customFormat="false" ht="15.75" hidden="false" customHeight="true" outlineLevel="0" collapsed="false">
      <c r="B15" s="23" t="s">
        <v>65</v>
      </c>
    </row>
    <row r="16" customFormat="false" ht="15.75" hidden="false" customHeight="true" outlineLevel="0" collapsed="false">
      <c r="B16" s="25" t="s">
        <v>66</v>
      </c>
      <c r="C16" s="25" t="s">
        <v>67</v>
      </c>
      <c r="E16" s="2"/>
      <c r="F16" s="2"/>
      <c r="G16" s="2"/>
      <c r="H16" s="2"/>
      <c r="I16" s="2"/>
    </row>
    <row r="17" customFormat="false" ht="15.75" hidden="false" customHeight="true" outlineLevel="0" collapsed="false">
      <c r="A17" s="6" t="s">
        <v>68</v>
      </c>
      <c r="B17" s="6" t="s">
        <v>69</v>
      </c>
      <c r="C17" s="2" t="n">
        <f aca="false">SUM(C8:Q10)</f>
        <v>0</v>
      </c>
      <c r="D17" s="2"/>
      <c r="E17" s="2"/>
      <c r="F17" s="2"/>
      <c r="G17" s="2"/>
      <c r="H17" s="2"/>
      <c r="I17" s="2"/>
    </row>
    <row r="18" customFormat="false" ht="15.75" hidden="false" customHeight="true" outlineLevel="0" collapsed="false">
      <c r="B18" s="6" t="s">
        <v>59</v>
      </c>
      <c r="C18" s="9" t="n">
        <f aca="false">COUNTA(C4:Q4)</f>
        <v>0</v>
      </c>
      <c r="D18" s="17"/>
      <c r="E18" s="17"/>
      <c r="F18" s="17"/>
      <c r="G18" s="17"/>
      <c r="H18" s="17"/>
      <c r="I18" s="17"/>
    </row>
    <row r="19" customFormat="false" ht="15.75" hidden="false" customHeight="true" outlineLevel="0" collapsed="false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customFormat="false" ht="15.75" hidden="false" customHeight="true" outlineLevel="0" collapsed="false">
      <c r="B20" s="19" t="s">
        <v>61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customFormat="false" ht="15.75" hidden="false" customHeight="true" outlineLevel="0" collapsed="false">
      <c r="B21" s="26" t="s">
        <v>61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customFormat="false" ht="15.75" hidden="false" customHeight="true" outlineLevel="0" collapsed="false">
      <c r="B22" s="10" t="s">
        <v>73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</sheetData>
  <mergeCells count="6">
    <mergeCell ref="A3:A4"/>
    <mergeCell ref="B3:B4"/>
    <mergeCell ref="C3:Q3"/>
    <mergeCell ref="R3:R4"/>
    <mergeCell ref="Y4:AC4"/>
    <mergeCell ref="B20:Q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1" sqref="R5:R10 D13"/>
    </sheetView>
  </sheetViews>
  <sheetFormatPr defaultRowHeight="15.75"/>
  <cols>
    <col collapsed="false" hidden="false" max="1" min="1" style="0" width="14.5816326530612"/>
    <col collapsed="false" hidden="false" max="2" min="2" style="0" width="29.0969387755102"/>
    <col collapsed="false" hidden="false" max="3" min="3" style="0" width="39.6887755102041"/>
    <col collapsed="false" hidden="false" max="4" min="4" style="0" width="20.25"/>
    <col collapsed="false" hidden="false" max="5" min="5" style="0" width="11.0714285714286"/>
    <col collapsed="false" hidden="false" max="7" min="6" style="0" width="7.75510204081633"/>
    <col collapsed="false" hidden="false" max="8" min="8" style="0" width="9.31632653061224"/>
    <col collapsed="false" hidden="false" max="15" min="9" style="0" width="7.75510204081633"/>
    <col collapsed="false" hidden="false" max="1025" min="16" style="0" width="15.3163265306122"/>
  </cols>
  <sheetData>
    <row r="1" customFormat="false" ht="13" hidden="false" customHeight="false" outlineLevel="0" collapsed="false">
      <c r="A1" s="16" t="s">
        <v>74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6"/>
      <c r="Q1" s="3"/>
      <c r="R1" s="3"/>
      <c r="S1" s="3"/>
      <c r="T1" s="13"/>
      <c r="U1" s="13"/>
      <c r="V1" s="13"/>
      <c r="W1" s="13"/>
      <c r="X1" s="13"/>
      <c r="Y1" s="13"/>
      <c r="Z1" s="13"/>
      <c r="AA1" s="13"/>
    </row>
    <row r="2" customFormat="false" ht="13" hidden="false" customHeight="false" outlineLevel="0" collapsed="false">
      <c r="A2" s="16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6"/>
      <c r="Q2" s="3"/>
      <c r="R2" s="3"/>
      <c r="S2" s="3"/>
      <c r="T2" s="13"/>
      <c r="U2" s="13"/>
      <c r="V2" s="13"/>
      <c r="W2" s="13"/>
      <c r="X2" s="13"/>
      <c r="Y2" s="13"/>
      <c r="Z2" s="13"/>
      <c r="AA2" s="13"/>
    </row>
    <row r="3" customFormat="false" ht="48" hidden="false" customHeight="true" outlineLevel="0" collapsed="false">
      <c r="A3" s="16" t="s">
        <v>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13"/>
      <c r="U3" s="13"/>
      <c r="V3" s="13"/>
      <c r="W3" s="13"/>
      <c r="X3" s="13"/>
      <c r="Y3" s="13"/>
      <c r="Z3" s="13"/>
      <c r="AA3" s="13"/>
    </row>
    <row r="4" customFormat="false" ht="13" hidden="false" customHeight="false" outlineLevel="0" collapsed="false">
      <c r="A4" s="2"/>
      <c r="B4" s="2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13"/>
      <c r="U4" s="13"/>
      <c r="V4" s="13"/>
      <c r="W4" s="20"/>
      <c r="X4" s="20"/>
      <c r="Y4" s="20"/>
      <c r="Z4" s="20"/>
      <c r="AA4" s="20"/>
    </row>
    <row r="5" customFormat="false" ht="13" hidden="false" customHeight="false" outlineLevel="0" collapsed="false">
      <c r="A5" s="32" t="s">
        <v>76</v>
      </c>
      <c r="C5" s="6"/>
      <c r="P5" s="2"/>
      <c r="Q5" s="6"/>
    </row>
    <row r="6" customFormat="false" ht="13" hidden="false" customHeight="false" outlineLevel="0" collapsed="false">
      <c r="A6" s="6" t="s">
        <v>77</v>
      </c>
      <c r="B6" s="33" t="s">
        <v>78</v>
      </c>
      <c r="C6" s="33"/>
      <c r="D6" s="0" t="s">
        <v>79</v>
      </c>
      <c r="F6" s="2"/>
      <c r="G6" s="2"/>
      <c r="P6" s="2"/>
      <c r="Q6" s="6"/>
    </row>
    <row r="7" customFormat="false" ht="13" hidden="false" customHeight="false" outlineLevel="0" collapsed="false">
      <c r="A7" s="34" t="s">
        <v>80</v>
      </c>
      <c r="B7" s="35" t="s">
        <v>78</v>
      </c>
      <c r="C7" s="35"/>
      <c r="D7" s="29" t="s">
        <v>79</v>
      </c>
      <c r="E7" s="6"/>
      <c r="H7" s="2"/>
      <c r="I7" s="2"/>
      <c r="J7" s="2"/>
      <c r="P7" s="2"/>
    </row>
    <row r="8" customFormat="false" ht="13" hidden="false" customHeight="false" outlineLevel="0" collapsed="false">
      <c r="A8" s="6"/>
      <c r="B8" s="2"/>
      <c r="C8" s="2"/>
      <c r="M8" s="2"/>
      <c r="N8" s="2"/>
      <c r="O8" s="2"/>
      <c r="P8" s="2"/>
    </row>
    <row r="9" customFormat="false" ht="13" hidden="false" customHeight="false" outlineLevel="0" collapsed="false">
      <c r="B9" s="2"/>
      <c r="C9" s="2"/>
    </row>
    <row r="10" customFormat="false" ht="13" hidden="false" customHeight="false" outlineLevel="0" collapsed="false">
      <c r="A10" s="32" t="s">
        <v>81</v>
      </c>
      <c r="B10" s="2"/>
      <c r="C10" s="2"/>
    </row>
    <row r="11" customFormat="false" ht="13" hidden="false" customHeight="false" outlineLevel="0" collapsed="false">
      <c r="A11" s="34" t="s">
        <v>77</v>
      </c>
      <c r="B11" s="35" t="s">
        <v>78</v>
      </c>
      <c r="C11" s="35"/>
      <c r="D11" s="29" t="s">
        <v>79</v>
      </c>
      <c r="E11" s="6"/>
      <c r="H11" s="2"/>
      <c r="I11" s="2"/>
      <c r="J11" s="2"/>
      <c r="K11" s="2"/>
      <c r="L11" s="2"/>
      <c r="M11" s="2"/>
      <c r="N11" s="2"/>
      <c r="O11" s="2"/>
      <c r="P11" s="2"/>
    </row>
    <row r="12" customFormat="false" ht="13" hidden="false" customHeight="false" outlineLevel="0" collapsed="false">
      <c r="A12" s="6" t="s">
        <v>80</v>
      </c>
      <c r="B12" s="6" t="s">
        <v>78</v>
      </c>
      <c r="C12" s="2"/>
      <c r="D12" s="0" t="s">
        <v>79</v>
      </c>
    </row>
  </sheetData>
  <mergeCells count="4">
    <mergeCell ref="W4:AA4"/>
    <mergeCell ref="B6:C6"/>
    <mergeCell ref="B7:C7"/>
    <mergeCell ref="B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2017-05-30T13:23:18Z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